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88"/>
  </bookViews>
  <sheets>
    <sheet name="Обоснование цены (3 КП)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C12" i="2"/>
  <c r="D12" i="2"/>
  <c r="E12" i="2" l="1"/>
  <c r="E13" i="2" s="1"/>
  <c r="A17" i="2" l="1"/>
</calcChain>
</file>

<file path=xl/sharedStrings.xml><?xml version="1.0" encoding="utf-8"?>
<sst xmlns="http://schemas.openxmlformats.org/spreadsheetml/2006/main" count="19" uniqueCount="17">
  <si>
    <t>______________________</t>
  </si>
  <si>
    <t>Наименование Товара</t>
  </si>
  <si>
    <t>Итого в рублях, включая НДС</t>
  </si>
  <si>
    <t>Минимальное значение стоимости в перечисленных выше коммерческих предложениях за единицу Товара:</t>
  </si>
  <si>
    <t>За начальную (максимальную) цену договора принимается минимальное значение стоимости, указанной в перечисленных выше коммерческих предложениях, которое составляет:</t>
  </si>
  <si>
    <t>Начальная (максимальная) цена на выполнение инвестиционной программы рассчитана на основе 3-х коммерческих предложений:</t>
  </si>
  <si>
    <t>Кол-во</t>
  </si>
  <si>
    <t>Цена за единицу Товара по поставщикам
(руб., без НДС)</t>
  </si>
  <si>
    <t>Общая стоимость Товара, руб., без НДС</t>
  </si>
  <si>
    <t>Минимальное значение стоимости за единицу Товара,
руб., без НДС</t>
  </si>
  <si>
    <t xml:space="preserve">Главный инженер </t>
  </si>
  <si>
    <t>П.П. Шемет</t>
  </si>
  <si>
    <t>ООО «ТеплоСервис»</t>
  </si>
  <si>
    <t>ООО "Теплоком-1"</t>
  </si>
  <si>
    <t>ООО «Портос Экспертиза»</t>
  </si>
  <si>
    <t>«Проект ликвидации площадки хранения мазутного топлива на котельной Южной, расположенной по адресу: г. Новороссийск, ул.Куникова, 43»</t>
  </si>
  <si>
    <t xml:space="preserve">Обоснование начальной (максимальной) цены 
на подрядные работы по проекту ликвидации площадки хранения мазутного топлива на котельной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</si>
</sst>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949325</xdr:colOff>
      <xdr:row>20</xdr:row>
      <xdr:rowOff>57785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7498080"/>
          <a:ext cx="949325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topLeftCell="A11" zoomScaleNormal="100" zoomScaleSheetLayoutView="100" workbookViewId="0">
      <selection activeCell="C18" sqref="C18"/>
    </sheetView>
  </sheetViews>
  <sheetFormatPr defaultColWidth="8.6640625" defaultRowHeight="15.6" x14ac:dyDescent="0.3"/>
  <cols>
    <col min="1" max="1" width="36.33203125" style="1" customWidth="1"/>
    <col min="2" max="2" width="8.6640625" style="1"/>
    <col min="3" max="5" width="26.88671875" style="1" customWidth="1"/>
    <col min="6" max="16384" width="8.6640625" style="1"/>
  </cols>
  <sheetData>
    <row r="1" spans="1:5" s="12" customFormat="1" ht="49.5" customHeight="1" x14ac:dyDescent="0.3">
      <c r="A1" s="24" t="s">
        <v>16</v>
      </c>
      <c r="B1" s="24"/>
      <c r="C1" s="24"/>
      <c r="D1" s="24"/>
      <c r="E1" s="24"/>
    </row>
    <row r="2" spans="1:5" ht="15.75" customHeight="1" x14ac:dyDescent="0.3"/>
    <row r="3" spans="1:5" s="12" customFormat="1" ht="36.75" customHeight="1" thickBot="1" x14ac:dyDescent="0.35">
      <c r="A3" s="25" t="s">
        <v>5</v>
      </c>
      <c r="B3" s="25"/>
      <c r="C3" s="25"/>
      <c r="D3" s="25"/>
      <c r="E3" s="25"/>
    </row>
    <row r="4" spans="1:5" ht="5.25" hidden="1" customHeight="1" thickBot="1" x14ac:dyDescent="0.35"/>
    <row r="5" spans="1:5" ht="59.4" customHeight="1" thickBot="1" x14ac:dyDescent="0.35">
      <c r="A5" s="33" t="s">
        <v>1</v>
      </c>
      <c r="B5" s="33" t="s">
        <v>6</v>
      </c>
      <c r="C5" s="29" t="s">
        <v>7</v>
      </c>
      <c r="D5" s="31"/>
      <c r="E5" s="32"/>
    </row>
    <row r="6" spans="1:5" ht="31.8" thickBot="1" x14ac:dyDescent="0.35">
      <c r="A6" s="34"/>
      <c r="B6" s="34"/>
      <c r="C6" s="17" t="s">
        <v>14</v>
      </c>
      <c r="D6" s="17" t="s">
        <v>13</v>
      </c>
      <c r="E6" s="18" t="s">
        <v>12</v>
      </c>
    </row>
    <row r="7" spans="1:5" ht="82.5" customHeight="1" thickBot="1" x14ac:dyDescent="0.35">
      <c r="A7" s="13" t="s">
        <v>15</v>
      </c>
      <c r="B7" s="14">
        <v>1</v>
      </c>
      <c r="C7" s="19">
        <v>200000</v>
      </c>
      <c r="D7" s="19">
        <v>350000</v>
      </c>
      <c r="E7" s="19">
        <v>450000</v>
      </c>
    </row>
    <row r="9" spans="1:5" ht="15.6" customHeight="1" x14ac:dyDescent="0.3">
      <c r="A9" s="26" t="s">
        <v>3</v>
      </c>
      <c r="B9" s="26"/>
      <c r="C9" s="26"/>
      <c r="D9" s="26"/>
      <c r="E9" s="26"/>
    </row>
    <row r="10" spans="1:5" ht="5.0999999999999996" customHeight="1" thickBot="1" x14ac:dyDescent="0.35"/>
    <row r="11" spans="1:5" ht="63" thickBot="1" x14ac:dyDescent="0.35">
      <c r="A11" s="29" t="s">
        <v>1</v>
      </c>
      <c r="B11" s="30"/>
      <c r="C11" s="4" t="s">
        <v>6</v>
      </c>
      <c r="D11" s="4" t="s">
        <v>9</v>
      </c>
      <c r="E11" s="4" t="s">
        <v>8</v>
      </c>
    </row>
    <row r="12" spans="1:5" ht="86.25" customHeight="1" thickBot="1" x14ac:dyDescent="0.35">
      <c r="A12" s="27" t="str">
        <f>A7</f>
        <v>«Проект ликвидации площадки хранения мазутного топлива на котельной Южной, расположенной по адресу: г. Новороссийск, ул.Куникова, 43»</v>
      </c>
      <c r="B12" s="28"/>
      <c r="C12" s="3">
        <f>B7</f>
        <v>1</v>
      </c>
      <c r="D12" s="8">
        <f>MIN(C7:E7)</f>
        <v>200000</v>
      </c>
      <c r="E12" s="11">
        <f>C12*D12</f>
        <v>200000</v>
      </c>
    </row>
    <row r="13" spans="1:5" ht="25.5" customHeight="1" thickBot="1" x14ac:dyDescent="0.35">
      <c r="A13" s="5" t="s">
        <v>2</v>
      </c>
      <c r="B13" s="9"/>
      <c r="C13" s="6"/>
      <c r="D13" s="7"/>
      <c r="E13" s="10">
        <f>SUM(E12:E12)</f>
        <v>200000</v>
      </c>
    </row>
    <row r="15" spans="1:5" ht="31.5" customHeight="1" x14ac:dyDescent="0.3">
      <c r="A15" s="35" t="s">
        <v>4</v>
      </c>
      <c r="B15" s="35"/>
      <c r="C15" s="35"/>
      <c r="D15" s="35"/>
      <c r="E15" s="35"/>
    </row>
    <row r="16" spans="1:5" ht="9" customHeight="1" thickBot="1" x14ac:dyDescent="0.35">
      <c r="A16" s="2"/>
      <c r="B16" s="2"/>
      <c r="C16" s="2"/>
      <c r="D16" s="2"/>
      <c r="E16" s="2"/>
    </row>
    <row r="17" spans="1:5" ht="23.1" customHeight="1" thickBot="1" x14ac:dyDescent="0.35">
      <c r="A17" s="21" t="str">
        <f>TEXT(E13,"# ##0,00")&amp;" ("&amp;SUBSTITUTE(SUBSTITUTE(PROPER(SUBSTITUTE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E13,0))&gt;6,ROMAN(MID(ROUNDDOWN(E13,0),1,LEN(ROUNDDOWN(E13,0))-6)+0)&amp;" миллионов "&amp;ROMAN(MID(ROUNDDOWN(E13,0),LEN(ROUNDDOWN(E13,0))-5,3)+0)&amp;" тысяч "&amp;ROMAN(MID(ROUNDDOWN(E13,0),LEN(ROUNDDOWN(E13,0))-2,3)+0)&amp;" рублей",IF(LEN(ROUNDDOWN(E13,0))&gt;3,ROMAN(MID(ROUNDDOWN(E13,0),1,LEN(ROUNDDOWN(E13,0))-3)+0)&amp;" тысяч "&amp;ROMAN(MID(ROUNDDOWN(E13,0),LEN(ROUNDDOWN(E13,0))-2,3)+0)&amp;" рублей",ROMAN(ROUNDDOWN(E13,0))&amp;"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"&amp;SUBSTITUTE(SUBSTITUTE(SUBSTITUTE(SUBSTITUTE(SUBSTITUTE(SUBSTITUTE(SUBSTITUTE(SUBSTITUTE(RIGHT(TEXT(E13,"0,00"),2)&amp;"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копеек")," ","Z")),"z"," "),"Z"," ")&amp;")"</f>
        <v>200 000,00 (Двести тысяч рублей 00 копеек)</v>
      </c>
      <c r="B17" s="22"/>
      <c r="C17" s="22"/>
      <c r="D17" s="22"/>
      <c r="E17" s="23"/>
    </row>
    <row r="18" spans="1:5" ht="27" customHeight="1" x14ac:dyDescent="0.3"/>
    <row r="19" spans="1:5" ht="48.9" customHeight="1" x14ac:dyDescent="0.3">
      <c r="A19" s="20" t="s">
        <v>10</v>
      </c>
      <c r="B19" s="20"/>
      <c r="C19" s="20"/>
      <c r="D19" s="15" t="s">
        <v>0</v>
      </c>
      <c r="E19" s="16" t="s">
        <v>11</v>
      </c>
    </row>
  </sheetData>
  <mergeCells count="11">
    <mergeCell ref="A19:C19"/>
    <mergeCell ref="A17:E17"/>
    <mergeCell ref="A1:E1"/>
    <mergeCell ref="A3:E3"/>
    <mergeCell ref="A9:E9"/>
    <mergeCell ref="A12:B12"/>
    <mergeCell ref="A11:B11"/>
    <mergeCell ref="C5:E5"/>
    <mergeCell ref="A5:A6"/>
    <mergeCell ref="B5:B6"/>
    <mergeCell ref="A15:E15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цены (3 КП)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2024-05-24T07:28:18Z</dcterms:modified>
</cp:coreProperties>
</file>