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-15" windowWidth="14400" windowHeight="12735"/>
  </bookViews>
  <sheets>
    <sheet name="Осаго " sheetId="23" r:id="rId1"/>
  </sheets>
  <definedNames>
    <definedName name="_xlnm.Print_Area" localSheetId="0">'Осаго '!$A$1:$O$102</definedName>
  </definedNames>
  <calcPr calcId="125725"/>
</workbook>
</file>

<file path=xl/calcChain.xml><?xml version="1.0" encoding="utf-8"?>
<calcChain xmlns="http://schemas.openxmlformats.org/spreadsheetml/2006/main">
  <c r="I94" i="23"/>
  <c r="J94" s="1"/>
  <c r="K94" s="1"/>
  <c r="I11"/>
  <c r="J11" s="1"/>
  <c r="K11" s="1"/>
  <c r="L11"/>
  <c r="M11" s="1"/>
  <c r="N11" s="1"/>
  <c r="O11" s="1"/>
  <c r="I12"/>
  <c r="J12" s="1"/>
  <c r="K12" s="1"/>
  <c r="L12"/>
  <c r="M12" s="1"/>
  <c r="N12" s="1"/>
  <c r="O12" s="1"/>
  <c r="I13"/>
  <c r="J13" s="1"/>
  <c r="K13" s="1"/>
  <c r="L13"/>
  <c r="M13" s="1"/>
  <c r="N13" s="1"/>
  <c r="O13" s="1"/>
  <c r="I14"/>
  <c r="J14" s="1"/>
  <c r="K14" s="1"/>
  <c r="L14"/>
  <c r="M14" s="1"/>
  <c r="N14" s="1"/>
  <c r="O14" s="1"/>
  <c r="I15"/>
  <c r="J15" s="1"/>
  <c r="K15" s="1"/>
  <c r="L15"/>
  <c r="M15" s="1"/>
  <c r="N15" s="1"/>
  <c r="O15" s="1"/>
  <c r="I16"/>
  <c r="J16" s="1"/>
  <c r="K16" s="1"/>
  <c r="L16"/>
  <c r="M16"/>
  <c r="N16" s="1"/>
  <c r="O16" s="1"/>
  <c r="I17"/>
  <c r="J17" s="1"/>
  <c r="K17" s="1"/>
  <c r="L17"/>
  <c r="M17" s="1"/>
  <c r="N17" s="1"/>
  <c r="O17" s="1"/>
  <c r="I18"/>
  <c r="J18" s="1"/>
  <c r="K18" s="1"/>
  <c r="L18"/>
  <c r="M18" s="1"/>
  <c r="N18" s="1"/>
  <c r="O18" s="1"/>
  <c r="I19"/>
  <c r="J19" s="1"/>
  <c r="K19" s="1"/>
  <c r="L19"/>
  <c r="M19" s="1"/>
  <c r="N19" s="1"/>
  <c r="O19" s="1"/>
  <c r="I20"/>
  <c r="J20" s="1"/>
  <c r="K20" s="1"/>
  <c r="L20"/>
  <c r="M20"/>
  <c r="N20" s="1"/>
  <c r="O20" s="1"/>
  <c r="I21"/>
  <c r="J21" s="1"/>
  <c r="K21" s="1"/>
  <c r="L21"/>
  <c r="M21" s="1"/>
  <c r="N21" s="1"/>
  <c r="O21" s="1"/>
  <c r="I22"/>
  <c r="J22" s="1"/>
  <c r="K22" s="1"/>
  <c r="L22"/>
  <c r="M22" s="1"/>
  <c r="N22" s="1"/>
  <c r="O22" s="1"/>
  <c r="I23"/>
  <c r="J23" s="1"/>
  <c r="K23" s="1"/>
  <c r="L23"/>
  <c r="M23" s="1"/>
  <c r="N23" s="1"/>
  <c r="O23" s="1"/>
  <c r="I24"/>
  <c r="J24" s="1"/>
  <c r="K24" s="1"/>
  <c r="L24"/>
  <c r="M24" s="1"/>
  <c r="N24" s="1"/>
  <c r="O24" s="1"/>
  <c r="I25"/>
  <c r="J25" s="1"/>
  <c r="K25" s="1"/>
  <c r="L25"/>
  <c r="M25" s="1"/>
  <c r="N25" s="1"/>
  <c r="O25" s="1"/>
  <c r="I26"/>
  <c r="J26" s="1"/>
  <c r="K26" s="1"/>
  <c r="L26"/>
  <c r="M26" s="1"/>
  <c r="N26" s="1"/>
  <c r="O26" s="1"/>
  <c r="I27"/>
  <c r="J27" s="1"/>
  <c r="K27" s="1"/>
  <c r="L27"/>
  <c r="M27" s="1"/>
  <c r="N27" s="1"/>
  <c r="O27" s="1"/>
  <c r="I28"/>
  <c r="J28" s="1"/>
  <c r="K28" s="1"/>
  <c r="L28"/>
  <c r="M28" s="1"/>
  <c r="N28" s="1"/>
  <c r="O28" s="1"/>
  <c r="I29"/>
  <c r="J29" s="1"/>
  <c r="K29" s="1"/>
  <c r="L29"/>
  <c r="M29" s="1"/>
  <c r="N29" s="1"/>
  <c r="O29" s="1"/>
  <c r="I30"/>
  <c r="J30" s="1"/>
  <c r="K30" s="1"/>
  <c r="L30"/>
  <c r="M30" s="1"/>
  <c r="N30" s="1"/>
  <c r="O30" s="1"/>
  <c r="I31"/>
  <c r="J31" s="1"/>
  <c r="K31" s="1"/>
  <c r="L31"/>
  <c r="M31" s="1"/>
  <c r="N31" s="1"/>
  <c r="O31" s="1"/>
  <c r="I32"/>
  <c r="J32" s="1"/>
  <c r="K32" s="1"/>
  <c r="L32"/>
  <c r="M32" s="1"/>
  <c r="N32" s="1"/>
  <c r="O32" s="1"/>
  <c r="I33"/>
  <c r="J33" s="1"/>
  <c r="K33" s="1"/>
  <c r="L33"/>
  <c r="M33" s="1"/>
  <c r="N33" s="1"/>
  <c r="O33" s="1"/>
  <c r="I34"/>
  <c r="J34" s="1"/>
  <c r="K34" s="1"/>
  <c r="L34"/>
  <c r="M34" s="1"/>
  <c r="N34" s="1"/>
  <c r="O34" s="1"/>
  <c r="I35"/>
  <c r="J35" s="1"/>
  <c r="K35" s="1"/>
  <c r="L35"/>
  <c r="M35" s="1"/>
  <c r="N35" s="1"/>
  <c r="O35" s="1"/>
  <c r="I36"/>
  <c r="J36" s="1"/>
  <c r="K36" s="1"/>
  <c r="L36"/>
  <c r="M36" s="1"/>
  <c r="N36" s="1"/>
  <c r="O36" s="1"/>
  <c r="I37"/>
  <c r="J37" s="1"/>
  <c r="K37" s="1"/>
  <c r="L37"/>
  <c r="M37" s="1"/>
  <c r="N37" s="1"/>
  <c r="O37" s="1"/>
  <c r="I38"/>
  <c r="J38" s="1"/>
  <c r="K38" s="1"/>
  <c r="L38"/>
  <c r="M38" s="1"/>
  <c r="N38" s="1"/>
  <c r="O38" s="1"/>
  <c r="I39"/>
  <c r="J39" s="1"/>
  <c r="K39" s="1"/>
  <c r="L39"/>
  <c r="M39" s="1"/>
  <c r="N39" s="1"/>
  <c r="O39" s="1"/>
  <c r="I40"/>
  <c r="J40" s="1"/>
  <c r="K40" s="1"/>
  <c r="L40"/>
  <c r="M40" s="1"/>
  <c r="N40" s="1"/>
  <c r="O40" s="1"/>
  <c r="I41"/>
  <c r="J41" s="1"/>
  <c r="K41" s="1"/>
  <c r="L41"/>
  <c r="M41" s="1"/>
  <c r="N41" s="1"/>
  <c r="O41" s="1"/>
  <c r="I42"/>
  <c r="J42" s="1"/>
  <c r="K42" s="1"/>
  <c r="L42"/>
  <c r="M42" s="1"/>
  <c r="N42" s="1"/>
  <c r="O42" s="1"/>
  <c r="I43"/>
  <c r="J43" s="1"/>
  <c r="K43" s="1"/>
  <c r="L43"/>
  <c r="M43" s="1"/>
  <c r="N43" s="1"/>
  <c r="O43" s="1"/>
  <c r="I44"/>
  <c r="J44" s="1"/>
  <c r="K44" s="1"/>
  <c r="L44"/>
  <c r="M44" s="1"/>
  <c r="N44" s="1"/>
  <c r="O44" s="1"/>
  <c r="I45"/>
  <c r="J45" s="1"/>
  <c r="K45" s="1"/>
  <c r="L45"/>
  <c r="M45" s="1"/>
  <c r="N45" s="1"/>
  <c r="O45" s="1"/>
  <c r="I46"/>
  <c r="J46" s="1"/>
  <c r="K46" s="1"/>
  <c r="L46"/>
  <c r="M46" s="1"/>
  <c r="N46" s="1"/>
  <c r="O46" s="1"/>
  <c r="I47"/>
  <c r="J47" s="1"/>
  <c r="K47" s="1"/>
  <c r="L47"/>
  <c r="M47" s="1"/>
  <c r="N47" s="1"/>
  <c r="O47" s="1"/>
  <c r="I48"/>
  <c r="J48" s="1"/>
  <c r="K48" s="1"/>
  <c r="L48"/>
  <c r="M48" s="1"/>
  <c r="N48" s="1"/>
  <c r="O48" s="1"/>
  <c r="I49"/>
  <c r="J49" s="1"/>
  <c r="K49" s="1"/>
  <c r="L49"/>
  <c r="M49" s="1"/>
  <c r="N49" s="1"/>
  <c r="O49" s="1"/>
  <c r="I50"/>
  <c r="J50" s="1"/>
  <c r="K50" s="1"/>
  <c r="L50"/>
  <c r="M50" s="1"/>
  <c r="N50" s="1"/>
  <c r="O50" s="1"/>
  <c r="I51"/>
  <c r="J51" s="1"/>
  <c r="K51" s="1"/>
  <c r="L51"/>
  <c r="M51" s="1"/>
  <c r="N51" s="1"/>
  <c r="O51" s="1"/>
  <c r="I52"/>
  <c r="J52" s="1"/>
  <c r="K52" s="1"/>
  <c r="L52"/>
  <c r="M52" s="1"/>
  <c r="N52" s="1"/>
  <c r="O52" s="1"/>
  <c r="I53"/>
  <c r="J53" s="1"/>
  <c r="K53" s="1"/>
  <c r="L53"/>
  <c r="M53" s="1"/>
  <c r="N53" s="1"/>
  <c r="O53" s="1"/>
  <c r="I54"/>
  <c r="J54" s="1"/>
  <c r="K54" s="1"/>
  <c r="L54"/>
  <c r="M54" s="1"/>
  <c r="N54" s="1"/>
  <c r="O54" s="1"/>
  <c r="I55"/>
  <c r="J55" s="1"/>
  <c r="K55" s="1"/>
  <c r="L55"/>
  <c r="M55" s="1"/>
  <c r="N55" s="1"/>
  <c r="O55" s="1"/>
  <c r="I56"/>
  <c r="J56" s="1"/>
  <c r="K56" s="1"/>
  <c r="L56"/>
  <c r="M56" s="1"/>
  <c r="N56" s="1"/>
  <c r="O56" s="1"/>
  <c r="I57"/>
  <c r="J57" s="1"/>
  <c r="K57" s="1"/>
  <c r="L57"/>
  <c r="M57" s="1"/>
  <c r="N57" s="1"/>
  <c r="O57" s="1"/>
  <c r="I58"/>
  <c r="J58" s="1"/>
  <c r="K58" s="1"/>
  <c r="L58"/>
  <c r="M58" s="1"/>
  <c r="N58" s="1"/>
  <c r="O58" s="1"/>
  <c r="I59"/>
  <c r="J59" s="1"/>
  <c r="K59" s="1"/>
  <c r="L59"/>
  <c r="M59" s="1"/>
  <c r="N59" s="1"/>
  <c r="O59" s="1"/>
  <c r="I60"/>
  <c r="J60" s="1"/>
  <c r="K60" s="1"/>
  <c r="L60"/>
  <c r="M60" s="1"/>
  <c r="N60" s="1"/>
  <c r="O60" s="1"/>
  <c r="I61"/>
  <c r="J61" s="1"/>
  <c r="K61" s="1"/>
  <c r="L61"/>
  <c r="M61" s="1"/>
  <c r="N61" s="1"/>
  <c r="O61" s="1"/>
  <c r="I62"/>
  <c r="J62" s="1"/>
  <c r="K62" s="1"/>
  <c r="L62"/>
  <c r="M62" s="1"/>
  <c r="N62" s="1"/>
  <c r="O62" s="1"/>
  <c r="I63"/>
  <c r="J63" s="1"/>
  <c r="K63" s="1"/>
  <c r="L63"/>
  <c r="M63" s="1"/>
  <c r="N63" s="1"/>
  <c r="O63" s="1"/>
  <c r="I64"/>
  <c r="J64" s="1"/>
  <c r="K64" s="1"/>
  <c r="L64"/>
  <c r="M64" s="1"/>
  <c r="N64" s="1"/>
  <c r="O64" s="1"/>
  <c r="I65"/>
  <c r="J65" s="1"/>
  <c r="K65" s="1"/>
  <c r="L65"/>
  <c r="M65" s="1"/>
  <c r="N65" s="1"/>
  <c r="O65" s="1"/>
  <c r="I66"/>
  <c r="J66" s="1"/>
  <c r="K66" s="1"/>
  <c r="L66"/>
  <c r="M66" s="1"/>
  <c r="N66" s="1"/>
  <c r="O66" s="1"/>
  <c r="I67"/>
  <c r="J67" s="1"/>
  <c r="K67" s="1"/>
  <c r="L67"/>
  <c r="M67" s="1"/>
  <c r="N67" s="1"/>
  <c r="O67" s="1"/>
  <c r="I68"/>
  <c r="J68" s="1"/>
  <c r="K68" s="1"/>
  <c r="L68"/>
  <c r="M68" s="1"/>
  <c r="N68" s="1"/>
  <c r="O68" s="1"/>
  <c r="I69"/>
  <c r="J69" s="1"/>
  <c r="K69" s="1"/>
  <c r="L69"/>
  <c r="M69" s="1"/>
  <c r="N69" s="1"/>
  <c r="O69" s="1"/>
  <c r="I70"/>
  <c r="J70" s="1"/>
  <c r="K70" s="1"/>
  <c r="L70"/>
  <c r="M70" s="1"/>
  <c r="N70" s="1"/>
  <c r="O70" s="1"/>
  <c r="I71"/>
  <c r="J71" s="1"/>
  <c r="K71" s="1"/>
  <c r="L71"/>
  <c r="M71" s="1"/>
  <c r="N71" s="1"/>
  <c r="O71" s="1"/>
  <c r="I72"/>
  <c r="J72" s="1"/>
  <c r="K72" s="1"/>
  <c r="L72"/>
  <c r="M72" s="1"/>
  <c r="N72" s="1"/>
  <c r="O72" s="1"/>
  <c r="I73"/>
  <c r="J73" s="1"/>
  <c r="K73" s="1"/>
  <c r="L73"/>
  <c r="M73" s="1"/>
  <c r="N73" s="1"/>
  <c r="O73" s="1"/>
  <c r="I74"/>
  <c r="J74" s="1"/>
  <c r="K74" s="1"/>
  <c r="L74"/>
  <c r="M74" s="1"/>
  <c r="N74" s="1"/>
  <c r="O74" s="1"/>
  <c r="I75"/>
  <c r="J75" s="1"/>
  <c r="K75" s="1"/>
  <c r="L75"/>
  <c r="M75" s="1"/>
  <c r="N75" s="1"/>
  <c r="O75" s="1"/>
  <c r="I76"/>
  <c r="J76" s="1"/>
  <c r="K76" s="1"/>
  <c r="L76"/>
  <c r="M76" s="1"/>
  <c r="N76" s="1"/>
  <c r="O76" s="1"/>
  <c r="I77"/>
  <c r="J77" s="1"/>
  <c r="K77" s="1"/>
  <c r="L77"/>
  <c r="M77" s="1"/>
  <c r="N77" s="1"/>
  <c r="O77" s="1"/>
  <c r="I78"/>
  <c r="J78" s="1"/>
  <c r="K78" s="1"/>
  <c r="L78"/>
  <c r="M78" s="1"/>
  <c r="N78" s="1"/>
  <c r="O78" s="1"/>
  <c r="I79"/>
  <c r="J79" s="1"/>
  <c r="K79" s="1"/>
  <c r="L79"/>
  <c r="M79" s="1"/>
  <c r="N79" s="1"/>
  <c r="O79" s="1"/>
  <c r="I80"/>
  <c r="J80" s="1"/>
  <c r="K80" s="1"/>
  <c r="L80"/>
  <c r="M80" s="1"/>
  <c r="N80" s="1"/>
  <c r="O80" s="1"/>
  <c r="I81"/>
  <c r="J81" s="1"/>
  <c r="K81" s="1"/>
  <c r="L81"/>
  <c r="M81" s="1"/>
  <c r="N81" s="1"/>
  <c r="O81" s="1"/>
  <c r="I82"/>
  <c r="J82" s="1"/>
  <c r="K82" s="1"/>
  <c r="L82"/>
  <c r="M82" s="1"/>
  <c r="N82" s="1"/>
  <c r="O82" s="1"/>
  <c r="I83"/>
  <c r="J83" s="1"/>
  <c r="K83" s="1"/>
  <c r="L83"/>
  <c r="M83" s="1"/>
  <c r="N83" s="1"/>
  <c r="O83" s="1"/>
  <c r="I84"/>
  <c r="J84" s="1"/>
  <c r="K84" s="1"/>
  <c r="L84"/>
  <c r="M84" s="1"/>
  <c r="N84" s="1"/>
  <c r="O84" s="1"/>
  <c r="I85"/>
  <c r="J85" s="1"/>
  <c r="K85" s="1"/>
  <c r="L85"/>
  <c r="M85" s="1"/>
  <c r="N85" s="1"/>
  <c r="O85" s="1"/>
  <c r="I86"/>
  <c r="J86" s="1"/>
  <c r="K86" s="1"/>
  <c r="L86"/>
  <c r="M86" s="1"/>
  <c r="N86" s="1"/>
  <c r="O86" s="1"/>
  <c r="I87"/>
  <c r="J87" s="1"/>
  <c r="K87" s="1"/>
  <c r="L87"/>
  <c r="M87" s="1"/>
  <c r="N87" s="1"/>
  <c r="O87" s="1"/>
  <c r="I88"/>
  <c r="J88" s="1"/>
  <c r="K88" s="1"/>
  <c r="L88"/>
  <c r="M88" s="1"/>
  <c r="N88" s="1"/>
  <c r="O88" s="1"/>
  <c r="I89"/>
  <c r="J89" s="1"/>
  <c r="K89" s="1"/>
  <c r="L89"/>
  <c r="M89" s="1"/>
  <c r="N89" s="1"/>
  <c r="O89" s="1"/>
  <c r="I90"/>
  <c r="J90" s="1"/>
  <c r="K90" s="1"/>
  <c r="L90"/>
  <c r="M90" s="1"/>
  <c r="N90" s="1"/>
  <c r="O90" s="1"/>
  <c r="I91"/>
  <c r="J91" s="1"/>
  <c r="K91" s="1"/>
  <c r="L91"/>
  <c r="M91" s="1"/>
  <c r="N91" s="1"/>
  <c r="O91" s="1"/>
  <c r="I92"/>
  <c r="J92" s="1"/>
  <c r="K92" s="1"/>
  <c r="L92"/>
  <c r="M92" s="1"/>
  <c r="N92" s="1"/>
  <c r="O92" s="1"/>
  <c r="I93"/>
  <c r="J93" s="1"/>
  <c r="K93" s="1"/>
  <c r="L93"/>
  <c r="M93" s="1"/>
  <c r="N93" s="1"/>
  <c r="O93" s="1"/>
  <c r="L94"/>
  <c r="M94" s="1"/>
  <c r="N94" s="1"/>
  <c r="O94" s="1"/>
  <c r="L10"/>
  <c r="M10" s="1"/>
  <c r="N10" s="1"/>
  <c r="O10" s="1"/>
  <c r="I10"/>
  <c r="J10" s="1"/>
  <c r="K10" s="1"/>
  <c r="L9"/>
  <c r="M9" s="1"/>
  <c r="N9" s="1"/>
  <c r="O9" s="1"/>
  <c r="I9"/>
  <c r="J9" s="1"/>
  <c r="K9" s="1"/>
  <c r="O95" l="1"/>
  <c r="N95"/>
  <c r="M95"/>
</calcChain>
</file>

<file path=xl/sharedStrings.xml><?xml version="1.0" encoding="utf-8"?>
<sst xmlns="http://schemas.openxmlformats.org/spreadsheetml/2006/main" count="293" uniqueCount="96">
  <si>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</si>
  <si>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</si>
  <si>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</si>
  <si>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</si>
  <si>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</si>
  <si>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</si>
  <si>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</si>
  <si>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</si>
  <si>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</si>
  <si>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</si>
  <si>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</si>
  <si>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</si>
  <si>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</si>
  <si>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</si>
  <si>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</si>
  <si>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</si>
  <si>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Информация о запросах ценовых предложений (коммерческих предложений)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</si>
  <si>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</si>
  <si>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</si>
  <si>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</si>
  <si>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</si>
  <si>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</si>
  <si>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</si>
  <si>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шт</t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</si>
  <si>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</si>
  <si>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</si>
  <si>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</si>
  <si>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</si>
  <si>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t>Расчет НМЦД</t>
  </si>
  <si>
    <t xml:space="preserve">Работник подразделения,
ответственного за расчет НМЦД:
</t>
  </si>
  <si>
    <t>АП 41030</t>
  </si>
  <si>
    <t>Борекс-2102</t>
  </si>
  <si>
    <t>Экскаватор- погрузчик JCB 3CX 14H2W</t>
  </si>
  <si>
    <t>Экскаватор- погрузчик JCB 3CX</t>
  </si>
  <si>
    <t>Экскаватор-погрузчик CASE 570ST</t>
  </si>
  <si>
    <t>3259 C3 (ГАЗЕЛЬ ЭТЛ)</t>
  </si>
  <si>
    <t>UAZ PATRIOT</t>
  </si>
  <si>
    <t>ПСС-131.18Э 481280-7 389</t>
  </si>
  <si>
    <t>Чайка-сервис 27844S</t>
  </si>
  <si>
    <t>ГАЗ GAZELLE NEXT A32R22</t>
  </si>
  <si>
    <t>КС 45717К-3</t>
  </si>
  <si>
    <t>БКМ-317</t>
  </si>
  <si>
    <t>2327SC</t>
  </si>
  <si>
    <t>ГАЗ 330232</t>
  </si>
  <si>
    <t>ВИПО 18-01- С42</t>
  </si>
  <si>
    <t>27844S</t>
  </si>
  <si>
    <t>ГАЗ 221717</t>
  </si>
  <si>
    <t>ГАЗ C42R33</t>
  </si>
  <si>
    <t>47611-0000010(КА МАЗ)</t>
  </si>
  <si>
    <t>ГАЗ 22177</t>
  </si>
  <si>
    <t>КАМАЗ 65117-C4</t>
  </si>
  <si>
    <t>УАЗ 3153</t>
  </si>
  <si>
    <t>27350H</t>
  </si>
  <si>
    <t>ГАЗ 33081</t>
  </si>
  <si>
    <t>КАМАЗ 5511</t>
  </si>
  <si>
    <t>ГАЗ 330273</t>
  </si>
  <si>
    <t>УАЗ 3962</t>
  </si>
  <si>
    <t>УАЗ 3741</t>
  </si>
  <si>
    <t>TOYOTA CAMRY</t>
  </si>
  <si>
    <t>ГАЗ 33023</t>
  </si>
  <si>
    <t>5053S1</t>
  </si>
  <si>
    <t>КАМАЗ 6511730</t>
  </si>
  <si>
    <t>УАЗ 31519</t>
  </si>
  <si>
    <t>УАЗ 315195-30</t>
  </si>
  <si>
    <t>48128N-0 (ПСС- 131.18Э)</t>
  </si>
  <si>
    <t>ТОЙОТА CAMRY</t>
  </si>
  <si>
    <t>Toyota Land Cruiser 200</t>
  </si>
  <si>
    <t>УАЗ 3909</t>
  </si>
  <si>
    <t>ГАЗ 330232-414</t>
  </si>
  <si>
    <t>ВАЗ 213100</t>
  </si>
  <si>
    <t>ГАЗ 330273 288</t>
  </si>
  <si>
    <t>48128C-7 (ПСС- 131.18Э)</t>
  </si>
  <si>
    <t>ГАЗ 3309</t>
  </si>
  <si>
    <t>ГАЗ 330273-288</t>
  </si>
  <si>
    <t>ГАЗ 3221</t>
  </si>
  <si>
    <t>TOYOTA Camry</t>
  </si>
  <si>
    <t>МЕРСЕДЕС БЕНЦ 416 СПРИНТЕР</t>
  </si>
  <si>
    <t>ГАЗ АС- G3309 АХЛ-2</t>
  </si>
  <si>
    <t>RENAULT Logan</t>
  </si>
  <si>
    <t>NISSAN PRIMERA</t>
  </si>
  <si>
    <t>КАМАЗ 43114</t>
  </si>
  <si>
    <t>УАЗ 3909 ВП6ТК</t>
  </si>
  <si>
    <t>ГАЗ Соболь 27527</t>
  </si>
  <si>
    <t>LADA Niva 212300-80</t>
  </si>
  <si>
    <t>Lada Niva 212300-80</t>
  </si>
  <si>
    <t>ПСС-131.18Э</t>
  </si>
  <si>
    <t>Специальный автогидроподъемник ПСС-131.18Э</t>
  </si>
  <si>
    <t>32591N (ГАЗЕЛЬ ЭТЛ)</t>
  </si>
  <si>
    <t>HYUNAI GOLD 120</t>
  </si>
  <si>
    <t xml:space="preserve">Итого НМЦД  устанавливается в размере: 887191,12
</t>
  </si>
  <si>
    <t xml:space="preserve">Дата подготовки обоснования НМЦД  08.07.2024г. </t>
  </si>
  <si>
    <t>Инженер по транспорту</t>
  </si>
  <si>
    <t>Зинкович В.О./_____________/</t>
  </si>
  <si>
    <t>до 31 июля 2025г.</t>
  </si>
  <si>
    <t>65.12.21.000</t>
  </si>
  <si>
    <t>ОБЯЗАТЕЛЬНОЕ СТРАХОВАНИЕ ГРАЖДАНСКОЙ ОТВЕТСТВЕННОСТИ ВЛАДЕЛЬЦЕВ ТРАНСПОРТНЫХ СРЕДСТВ</t>
  </si>
</sst>
</file>

<file path=xl/styles.xml><?xml version="1.0" encoding="utf-8"?>
<styleSheet xmlns="http://schemas.openxmlformats.org/spreadsheetml/2006/main">
  <numFmts count="1">
    <numFmt numFmtId="164" formatCode="0.00000"/>
  </numFmts>
  <fonts count="1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7" fillId="0" borderId="0" xfId="0" applyFont="1"/>
    <xf numFmtId="0" fontId="6" fillId="0" borderId="0" xfId="0" applyFont="1" applyFill="1" applyAlignment="1" applyProtection="1">
      <alignment vertical="center"/>
      <protection locked="0"/>
    </xf>
    <xf numFmtId="4" fontId="7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 vertical="top" wrapText="1"/>
    </xf>
    <xf numFmtId="4" fontId="8" fillId="0" borderId="0" xfId="0" applyNumberFormat="1" applyFont="1" applyBorder="1" applyAlignment="1">
      <alignment horizontal="center" vertical="center"/>
    </xf>
    <xf numFmtId="4" fontId="6" fillId="0" borderId="0" xfId="0" applyNumberFormat="1" applyFont="1" applyFill="1" applyAlignment="1" applyProtection="1">
      <alignment vertical="center"/>
      <protection locked="0"/>
    </xf>
    <xf numFmtId="0" fontId="7" fillId="0" borderId="0" xfId="0" applyFont="1" applyFill="1"/>
    <xf numFmtId="4" fontId="8" fillId="0" borderId="0" xfId="0" applyNumberFormat="1" applyFont="1" applyFill="1"/>
    <xf numFmtId="4" fontId="7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4" fontId="8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4" fontId="7" fillId="0" borderId="8" xfId="0" applyNumberFormat="1" applyFont="1" applyFill="1" applyBorder="1"/>
    <xf numFmtId="164" fontId="4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9" fillId="0" borderId="0" xfId="0" applyFont="1" applyFill="1" applyAlignment="1">
      <alignment horizontal="left"/>
    </xf>
    <xf numFmtId="4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5" fillId="0" borderId="0" xfId="0" applyFont="1" applyFill="1"/>
    <xf numFmtId="4" fontId="5" fillId="0" borderId="0" xfId="0" applyNumberFormat="1" applyFont="1" applyFill="1" applyAlignment="1" applyProtection="1">
      <alignment wrapText="1"/>
      <protection locked="0"/>
    </xf>
    <xf numFmtId="0" fontId="5" fillId="0" borderId="0" xfId="0" applyFont="1" applyFill="1" applyAlignment="1" applyProtection="1">
      <alignment horizontal="center" wrapText="1"/>
      <protection locked="0"/>
    </xf>
    <xf numFmtId="2" fontId="12" fillId="0" borderId="1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/>
    <xf numFmtId="0" fontId="7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5" fillId="0" borderId="0" xfId="0" applyFont="1" applyFill="1" applyAlignment="1" applyProtection="1">
      <alignment horizontal="left" vertical="top" wrapText="1"/>
      <protection locked="0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29850" y="2152650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2"/>
  <sheetViews>
    <sheetView tabSelected="1" view="pageBreakPreview" topLeftCell="B1" zoomScale="115" zoomScaleNormal="112" zoomScaleSheetLayoutView="115" workbookViewId="0">
      <selection activeCell="F116" sqref="F116"/>
    </sheetView>
  </sheetViews>
  <sheetFormatPr defaultRowHeight="12.75"/>
  <cols>
    <col min="1" max="1" width="7.5703125" style="1" customWidth="1"/>
    <col min="2" max="2" width="15.28515625" style="1" customWidth="1"/>
    <col min="3" max="3" width="13.7109375" style="1" customWidth="1"/>
    <col min="4" max="4" width="6.7109375" style="1" customWidth="1"/>
    <col min="5" max="5" width="6.85546875" style="1" customWidth="1"/>
    <col min="6" max="6" width="12.140625" style="3" customWidth="1"/>
    <col min="7" max="7" width="13.85546875" style="3" customWidth="1"/>
    <col min="8" max="8" width="13" style="3" customWidth="1"/>
    <col min="9" max="9" width="15.57031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18.42578125" style="3" customWidth="1"/>
    <col min="17" max="17" width="0.85546875" style="3" customWidth="1"/>
    <col min="18" max="21" width="15.7109375" style="3" customWidth="1"/>
    <col min="22" max="22" width="11.85546875" style="1" customWidth="1"/>
    <col min="23" max="23" width="9.140625" style="1" customWidth="1"/>
    <col min="24" max="24" width="9.140625" style="3" customWidth="1"/>
    <col min="25" max="16384" width="9.140625" style="1"/>
  </cols>
  <sheetData>
    <row r="1" spans="1:21" ht="16.5" customHeight="1">
      <c r="A1" s="13"/>
      <c r="B1" s="13"/>
      <c r="C1" s="13"/>
      <c r="D1" s="13"/>
      <c r="E1" s="13"/>
      <c r="F1" s="14" t="s">
        <v>19</v>
      </c>
      <c r="G1" s="15"/>
      <c r="H1" s="15"/>
      <c r="I1" s="13"/>
      <c r="J1" s="13"/>
      <c r="K1" s="13"/>
      <c r="L1" s="57" t="s">
        <v>8</v>
      </c>
      <c r="M1" s="58"/>
      <c r="N1" s="58"/>
      <c r="O1" s="58"/>
    </row>
    <row r="2" spans="1:21" ht="20.25" customHeight="1">
      <c r="A2" s="4"/>
      <c r="B2" s="66" t="s">
        <v>12</v>
      </c>
      <c r="C2" s="66"/>
      <c r="D2" s="4"/>
      <c r="E2" s="66" t="s">
        <v>95</v>
      </c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21" ht="36.75" customHeight="1">
      <c r="A3" s="4"/>
      <c r="B3" s="66" t="s">
        <v>13</v>
      </c>
      <c r="C3" s="66"/>
      <c r="D3" s="4"/>
      <c r="E3" s="66" t="s">
        <v>14</v>
      </c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21" ht="33" customHeight="1">
      <c r="A4" s="4"/>
      <c r="B4" s="66" t="s">
        <v>15</v>
      </c>
      <c r="C4" s="66"/>
      <c r="D4" s="4"/>
      <c r="E4" s="66" t="s">
        <v>93</v>
      </c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21" ht="22.5" customHeight="1">
      <c r="A5" s="66" t="s">
        <v>28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</row>
    <row r="6" spans="1:21" ht="68.25" customHeight="1">
      <c r="A6" s="4"/>
      <c r="B6" s="66" t="s">
        <v>16</v>
      </c>
      <c r="C6" s="66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21" ht="39" customHeight="1">
      <c r="A7" s="59" t="s">
        <v>0</v>
      </c>
      <c r="B7" s="59" t="s">
        <v>25</v>
      </c>
      <c r="C7" s="61" t="s">
        <v>24</v>
      </c>
      <c r="D7" s="61" t="s">
        <v>1</v>
      </c>
      <c r="E7" s="61" t="s">
        <v>2</v>
      </c>
      <c r="F7" s="62" t="s">
        <v>27</v>
      </c>
      <c r="G7" s="63"/>
      <c r="H7" s="64"/>
      <c r="I7" s="65" t="s">
        <v>20</v>
      </c>
      <c r="J7" s="65"/>
      <c r="K7" s="65"/>
      <c r="L7" s="47" t="s">
        <v>21</v>
      </c>
      <c r="M7" s="48"/>
      <c r="N7" s="48"/>
      <c r="O7" s="48"/>
    </row>
    <row r="8" spans="1:21" ht="159" customHeight="1">
      <c r="A8" s="60"/>
      <c r="B8" s="60"/>
      <c r="C8" s="61"/>
      <c r="D8" s="61"/>
      <c r="E8" s="61"/>
      <c r="F8" s="16" t="s">
        <v>9</v>
      </c>
      <c r="G8" s="16" t="s">
        <v>10</v>
      </c>
      <c r="H8" s="16" t="s">
        <v>11</v>
      </c>
      <c r="I8" s="17" t="s">
        <v>3</v>
      </c>
      <c r="J8" s="17" t="s">
        <v>4</v>
      </c>
      <c r="K8" s="17" t="s">
        <v>5</v>
      </c>
      <c r="L8" s="18" t="s">
        <v>22</v>
      </c>
      <c r="M8" s="19" t="s">
        <v>6</v>
      </c>
      <c r="N8" s="19" t="s">
        <v>7</v>
      </c>
      <c r="O8" s="20" t="s">
        <v>26</v>
      </c>
      <c r="P8" s="10"/>
      <c r="Q8" s="10"/>
      <c r="R8" s="10"/>
      <c r="S8" s="10"/>
      <c r="T8" s="10"/>
      <c r="U8" s="10"/>
    </row>
    <row r="9" spans="1:21" ht="159" customHeight="1">
      <c r="A9" s="41">
        <v>1</v>
      </c>
      <c r="B9" s="45" t="s">
        <v>30</v>
      </c>
      <c r="C9" s="40" t="s">
        <v>94</v>
      </c>
      <c r="D9" s="21" t="s">
        <v>23</v>
      </c>
      <c r="E9" s="22">
        <v>1</v>
      </c>
      <c r="F9" s="38">
        <v>4081.18</v>
      </c>
      <c r="G9" s="67">
        <v>4081.18</v>
      </c>
      <c r="H9" s="38">
        <v>4081.18</v>
      </c>
      <c r="I9" s="42">
        <f>AVERAGE(F9:H9)</f>
        <v>4081.18</v>
      </c>
      <c r="J9" s="23">
        <f>SQRT(((SUM((POWER(H9-I9,2)),(POWER(G9-I9,2)),(POWER(F9-I9,2)))/(COLUMNS(F9:H9)-1))))</f>
        <v>0</v>
      </c>
      <c r="K9" s="23">
        <f>J9/I9*100</f>
        <v>0</v>
      </c>
      <c r="L9" s="43">
        <f>((E9/3)*(SUM(F9:H9)))</f>
        <v>4081.1799999999994</v>
      </c>
      <c r="M9" s="44">
        <f>L9/E9</f>
        <v>4081.1799999999994</v>
      </c>
      <c r="N9" s="44">
        <f t="shared" ref="N9" si="0">ROUNDDOWN(M9,2)</f>
        <v>4081.18</v>
      </c>
      <c r="O9" s="44">
        <f>N9*E9</f>
        <v>4081.18</v>
      </c>
      <c r="P9" s="10"/>
      <c r="Q9" s="10"/>
      <c r="R9" s="10"/>
      <c r="S9" s="10"/>
      <c r="T9" s="10"/>
      <c r="U9" s="10"/>
    </row>
    <row r="10" spans="1:21" ht="159" customHeight="1">
      <c r="A10" s="41">
        <v>2</v>
      </c>
      <c r="B10" s="45" t="s">
        <v>31</v>
      </c>
      <c r="C10" s="40" t="s">
        <v>94</v>
      </c>
      <c r="D10" s="21" t="s">
        <v>23</v>
      </c>
      <c r="E10" s="22">
        <v>1</v>
      </c>
      <c r="F10" s="38">
        <v>4081.18</v>
      </c>
      <c r="G10" s="67">
        <v>4081.18</v>
      </c>
      <c r="H10" s="38">
        <v>4081.18</v>
      </c>
      <c r="I10" s="42">
        <f>AVERAGE(F10:H10)</f>
        <v>4081.18</v>
      </c>
      <c r="J10" s="23">
        <f>SQRT(((SUM((POWER(H10-I10,2)),(POWER(G10-I10,2)),(POWER(F10-I10,2)))/(COLUMNS(F10:H10)-1))))</f>
        <v>0</v>
      </c>
      <c r="K10" s="23">
        <f>J10/I10*100</f>
        <v>0</v>
      </c>
      <c r="L10" s="43">
        <f>((E10/3)*(SUM(F10:H10)))</f>
        <v>4081.1799999999994</v>
      </c>
      <c r="M10" s="44">
        <f>L10/E10</f>
        <v>4081.1799999999994</v>
      </c>
      <c r="N10" s="44">
        <f t="shared" ref="N10:N11" si="1">ROUNDDOWN(M10,2)</f>
        <v>4081.18</v>
      </c>
      <c r="O10" s="44">
        <f>N10*E10</f>
        <v>4081.18</v>
      </c>
      <c r="P10" s="10"/>
      <c r="Q10" s="10"/>
      <c r="R10" s="10"/>
      <c r="S10" s="10"/>
      <c r="T10" s="10"/>
      <c r="U10" s="10"/>
    </row>
    <row r="11" spans="1:21" ht="159" customHeight="1">
      <c r="A11" s="41">
        <v>3</v>
      </c>
      <c r="B11" s="45" t="s">
        <v>32</v>
      </c>
      <c r="C11" s="40" t="s">
        <v>94</v>
      </c>
      <c r="D11" s="21" t="s">
        <v>23</v>
      </c>
      <c r="E11" s="22">
        <v>1</v>
      </c>
      <c r="F11" s="38">
        <v>4081.18</v>
      </c>
      <c r="G11" s="67">
        <v>4081.18</v>
      </c>
      <c r="H11" s="38">
        <v>4081.18</v>
      </c>
      <c r="I11" s="42">
        <f t="shared" ref="I11:I74" si="2">AVERAGE(F11:H11)</f>
        <v>4081.18</v>
      </c>
      <c r="J11" s="23">
        <f t="shared" ref="J11:J74" si="3">SQRT(((SUM((POWER(H11-I11,2)),(POWER(G11-I11,2)),(POWER(F11-I11,2)))/(COLUMNS(F11:H11)-1))))</f>
        <v>0</v>
      </c>
      <c r="K11" s="23">
        <f t="shared" ref="K11:K74" si="4">J11/I11*100</f>
        <v>0</v>
      </c>
      <c r="L11" s="43">
        <f t="shared" ref="L11:L74" si="5">((E11/3)*(SUM(F11:H11)))</f>
        <v>4081.1799999999994</v>
      </c>
      <c r="M11" s="44">
        <f t="shared" ref="M11:M74" si="6">L11/E11</f>
        <v>4081.1799999999994</v>
      </c>
      <c r="N11" s="44">
        <f t="shared" si="1"/>
        <v>4081.18</v>
      </c>
      <c r="O11" s="44">
        <f t="shared" ref="O11:O74" si="7">N11*E11</f>
        <v>4081.18</v>
      </c>
      <c r="P11" s="10"/>
      <c r="Q11" s="10"/>
      <c r="R11" s="10"/>
      <c r="S11" s="10"/>
      <c r="T11" s="10"/>
      <c r="U11" s="10"/>
    </row>
    <row r="12" spans="1:21" ht="159" customHeight="1">
      <c r="A12" s="41">
        <v>4</v>
      </c>
      <c r="B12" s="45" t="s">
        <v>33</v>
      </c>
      <c r="C12" s="40" t="s">
        <v>94</v>
      </c>
      <c r="D12" s="21" t="s">
        <v>23</v>
      </c>
      <c r="E12" s="22">
        <v>1</v>
      </c>
      <c r="F12" s="38">
        <v>4081.18</v>
      </c>
      <c r="G12" s="67">
        <v>4081.18</v>
      </c>
      <c r="H12" s="38">
        <v>4081.18</v>
      </c>
      <c r="I12" s="42">
        <f t="shared" si="2"/>
        <v>4081.18</v>
      </c>
      <c r="J12" s="23">
        <f t="shared" si="3"/>
        <v>0</v>
      </c>
      <c r="K12" s="23">
        <f t="shared" si="4"/>
        <v>0</v>
      </c>
      <c r="L12" s="43">
        <f t="shared" si="5"/>
        <v>4081.1799999999994</v>
      </c>
      <c r="M12" s="44">
        <f t="shared" si="6"/>
        <v>4081.1799999999994</v>
      </c>
      <c r="N12" s="44">
        <f t="shared" ref="N12:N75" si="8">ROUNDDOWN(M12,2)</f>
        <v>4081.18</v>
      </c>
      <c r="O12" s="44">
        <f t="shared" si="7"/>
        <v>4081.18</v>
      </c>
      <c r="P12" s="10"/>
      <c r="Q12" s="10"/>
      <c r="R12" s="10"/>
      <c r="S12" s="10"/>
      <c r="T12" s="10"/>
      <c r="U12" s="10"/>
    </row>
    <row r="13" spans="1:21" ht="159" customHeight="1">
      <c r="A13" s="41">
        <v>5</v>
      </c>
      <c r="B13" s="45" t="s">
        <v>34</v>
      </c>
      <c r="C13" s="40" t="s">
        <v>94</v>
      </c>
      <c r="D13" s="21" t="s">
        <v>23</v>
      </c>
      <c r="E13" s="22">
        <v>1</v>
      </c>
      <c r="F13" s="38">
        <v>4081.18</v>
      </c>
      <c r="G13" s="67">
        <v>4081.18</v>
      </c>
      <c r="H13" s="38">
        <v>4081.18</v>
      </c>
      <c r="I13" s="42">
        <f t="shared" si="2"/>
        <v>4081.18</v>
      </c>
      <c r="J13" s="23">
        <f t="shared" si="3"/>
        <v>0</v>
      </c>
      <c r="K13" s="23">
        <f t="shared" si="4"/>
        <v>0</v>
      </c>
      <c r="L13" s="43">
        <f t="shared" si="5"/>
        <v>4081.1799999999994</v>
      </c>
      <c r="M13" s="44">
        <f t="shared" si="6"/>
        <v>4081.1799999999994</v>
      </c>
      <c r="N13" s="44">
        <f t="shared" si="8"/>
        <v>4081.18</v>
      </c>
      <c r="O13" s="44">
        <f t="shared" si="7"/>
        <v>4081.18</v>
      </c>
      <c r="P13" s="10"/>
      <c r="Q13" s="10"/>
      <c r="R13" s="10"/>
      <c r="S13" s="10"/>
      <c r="T13" s="10"/>
      <c r="U13" s="10"/>
    </row>
    <row r="14" spans="1:21" ht="159" customHeight="1">
      <c r="A14" s="41">
        <v>6</v>
      </c>
      <c r="B14" s="45" t="s">
        <v>35</v>
      </c>
      <c r="C14" s="40" t="s">
        <v>94</v>
      </c>
      <c r="D14" s="21" t="s">
        <v>23</v>
      </c>
      <c r="E14" s="22">
        <v>1</v>
      </c>
      <c r="F14" s="46">
        <v>10223.11</v>
      </c>
      <c r="G14" s="67">
        <v>7961.23</v>
      </c>
      <c r="H14" s="46">
        <v>10223.11</v>
      </c>
      <c r="I14" s="42">
        <f t="shared" si="2"/>
        <v>9469.15</v>
      </c>
      <c r="J14" s="23">
        <f t="shared" si="3"/>
        <v>1305.8970268746314</v>
      </c>
      <c r="K14" s="23">
        <f t="shared" si="4"/>
        <v>13.791069175951712</v>
      </c>
      <c r="L14" s="43">
        <f t="shared" si="5"/>
        <v>9469.15</v>
      </c>
      <c r="M14" s="44">
        <f t="shared" si="6"/>
        <v>9469.15</v>
      </c>
      <c r="N14" s="44">
        <f t="shared" si="8"/>
        <v>9469.15</v>
      </c>
      <c r="O14" s="44">
        <f t="shared" si="7"/>
        <v>9469.15</v>
      </c>
      <c r="P14" s="10"/>
      <c r="Q14" s="10"/>
      <c r="R14" s="10"/>
      <c r="S14" s="10"/>
      <c r="T14" s="10"/>
      <c r="U14" s="10"/>
    </row>
    <row r="15" spans="1:21" ht="159" customHeight="1">
      <c r="A15" s="41">
        <v>7</v>
      </c>
      <c r="B15" s="45" t="s">
        <v>36</v>
      </c>
      <c r="C15" s="40" t="s">
        <v>94</v>
      </c>
      <c r="D15" s="21" t="s">
        <v>23</v>
      </c>
      <c r="E15" s="22">
        <v>1</v>
      </c>
      <c r="F15" s="46">
        <v>10223.11</v>
      </c>
      <c r="G15" s="67">
        <v>5724.37</v>
      </c>
      <c r="H15" s="46">
        <v>10223.11</v>
      </c>
      <c r="I15" s="42">
        <f t="shared" si="2"/>
        <v>8723.5300000000007</v>
      </c>
      <c r="J15" s="23">
        <f t="shared" si="3"/>
        <v>2597.3487500141373</v>
      </c>
      <c r="K15" s="23">
        <f t="shared" si="4"/>
        <v>29.774056488762429</v>
      </c>
      <c r="L15" s="43">
        <f t="shared" si="5"/>
        <v>8723.5299999999988</v>
      </c>
      <c r="M15" s="44">
        <f t="shared" si="6"/>
        <v>8723.5299999999988</v>
      </c>
      <c r="N15" s="44">
        <f t="shared" si="8"/>
        <v>8723.5300000000007</v>
      </c>
      <c r="O15" s="44">
        <f t="shared" si="7"/>
        <v>8723.5300000000007</v>
      </c>
      <c r="P15" s="10"/>
      <c r="Q15" s="10"/>
      <c r="R15" s="10"/>
      <c r="S15" s="10"/>
      <c r="T15" s="10"/>
      <c r="U15" s="10"/>
    </row>
    <row r="16" spans="1:21" ht="159" customHeight="1">
      <c r="A16" s="41">
        <v>8</v>
      </c>
      <c r="B16" s="45" t="s">
        <v>37</v>
      </c>
      <c r="C16" s="40" t="s">
        <v>94</v>
      </c>
      <c r="D16" s="21" t="s">
        <v>23</v>
      </c>
      <c r="E16" s="22">
        <v>1</v>
      </c>
      <c r="F16" s="46">
        <v>12677.43</v>
      </c>
      <c r="G16" s="67">
        <v>12677.43</v>
      </c>
      <c r="H16" s="46">
        <v>12677.43</v>
      </c>
      <c r="I16" s="42">
        <f t="shared" si="2"/>
        <v>12677.43</v>
      </c>
      <c r="J16" s="23">
        <f t="shared" si="3"/>
        <v>0</v>
      </c>
      <c r="K16" s="23">
        <f t="shared" si="4"/>
        <v>0</v>
      </c>
      <c r="L16" s="43">
        <f t="shared" si="5"/>
        <v>12677.43</v>
      </c>
      <c r="M16" s="44">
        <f t="shared" si="6"/>
        <v>12677.43</v>
      </c>
      <c r="N16" s="44">
        <f t="shared" si="8"/>
        <v>12677.43</v>
      </c>
      <c r="O16" s="44">
        <f t="shared" si="7"/>
        <v>12677.43</v>
      </c>
      <c r="P16" s="10"/>
      <c r="Q16" s="10"/>
      <c r="R16" s="10"/>
      <c r="S16" s="10"/>
      <c r="T16" s="10"/>
      <c r="U16" s="10"/>
    </row>
    <row r="17" spans="1:21" ht="159" customHeight="1">
      <c r="A17" s="41">
        <v>9</v>
      </c>
      <c r="B17" s="45" t="s">
        <v>38</v>
      </c>
      <c r="C17" s="40" t="s">
        <v>94</v>
      </c>
      <c r="D17" s="21" t="s">
        <v>23</v>
      </c>
      <c r="E17" s="22">
        <v>1</v>
      </c>
      <c r="F17" s="46">
        <v>12677.43</v>
      </c>
      <c r="G17" s="67">
        <v>12677.43</v>
      </c>
      <c r="H17" s="46">
        <v>12677.43</v>
      </c>
      <c r="I17" s="42">
        <f t="shared" si="2"/>
        <v>12677.43</v>
      </c>
      <c r="J17" s="23">
        <f t="shared" si="3"/>
        <v>0</v>
      </c>
      <c r="K17" s="23">
        <f t="shared" si="4"/>
        <v>0</v>
      </c>
      <c r="L17" s="43">
        <f t="shared" si="5"/>
        <v>12677.43</v>
      </c>
      <c r="M17" s="44">
        <f t="shared" si="6"/>
        <v>12677.43</v>
      </c>
      <c r="N17" s="44">
        <f t="shared" si="8"/>
        <v>12677.43</v>
      </c>
      <c r="O17" s="44">
        <f t="shared" si="7"/>
        <v>12677.43</v>
      </c>
      <c r="P17" s="10"/>
      <c r="Q17" s="10"/>
      <c r="R17" s="10"/>
      <c r="S17" s="10"/>
      <c r="T17" s="10"/>
      <c r="U17" s="10"/>
    </row>
    <row r="18" spans="1:21" ht="159" customHeight="1">
      <c r="A18" s="41">
        <v>10</v>
      </c>
      <c r="B18" s="45" t="s">
        <v>39</v>
      </c>
      <c r="C18" s="40" t="s">
        <v>94</v>
      </c>
      <c r="D18" s="21" t="s">
        <v>23</v>
      </c>
      <c r="E18" s="22">
        <v>1</v>
      </c>
      <c r="F18" s="46">
        <v>10223.11</v>
      </c>
      <c r="G18" s="67">
        <v>10223.11</v>
      </c>
      <c r="H18" s="46">
        <v>10223.11</v>
      </c>
      <c r="I18" s="42">
        <f t="shared" si="2"/>
        <v>10223.11</v>
      </c>
      <c r="J18" s="23">
        <f t="shared" si="3"/>
        <v>0</v>
      </c>
      <c r="K18" s="23">
        <f t="shared" si="4"/>
        <v>0</v>
      </c>
      <c r="L18" s="43">
        <f t="shared" si="5"/>
        <v>10223.11</v>
      </c>
      <c r="M18" s="44">
        <f t="shared" si="6"/>
        <v>10223.11</v>
      </c>
      <c r="N18" s="44">
        <f t="shared" si="8"/>
        <v>10223.11</v>
      </c>
      <c r="O18" s="44">
        <f t="shared" si="7"/>
        <v>10223.11</v>
      </c>
      <c r="P18" s="10"/>
      <c r="Q18" s="10"/>
      <c r="R18" s="10"/>
      <c r="S18" s="10"/>
      <c r="T18" s="10"/>
      <c r="U18" s="10"/>
    </row>
    <row r="19" spans="1:21" ht="159" customHeight="1">
      <c r="A19" s="41">
        <v>11</v>
      </c>
      <c r="B19" s="45" t="s">
        <v>40</v>
      </c>
      <c r="C19" s="40" t="s">
        <v>94</v>
      </c>
      <c r="D19" s="21" t="s">
        <v>23</v>
      </c>
      <c r="E19" s="22">
        <v>1</v>
      </c>
      <c r="F19" s="46">
        <v>19087.61</v>
      </c>
      <c r="G19" s="67">
        <v>19087.61</v>
      </c>
      <c r="H19" s="46">
        <v>19087.61</v>
      </c>
      <c r="I19" s="42">
        <f t="shared" si="2"/>
        <v>19087.61</v>
      </c>
      <c r="J19" s="23">
        <f t="shared" si="3"/>
        <v>0</v>
      </c>
      <c r="K19" s="23">
        <f t="shared" si="4"/>
        <v>0</v>
      </c>
      <c r="L19" s="43">
        <f t="shared" si="5"/>
        <v>19087.61</v>
      </c>
      <c r="M19" s="44">
        <f t="shared" si="6"/>
        <v>19087.61</v>
      </c>
      <c r="N19" s="44">
        <f t="shared" si="8"/>
        <v>19087.61</v>
      </c>
      <c r="O19" s="44">
        <f t="shared" si="7"/>
        <v>19087.61</v>
      </c>
      <c r="P19" s="10"/>
      <c r="Q19" s="10"/>
      <c r="R19" s="10"/>
      <c r="S19" s="10"/>
      <c r="T19" s="10"/>
      <c r="U19" s="10"/>
    </row>
    <row r="20" spans="1:21" ht="159" customHeight="1">
      <c r="A20" s="41">
        <v>12</v>
      </c>
      <c r="B20" s="45" t="s">
        <v>41</v>
      </c>
      <c r="C20" s="40" t="s">
        <v>94</v>
      </c>
      <c r="D20" s="21" t="s">
        <v>23</v>
      </c>
      <c r="E20" s="22">
        <v>1</v>
      </c>
      <c r="F20" s="46">
        <v>12677.43</v>
      </c>
      <c r="G20" s="67">
        <v>12677.43</v>
      </c>
      <c r="H20" s="46">
        <v>12677.43</v>
      </c>
      <c r="I20" s="42">
        <f t="shared" si="2"/>
        <v>12677.43</v>
      </c>
      <c r="J20" s="23">
        <f t="shared" si="3"/>
        <v>0</v>
      </c>
      <c r="K20" s="23">
        <f t="shared" si="4"/>
        <v>0</v>
      </c>
      <c r="L20" s="43">
        <f t="shared" si="5"/>
        <v>12677.43</v>
      </c>
      <c r="M20" s="44">
        <f t="shared" si="6"/>
        <v>12677.43</v>
      </c>
      <c r="N20" s="44">
        <f t="shared" si="8"/>
        <v>12677.43</v>
      </c>
      <c r="O20" s="44">
        <f t="shared" si="7"/>
        <v>12677.43</v>
      </c>
      <c r="P20" s="10"/>
      <c r="Q20" s="10"/>
      <c r="R20" s="10"/>
      <c r="S20" s="10"/>
      <c r="T20" s="10"/>
      <c r="U20" s="10"/>
    </row>
    <row r="21" spans="1:21" ht="159" customHeight="1">
      <c r="A21" s="41">
        <v>13</v>
      </c>
      <c r="B21" s="45" t="s">
        <v>42</v>
      </c>
      <c r="C21" s="40" t="s">
        <v>94</v>
      </c>
      <c r="D21" s="21" t="s">
        <v>23</v>
      </c>
      <c r="E21" s="22">
        <v>1</v>
      </c>
      <c r="F21" s="46">
        <v>10223.11</v>
      </c>
      <c r="G21" s="67">
        <v>10223.11</v>
      </c>
      <c r="H21" s="46">
        <v>10223.11</v>
      </c>
      <c r="I21" s="42">
        <f t="shared" si="2"/>
        <v>10223.11</v>
      </c>
      <c r="J21" s="23">
        <f t="shared" si="3"/>
        <v>0</v>
      </c>
      <c r="K21" s="23">
        <f t="shared" si="4"/>
        <v>0</v>
      </c>
      <c r="L21" s="43">
        <f t="shared" si="5"/>
        <v>10223.11</v>
      </c>
      <c r="M21" s="44">
        <f t="shared" si="6"/>
        <v>10223.11</v>
      </c>
      <c r="N21" s="44">
        <f t="shared" si="8"/>
        <v>10223.11</v>
      </c>
      <c r="O21" s="44">
        <f t="shared" si="7"/>
        <v>10223.11</v>
      </c>
      <c r="P21" s="10"/>
      <c r="Q21" s="10"/>
      <c r="R21" s="10"/>
      <c r="S21" s="10"/>
      <c r="T21" s="10"/>
      <c r="U21" s="10"/>
    </row>
    <row r="22" spans="1:21" ht="159" customHeight="1">
      <c r="A22" s="41">
        <v>14</v>
      </c>
      <c r="B22" s="45" t="s">
        <v>43</v>
      </c>
      <c r="C22" s="40" t="s">
        <v>94</v>
      </c>
      <c r="D22" s="21" t="s">
        <v>23</v>
      </c>
      <c r="E22" s="22">
        <v>1</v>
      </c>
      <c r="F22" s="46">
        <v>8762.67</v>
      </c>
      <c r="G22" s="67">
        <v>8762.67</v>
      </c>
      <c r="H22" s="46">
        <v>8762.67</v>
      </c>
      <c r="I22" s="42">
        <f t="shared" si="2"/>
        <v>8762.67</v>
      </c>
      <c r="J22" s="23">
        <f t="shared" si="3"/>
        <v>0</v>
      </c>
      <c r="K22" s="23">
        <f t="shared" si="4"/>
        <v>0</v>
      </c>
      <c r="L22" s="43">
        <f t="shared" si="5"/>
        <v>8762.67</v>
      </c>
      <c r="M22" s="44">
        <f t="shared" si="6"/>
        <v>8762.67</v>
      </c>
      <c r="N22" s="44">
        <f t="shared" si="8"/>
        <v>8762.67</v>
      </c>
      <c r="O22" s="44">
        <f t="shared" si="7"/>
        <v>8762.67</v>
      </c>
      <c r="P22" s="10"/>
      <c r="Q22" s="10"/>
      <c r="R22" s="10"/>
      <c r="S22" s="10"/>
      <c r="T22" s="10"/>
      <c r="U22" s="10"/>
    </row>
    <row r="23" spans="1:21" ht="159" customHeight="1">
      <c r="A23" s="41">
        <v>15</v>
      </c>
      <c r="B23" s="45" t="s">
        <v>43</v>
      </c>
      <c r="C23" s="40" t="s">
        <v>94</v>
      </c>
      <c r="D23" s="21" t="s">
        <v>23</v>
      </c>
      <c r="E23" s="22">
        <v>1</v>
      </c>
      <c r="F23" s="46">
        <v>8762.67</v>
      </c>
      <c r="G23" s="67">
        <v>8762.67</v>
      </c>
      <c r="H23" s="46">
        <v>8762.67</v>
      </c>
      <c r="I23" s="42">
        <f t="shared" si="2"/>
        <v>8762.67</v>
      </c>
      <c r="J23" s="23">
        <f t="shared" si="3"/>
        <v>0</v>
      </c>
      <c r="K23" s="23">
        <f t="shared" si="4"/>
        <v>0</v>
      </c>
      <c r="L23" s="43">
        <f t="shared" si="5"/>
        <v>8762.67</v>
      </c>
      <c r="M23" s="44">
        <f t="shared" si="6"/>
        <v>8762.67</v>
      </c>
      <c r="N23" s="44">
        <f t="shared" si="8"/>
        <v>8762.67</v>
      </c>
      <c r="O23" s="44">
        <f t="shared" si="7"/>
        <v>8762.67</v>
      </c>
      <c r="P23" s="10"/>
      <c r="Q23" s="10"/>
      <c r="R23" s="10"/>
      <c r="S23" s="10"/>
      <c r="T23" s="10"/>
      <c r="U23" s="10"/>
    </row>
    <row r="24" spans="1:21" ht="159" customHeight="1">
      <c r="A24" s="41">
        <v>16</v>
      </c>
      <c r="B24" s="45" t="s">
        <v>43</v>
      </c>
      <c r="C24" s="40" t="s">
        <v>94</v>
      </c>
      <c r="D24" s="21" t="s">
        <v>23</v>
      </c>
      <c r="E24" s="22">
        <v>1</v>
      </c>
      <c r="F24" s="46">
        <v>8762.67</v>
      </c>
      <c r="G24" s="67">
        <v>8762.67</v>
      </c>
      <c r="H24" s="46">
        <v>8762.67</v>
      </c>
      <c r="I24" s="42">
        <f t="shared" si="2"/>
        <v>8762.67</v>
      </c>
      <c r="J24" s="23">
        <f t="shared" si="3"/>
        <v>0</v>
      </c>
      <c r="K24" s="23">
        <f t="shared" si="4"/>
        <v>0</v>
      </c>
      <c r="L24" s="43">
        <f t="shared" si="5"/>
        <v>8762.67</v>
      </c>
      <c r="M24" s="44">
        <f t="shared" si="6"/>
        <v>8762.67</v>
      </c>
      <c r="N24" s="44">
        <f t="shared" si="8"/>
        <v>8762.67</v>
      </c>
      <c r="O24" s="44">
        <f t="shared" si="7"/>
        <v>8762.67</v>
      </c>
      <c r="P24" s="10"/>
      <c r="Q24" s="10"/>
      <c r="R24" s="10"/>
      <c r="S24" s="10"/>
      <c r="T24" s="10"/>
      <c r="U24" s="10"/>
    </row>
    <row r="25" spans="1:21" ht="159" customHeight="1">
      <c r="A25" s="41">
        <v>17</v>
      </c>
      <c r="B25" s="45" t="s">
        <v>43</v>
      </c>
      <c r="C25" s="40" t="s">
        <v>94</v>
      </c>
      <c r="D25" s="21" t="s">
        <v>23</v>
      </c>
      <c r="E25" s="22">
        <v>1</v>
      </c>
      <c r="F25" s="46">
        <v>8762.67</v>
      </c>
      <c r="G25" s="67">
        <v>8762.67</v>
      </c>
      <c r="H25" s="46">
        <v>8762.67</v>
      </c>
      <c r="I25" s="42">
        <f t="shared" si="2"/>
        <v>8762.67</v>
      </c>
      <c r="J25" s="23">
        <f t="shared" si="3"/>
        <v>0</v>
      </c>
      <c r="K25" s="23">
        <f t="shared" si="4"/>
        <v>0</v>
      </c>
      <c r="L25" s="43">
        <f t="shared" si="5"/>
        <v>8762.67</v>
      </c>
      <c r="M25" s="44">
        <f t="shared" si="6"/>
        <v>8762.67</v>
      </c>
      <c r="N25" s="44">
        <f t="shared" si="8"/>
        <v>8762.67</v>
      </c>
      <c r="O25" s="44">
        <f t="shared" si="7"/>
        <v>8762.67</v>
      </c>
      <c r="P25" s="10"/>
      <c r="Q25" s="10"/>
      <c r="R25" s="10"/>
      <c r="S25" s="10"/>
      <c r="T25" s="10"/>
      <c r="U25" s="10"/>
    </row>
    <row r="26" spans="1:21" ht="159" customHeight="1">
      <c r="A26" s="41">
        <v>18</v>
      </c>
      <c r="B26" s="45" t="s">
        <v>44</v>
      </c>
      <c r="C26" s="40" t="s">
        <v>94</v>
      </c>
      <c r="D26" s="21" t="s">
        <v>23</v>
      </c>
      <c r="E26" s="22">
        <v>1</v>
      </c>
      <c r="F26" s="46">
        <v>12677.43</v>
      </c>
      <c r="G26" s="67">
        <v>12677.43</v>
      </c>
      <c r="H26" s="46">
        <v>12677.43</v>
      </c>
      <c r="I26" s="42">
        <f t="shared" si="2"/>
        <v>12677.43</v>
      </c>
      <c r="J26" s="23">
        <f t="shared" si="3"/>
        <v>0</v>
      </c>
      <c r="K26" s="23">
        <f t="shared" si="4"/>
        <v>0</v>
      </c>
      <c r="L26" s="43">
        <f t="shared" si="5"/>
        <v>12677.43</v>
      </c>
      <c r="M26" s="44">
        <f t="shared" si="6"/>
        <v>12677.43</v>
      </c>
      <c r="N26" s="44">
        <f t="shared" si="8"/>
        <v>12677.43</v>
      </c>
      <c r="O26" s="44">
        <f t="shared" si="7"/>
        <v>12677.43</v>
      </c>
      <c r="P26" s="10"/>
      <c r="Q26" s="10"/>
      <c r="R26" s="10"/>
      <c r="S26" s="10"/>
      <c r="T26" s="10"/>
      <c r="U26" s="10"/>
    </row>
    <row r="27" spans="1:21" ht="159" customHeight="1">
      <c r="A27" s="41">
        <v>19</v>
      </c>
      <c r="B27" s="45" t="s">
        <v>45</v>
      </c>
      <c r="C27" s="40" t="s">
        <v>94</v>
      </c>
      <c r="D27" s="21" t="s">
        <v>23</v>
      </c>
      <c r="E27" s="22">
        <v>1</v>
      </c>
      <c r="F27" s="46">
        <v>12677.43</v>
      </c>
      <c r="G27" s="67">
        <v>12677.43</v>
      </c>
      <c r="H27" s="46">
        <v>12677.43</v>
      </c>
      <c r="I27" s="42">
        <f t="shared" si="2"/>
        <v>12677.43</v>
      </c>
      <c r="J27" s="23">
        <f t="shared" si="3"/>
        <v>0</v>
      </c>
      <c r="K27" s="23">
        <f t="shared" si="4"/>
        <v>0</v>
      </c>
      <c r="L27" s="43">
        <f t="shared" si="5"/>
        <v>12677.43</v>
      </c>
      <c r="M27" s="44">
        <f t="shared" si="6"/>
        <v>12677.43</v>
      </c>
      <c r="N27" s="44">
        <f t="shared" si="8"/>
        <v>12677.43</v>
      </c>
      <c r="O27" s="44">
        <f t="shared" si="7"/>
        <v>12677.43</v>
      </c>
      <c r="P27" s="10"/>
      <c r="Q27" s="10"/>
      <c r="R27" s="10"/>
      <c r="S27" s="10"/>
      <c r="T27" s="10"/>
      <c r="U27" s="10"/>
    </row>
    <row r="28" spans="1:21" ht="159" customHeight="1">
      <c r="A28" s="41">
        <v>20</v>
      </c>
      <c r="B28" s="45" t="s">
        <v>46</v>
      </c>
      <c r="C28" s="40" t="s">
        <v>94</v>
      </c>
      <c r="D28" s="21" t="s">
        <v>23</v>
      </c>
      <c r="E28" s="22">
        <v>1</v>
      </c>
      <c r="F28" s="46">
        <v>8762.67</v>
      </c>
      <c r="G28" s="67">
        <v>8762.67</v>
      </c>
      <c r="H28" s="46">
        <v>8762.67</v>
      </c>
      <c r="I28" s="42">
        <f t="shared" si="2"/>
        <v>8762.67</v>
      </c>
      <c r="J28" s="23">
        <f t="shared" si="3"/>
        <v>0</v>
      </c>
      <c r="K28" s="23">
        <f t="shared" si="4"/>
        <v>0</v>
      </c>
      <c r="L28" s="43">
        <f t="shared" si="5"/>
        <v>8762.67</v>
      </c>
      <c r="M28" s="44">
        <f t="shared" si="6"/>
        <v>8762.67</v>
      </c>
      <c r="N28" s="44">
        <f t="shared" si="8"/>
        <v>8762.67</v>
      </c>
      <c r="O28" s="44">
        <f t="shared" si="7"/>
        <v>8762.67</v>
      </c>
      <c r="P28" s="10"/>
      <c r="Q28" s="10"/>
      <c r="R28" s="10"/>
      <c r="S28" s="10"/>
      <c r="T28" s="10"/>
      <c r="U28" s="10"/>
    </row>
    <row r="29" spans="1:21" ht="159" customHeight="1">
      <c r="A29" s="41">
        <v>21</v>
      </c>
      <c r="B29" s="45" t="s">
        <v>47</v>
      </c>
      <c r="C29" s="40" t="s">
        <v>94</v>
      </c>
      <c r="D29" s="21" t="s">
        <v>23</v>
      </c>
      <c r="E29" s="22">
        <v>1</v>
      </c>
      <c r="F29" s="46">
        <v>12677.43</v>
      </c>
      <c r="G29" s="67">
        <v>12677.43</v>
      </c>
      <c r="H29" s="46">
        <v>12677.43</v>
      </c>
      <c r="I29" s="42">
        <f t="shared" si="2"/>
        <v>12677.43</v>
      </c>
      <c r="J29" s="23">
        <f t="shared" si="3"/>
        <v>0</v>
      </c>
      <c r="K29" s="23">
        <f t="shared" si="4"/>
        <v>0</v>
      </c>
      <c r="L29" s="43">
        <f t="shared" si="5"/>
        <v>12677.43</v>
      </c>
      <c r="M29" s="44">
        <f t="shared" si="6"/>
        <v>12677.43</v>
      </c>
      <c r="N29" s="44">
        <f t="shared" si="8"/>
        <v>12677.43</v>
      </c>
      <c r="O29" s="44">
        <f t="shared" si="7"/>
        <v>12677.43</v>
      </c>
      <c r="P29" s="10"/>
      <c r="Q29" s="10"/>
      <c r="R29" s="10"/>
      <c r="S29" s="10"/>
      <c r="T29" s="10"/>
      <c r="U29" s="10"/>
    </row>
    <row r="30" spans="1:21" ht="159" customHeight="1">
      <c r="A30" s="41">
        <v>22</v>
      </c>
      <c r="B30" s="45" t="s">
        <v>48</v>
      </c>
      <c r="C30" s="40" t="s">
        <v>94</v>
      </c>
      <c r="D30" s="21" t="s">
        <v>23</v>
      </c>
      <c r="E30" s="22">
        <v>1</v>
      </c>
      <c r="F30" s="46">
        <v>19087.61</v>
      </c>
      <c r="G30" s="67">
        <v>19087.61</v>
      </c>
      <c r="H30" s="46">
        <v>19087.61</v>
      </c>
      <c r="I30" s="42">
        <f t="shared" si="2"/>
        <v>19087.61</v>
      </c>
      <c r="J30" s="23">
        <f t="shared" si="3"/>
        <v>0</v>
      </c>
      <c r="K30" s="23">
        <f t="shared" si="4"/>
        <v>0</v>
      </c>
      <c r="L30" s="43">
        <f t="shared" si="5"/>
        <v>19087.61</v>
      </c>
      <c r="M30" s="44">
        <f t="shared" si="6"/>
        <v>19087.61</v>
      </c>
      <c r="N30" s="44">
        <f t="shared" si="8"/>
        <v>19087.61</v>
      </c>
      <c r="O30" s="44">
        <f t="shared" si="7"/>
        <v>19087.61</v>
      </c>
      <c r="P30" s="10"/>
      <c r="Q30" s="10"/>
      <c r="R30" s="10"/>
      <c r="S30" s="10"/>
      <c r="T30" s="10"/>
      <c r="U30" s="10"/>
    </row>
    <row r="31" spans="1:21" ht="159" customHeight="1">
      <c r="A31" s="41">
        <v>23</v>
      </c>
      <c r="B31" s="45" t="s">
        <v>47</v>
      </c>
      <c r="C31" s="40" t="s">
        <v>94</v>
      </c>
      <c r="D31" s="21" t="s">
        <v>23</v>
      </c>
      <c r="E31" s="22">
        <v>1</v>
      </c>
      <c r="F31" s="46">
        <v>12677.43</v>
      </c>
      <c r="G31" s="67">
        <v>12677.43</v>
      </c>
      <c r="H31" s="46">
        <v>12677.43</v>
      </c>
      <c r="I31" s="42">
        <f t="shared" si="2"/>
        <v>12677.43</v>
      </c>
      <c r="J31" s="23">
        <f t="shared" si="3"/>
        <v>0</v>
      </c>
      <c r="K31" s="23">
        <f t="shared" si="4"/>
        <v>0</v>
      </c>
      <c r="L31" s="43">
        <f t="shared" si="5"/>
        <v>12677.43</v>
      </c>
      <c r="M31" s="44">
        <f t="shared" si="6"/>
        <v>12677.43</v>
      </c>
      <c r="N31" s="44">
        <f t="shared" si="8"/>
        <v>12677.43</v>
      </c>
      <c r="O31" s="44">
        <f t="shared" si="7"/>
        <v>12677.43</v>
      </c>
      <c r="P31" s="10"/>
      <c r="Q31" s="10"/>
      <c r="R31" s="10"/>
      <c r="S31" s="10"/>
      <c r="T31" s="10"/>
      <c r="U31" s="10"/>
    </row>
    <row r="32" spans="1:21" ht="159" customHeight="1">
      <c r="A32" s="41">
        <v>24</v>
      </c>
      <c r="B32" s="45" t="s">
        <v>49</v>
      </c>
      <c r="C32" s="40" t="s">
        <v>94</v>
      </c>
      <c r="D32" s="21" t="s">
        <v>23</v>
      </c>
      <c r="E32" s="22">
        <v>1</v>
      </c>
      <c r="F32" s="46">
        <v>8762.67</v>
      </c>
      <c r="G32" s="67">
        <v>8762.67</v>
      </c>
      <c r="H32" s="46">
        <v>8762.67</v>
      </c>
      <c r="I32" s="42">
        <f t="shared" si="2"/>
        <v>8762.67</v>
      </c>
      <c r="J32" s="23">
        <f t="shared" si="3"/>
        <v>0</v>
      </c>
      <c r="K32" s="23">
        <f t="shared" si="4"/>
        <v>0</v>
      </c>
      <c r="L32" s="43">
        <f t="shared" si="5"/>
        <v>8762.67</v>
      </c>
      <c r="M32" s="44">
        <f t="shared" si="6"/>
        <v>8762.67</v>
      </c>
      <c r="N32" s="44">
        <f t="shared" si="8"/>
        <v>8762.67</v>
      </c>
      <c r="O32" s="44">
        <f t="shared" si="7"/>
        <v>8762.67</v>
      </c>
      <c r="P32" s="10"/>
      <c r="Q32" s="10"/>
      <c r="R32" s="10"/>
      <c r="S32" s="10"/>
      <c r="T32" s="10"/>
      <c r="U32" s="10"/>
    </row>
    <row r="33" spans="1:21" ht="159" customHeight="1">
      <c r="A33" s="41">
        <v>25</v>
      </c>
      <c r="B33" s="45" t="s">
        <v>44</v>
      </c>
      <c r="C33" s="40" t="s">
        <v>94</v>
      </c>
      <c r="D33" s="21" t="s">
        <v>23</v>
      </c>
      <c r="E33" s="22">
        <v>1</v>
      </c>
      <c r="F33" s="46">
        <v>12677.43</v>
      </c>
      <c r="G33" s="67">
        <v>12677.43</v>
      </c>
      <c r="H33" s="46">
        <v>12677.43</v>
      </c>
      <c r="I33" s="42">
        <f t="shared" si="2"/>
        <v>12677.43</v>
      </c>
      <c r="J33" s="23">
        <f t="shared" si="3"/>
        <v>0</v>
      </c>
      <c r="K33" s="23">
        <f t="shared" si="4"/>
        <v>0</v>
      </c>
      <c r="L33" s="43">
        <f t="shared" si="5"/>
        <v>12677.43</v>
      </c>
      <c r="M33" s="44">
        <f t="shared" si="6"/>
        <v>12677.43</v>
      </c>
      <c r="N33" s="44">
        <f t="shared" si="8"/>
        <v>12677.43</v>
      </c>
      <c r="O33" s="44">
        <f t="shared" si="7"/>
        <v>12677.43</v>
      </c>
      <c r="P33" s="10"/>
      <c r="Q33" s="10"/>
      <c r="R33" s="10"/>
      <c r="S33" s="10"/>
      <c r="T33" s="10"/>
      <c r="U33" s="10"/>
    </row>
    <row r="34" spans="1:21" ht="159" customHeight="1">
      <c r="A34" s="41">
        <v>26</v>
      </c>
      <c r="B34" s="45" t="s">
        <v>50</v>
      </c>
      <c r="C34" s="40" t="s">
        <v>94</v>
      </c>
      <c r="D34" s="21" t="s">
        <v>23</v>
      </c>
      <c r="E34" s="22">
        <v>1</v>
      </c>
      <c r="F34" s="46">
        <v>19087.61</v>
      </c>
      <c r="G34" s="67">
        <v>19087.61</v>
      </c>
      <c r="H34" s="46">
        <v>19087.61</v>
      </c>
      <c r="I34" s="42">
        <f t="shared" si="2"/>
        <v>19087.61</v>
      </c>
      <c r="J34" s="23">
        <f t="shared" si="3"/>
        <v>0</v>
      </c>
      <c r="K34" s="23">
        <f t="shared" si="4"/>
        <v>0</v>
      </c>
      <c r="L34" s="43">
        <f t="shared" si="5"/>
        <v>19087.61</v>
      </c>
      <c r="M34" s="44">
        <f t="shared" si="6"/>
        <v>19087.61</v>
      </c>
      <c r="N34" s="44">
        <f t="shared" si="8"/>
        <v>19087.61</v>
      </c>
      <c r="O34" s="44">
        <f t="shared" si="7"/>
        <v>19087.61</v>
      </c>
      <c r="P34" s="10"/>
      <c r="Q34" s="10"/>
      <c r="R34" s="10"/>
      <c r="S34" s="10"/>
      <c r="T34" s="10"/>
      <c r="U34" s="10"/>
    </row>
    <row r="35" spans="1:21" ht="159" customHeight="1">
      <c r="A35" s="41">
        <v>27</v>
      </c>
      <c r="B35" s="45" t="s">
        <v>51</v>
      </c>
      <c r="C35" s="40" t="s">
        <v>94</v>
      </c>
      <c r="D35" s="21" t="s">
        <v>23</v>
      </c>
      <c r="E35" s="22">
        <v>1</v>
      </c>
      <c r="F35" s="46">
        <v>8032.44</v>
      </c>
      <c r="G35" s="67">
        <v>6255.26</v>
      </c>
      <c r="H35" s="46">
        <v>8032.44</v>
      </c>
      <c r="I35" s="42">
        <f t="shared" si="2"/>
        <v>7440.0466666666662</v>
      </c>
      <c r="J35" s="23">
        <f t="shared" si="3"/>
        <v>1026.0553513984187</v>
      </c>
      <c r="K35" s="23">
        <f t="shared" si="4"/>
        <v>13.790980048490987</v>
      </c>
      <c r="L35" s="43">
        <f t="shared" si="5"/>
        <v>7440.0466666666662</v>
      </c>
      <c r="M35" s="44">
        <f t="shared" si="6"/>
        <v>7440.0466666666662</v>
      </c>
      <c r="N35" s="44">
        <f t="shared" si="8"/>
        <v>7440.04</v>
      </c>
      <c r="O35" s="44">
        <f t="shared" si="7"/>
        <v>7440.04</v>
      </c>
      <c r="P35" s="10"/>
      <c r="Q35" s="10"/>
      <c r="R35" s="10"/>
      <c r="S35" s="10"/>
      <c r="T35" s="10"/>
      <c r="U35" s="10"/>
    </row>
    <row r="36" spans="1:21" ht="159" customHeight="1">
      <c r="A36" s="41">
        <v>28</v>
      </c>
      <c r="B36" s="45" t="s">
        <v>52</v>
      </c>
      <c r="C36" s="40" t="s">
        <v>94</v>
      </c>
      <c r="D36" s="21" t="s">
        <v>23</v>
      </c>
      <c r="E36" s="22">
        <v>1</v>
      </c>
      <c r="F36" s="46">
        <v>12677.43</v>
      </c>
      <c r="G36" s="67">
        <v>12677.43</v>
      </c>
      <c r="H36" s="46">
        <v>12677.43</v>
      </c>
      <c r="I36" s="42">
        <f t="shared" si="2"/>
        <v>12677.43</v>
      </c>
      <c r="J36" s="23">
        <f t="shared" si="3"/>
        <v>0</v>
      </c>
      <c r="K36" s="23">
        <f t="shared" si="4"/>
        <v>0</v>
      </c>
      <c r="L36" s="43">
        <f t="shared" si="5"/>
        <v>12677.43</v>
      </c>
      <c r="M36" s="44">
        <f t="shared" si="6"/>
        <v>12677.43</v>
      </c>
      <c r="N36" s="44">
        <f t="shared" si="8"/>
        <v>12677.43</v>
      </c>
      <c r="O36" s="44">
        <f t="shared" si="7"/>
        <v>12677.43</v>
      </c>
      <c r="P36" s="10"/>
      <c r="Q36" s="10"/>
      <c r="R36" s="10"/>
      <c r="S36" s="10"/>
      <c r="T36" s="10"/>
      <c r="U36" s="10"/>
    </row>
    <row r="37" spans="1:21" ht="159" customHeight="1">
      <c r="A37" s="41">
        <v>29</v>
      </c>
      <c r="B37" s="45" t="s">
        <v>53</v>
      </c>
      <c r="C37" s="40" t="s">
        <v>94</v>
      </c>
      <c r="D37" s="21" t="s">
        <v>23</v>
      </c>
      <c r="E37" s="22">
        <v>1</v>
      </c>
      <c r="F37" s="46">
        <v>12677.43</v>
      </c>
      <c r="G37" s="67">
        <v>12677.43</v>
      </c>
      <c r="H37" s="46">
        <v>12677.43</v>
      </c>
      <c r="I37" s="42">
        <f t="shared" si="2"/>
        <v>12677.43</v>
      </c>
      <c r="J37" s="23">
        <f t="shared" si="3"/>
        <v>0</v>
      </c>
      <c r="K37" s="23">
        <f t="shared" si="4"/>
        <v>0</v>
      </c>
      <c r="L37" s="43">
        <f t="shared" si="5"/>
        <v>12677.43</v>
      </c>
      <c r="M37" s="44">
        <f t="shared" si="6"/>
        <v>12677.43</v>
      </c>
      <c r="N37" s="44">
        <f t="shared" si="8"/>
        <v>12677.43</v>
      </c>
      <c r="O37" s="44">
        <f t="shared" si="7"/>
        <v>12677.43</v>
      </c>
      <c r="P37" s="10"/>
      <c r="Q37" s="10"/>
      <c r="R37" s="10"/>
      <c r="S37" s="10"/>
      <c r="T37" s="10"/>
      <c r="U37" s="10"/>
    </row>
    <row r="38" spans="1:21" ht="159" customHeight="1">
      <c r="A38" s="41">
        <v>30</v>
      </c>
      <c r="B38" s="45" t="s">
        <v>53</v>
      </c>
      <c r="C38" s="40" t="s">
        <v>94</v>
      </c>
      <c r="D38" s="21" t="s">
        <v>23</v>
      </c>
      <c r="E38" s="22">
        <v>1</v>
      </c>
      <c r="F38" s="46">
        <v>12677.43</v>
      </c>
      <c r="G38" s="67">
        <v>12677.43</v>
      </c>
      <c r="H38" s="46">
        <v>12677.43</v>
      </c>
      <c r="I38" s="42">
        <f t="shared" si="2"/>
        <v>12677.43</v>
      </c>
      <c r="J38" s="23">
        <f t="shared" si="3"/>
        <v>0</v>
      </c>
      <c r="K38" s="23">
        <f t="shared" si="4"/>
        <v>0</v>
      </c>
      <c r="L38" s="43">
        <f t="shared" si="5"/>
        <v>12677.43</v>
      </c>
      <c r="M38" s="44">
        <f t="shared" si="6"/>
        <v>12677.43</v>
      </c>
      <c r="N38" s="44">
        <f t="shared" si="8"/>
        <v>12677.43</v>
      </c>
      <c r="O38" s="44">
        <f t="shared" si="7"/>
        <v>12677.43</v>
      </c>
      <c r="P38" s="10"/>
      <c r="Q38" s="10"/>
      <c r="R38" s="10"/>
      <c r="S38" s="10"/>
      <c r="T38" s="10"/>
      <c r="U38" s="10"/>
    </row>
    <row r="39" spans="1:21" ht="159" customHeight="1">
      <c r="A39" s="41">
        <v>31</v>
      </c>
      <c r="B39" s="45" t="s">
        <v>54</v>
      </c>
      <c r="C39" s="40" t="s">
        <v>94</v>
      </c>
      <c r="D39" s="21" t="s">
        <v>23</v>
      </c>
      <c r="E39" s="22">
        <v>1</v>
      </c>
      <c r="F39" s="46">
        <v>19087.61</v>
      </c>
      <c r="G39" s="67">
        <v>19087.61</v>
      </c>
      <c r="H39" s="46">
        <v>19087.61</v>
      </c>
      <c r="I39" s="42">
        <f t="shared" si="2"/>
        <v>19087.61</v>
      </c>
      <c r="J39" s="23">
        <f t="shared" si="3"/>
        <v>0</v>
      </c>
      <c r="K39" s="23">
        <f t="shared" si="4"/>
        <v>0</v>
      </c>
      <c r="L39" s="43">
        <f t="shared" si="5"/>
        <v>19087.61</v>
      </c>
      <c r="M39" s="44">
        <f t="shared" si="6"/>
        <v>19087.61</v>
      </c>
      <c r="N39" s="44">
        <f t="shared" si="8"/>
        <v>19087.61</v>
      </c>
      <c r="O39" s="44">
        <f t="shared" si="7"/>
        <v>19087.61</v>
      </c>
      <c r="P39" s="10"/>
      <c r="Q39" s="10"/>
      <c r="R39" s="10"/>
      <c r="S39" s="10"/>
      <c r="T39" s="10"/>
      <c r="U39" s="10"/>
    </row>
    <row r="40" spans="1:21" ht="159" customHeight="1">
      <c r="A40" s="41">
        <v>32</v>
      </c>
      <c r="B40" s="45" t="s">
        <v>55</v>
      </c>
      <c r="C40" s="40" t="s">
        <v>94</v>
      </c>
      <c r="D40" s="21" t="s">
        <v>23</v>
      </c>
      <c r="E40" s="22">
        <v>1</v>
      </c>
      <c r="F40" s="46">
        <v>8762.67</v>
      </c>
      <c r="G40" s="67">
        <v>8762.67</v>
      </c>
      <c r="H40" s="46">
        <v>8762.67</v>
      </c>
      <c r="I40" s="42">
        <f t="shared" si="2"/>
        <v>8762.67</v>
      </c>
      <c r="J40" s="23">
        <f t="shared" si="3"/>
        <v>0</v>
      </c>
      <c r="K40" s="23">
        <f t="shared" si="4"/>
        <v>0</v>
      </c>
      <c r="L40" s="43">
        <f t="shared" si="5"/>
        <v>8762.67</v>
      </c>
      <c r="M40" s="44">
        <f t="shared" si="6"/>
        <v>8762.67</v>
      </c>
      <c r="N40" s="44">
        <f t="shared" si="8"/>
        <v>8762.67</v>
      </c>
      <c r="O40" s="44">
        <f t="shared" si="7"/>
        <v>8762.67</v>
      </c>
      <c r="P40" s="10"/>
      <c r="Q40" s="10"/>
      <c r="R40" s="10"/>
      <c r="S40" s="10"/>
      <c r="T40" s="10"/>
      <c r="U40" s="10"/>
    </row>
    <row r="41" spans="1:21" ht="159" customHeight="1">
      <c r="A41" s="41">
        <v>33</v>
      </c>
      <c r="B41" s="45" t="s">
        <v>56</v>
      </c>
      <c r="C41" s="40" t="s">
        <v>94</v>
      </c>
      <c r="D41" s="21" t="s">
        <v>23</v>
      </c>
      <c r="E41" s="22">
        <v>1</v>
      </c>
      <c r="F41" s="46">
        <v>8032.44</v>
      </c>
      <c r="G41" s="67">
        <v>6255.26</v>
      </c>
      <c r="H41" s="46">
        <v>8032.44</v>
      </c>
      <c r="I41" s="42">
        <f t="shared" si="2"/>
        <v>7440.0466666666662</v>
      </c>
      <c r="J41" s="23">
        <f t="shared" si="3"/>
        <v>1026.0553513984187</v>
      </c>
      <c r="K41" s="23">
        <f t="shared" si="4"/>
        <v>13.790980048490987</v>
      </c>
      <c r="L41" s="43">
        <f t="shared" si="5"/>
        <v>7440.0466666666662</v>
      </c>
      <c r="M41" s="44">
        <f t="shared" si="6"/>
        <v>7440.0466666666662</v>
      </c>
      <c r="N41" s="44">
        <f t="shared" si="8"/>
        <v>7440.04</v>
      </c>
      <c r="O41" s="44">
        <f t="shared" si="7"/>
        <v>7440.04</v>
      </c>
      <c r="P41" s="10"/>
      <c r="Q41" s="10"/>
      <c r="R41" s="10"/>
      <c r="S41" s="10"/>
      <c r="T41" s="10"/>
      <c r="U41" s="10"/>
    </row>
    <row r="42" spans="1:21" ht="159" customHeight="1">
      <c r="A42" s="41">
        <v>34</v>
      </c>
      <c r="B42" s="45" t="s">
        <v>57</v>
      </c>
      <c r="C42" s="40" t="s">
        <v>94</v>
      </c>
      <c r="D42" s="21" t="s">
        <v>23</v>
      </c>
      <c r="E42" s="22">
        <v>1</v>
      </c>
      <c r="F42" s="46">
        <v>8032.44</v>
      </c>
      <c r="G42" s="67">
        <v>6255.26</v>
      </c>
      <c r="H42" s="46">
        <v>8032.44</v>
      </c>
      <c r="I42" s="42">
        <f t="shared" si="2"/>
        <v>7440.0466666666662</v>
      </c>
      <c r="J42" s="23">
        <f t="shared" si="3"/>
        <v>1026.0553513984187</v>
      </c>
      <c r="K42" s="23">
        <f t="shared" si="4"/>
        <v>13.790980048490987</v>
      </c>
      <c r="L42" s="43">
        <f t="shared" si="5"/>
        <v>7440.0466666666662</v>
      </c>
      <c r="M42" s="44">
        <f t="shared" si="6"/>
        <v>7440.0466666666662</v>
      </c>
      <c r="N42" s="44">
        <f t="shared" si="8"/>
        <v>7440.04</v>
      </c>
      <c r="O42" s="44">
        <f t="shared" si="7"/>
        <v>7440.04</v>
      </c>
      <c r="P42" s="10"/>
      <c r="Q42" s="10"/>
      <c r="R42" s="10"/>
      <c r="S42" s="10"/>
      <c r="T42" s="10"/>
      <c r="U42" s="10"/>
    </row>
    <row r="43" spans="1:21" ht="159" customHeight="1">
      <c r="A43" s="41">
        <v>35</v>
      </c>
      <c r="B43" s="45" t="s">
        <v>58</v>
      </c>
      <c r="C43" s="40" t="s">
        <v>94</v>
      </c>
      <c r="D43" s="21" t="s">
        <v>23</v>
      </c>
      <c r="E43" s="22">
        <v>1</v>
      </c>
      <c r="F43" s="46">
        <v>11683.55</v>
      </c>
      <c r="G43" s="67">
        <v>9098.5499999999993</v>
      </c>
      <c r="H43" s="46">
        <v>11683.55</v>
      </c>
      <c r="I43" s="42">
        <f t="shared" si="2"/>
        <v>10821.883333333333</v>
      </c>
      <c r="J43" s="23">
        <f t="shared" si="3"/>
        <v>1492.4504458551826</v>
      </c>
      <c r="K43" s="23">
        <f t="shared" si="4"/>
        <v>13.791041724301062</v>
      </c>
      <c r="L43" s="43">
        <f t="shared" si="5"/>
        <v>10821.883333333331</v>
      </c>
      <c r="M43" s="44">
        <f t="shared" si="6"/>
        <v>10821.883333333331</v>
      </c>
      <c r="N43" s="44">
        <f t="shared" si="8"/>
        <v>10821.88</v>
      </c>
      <c r="O43" s="44">
        <f t="shared" si="7"/>
        <v>10821.88</v>
      </c>
      <c r="P43" s="10"/>
      <c r="Q43" s="10"/>
      <c r="R43" s="10"/>
      <c r="S43" s="10"/>
      <c r="T43" s="10"/>
      <c r="U43" s="10"/>
    </row>
    <row r="44" spans="1:21" ht="159" customHeight="1">
      <c r="A44" s="41">
        <v>36</v>
      </c>
      <c r="B44" s="45" t="s">
        <v>59</v>
      </c>
      <c r="C44" s="40" t="s">
        <v>94</v>
      </c>
      <c r="D44" s="21" t="s">
        <v>23</v>
      </c>
      <c r="E44" s="22">
        <v>1</v>
      </c>
      <c r="F44" s="46">
        <v>8032.44</v>
      </c>
      <c r="G44" s="67">
        <v>8032.44</v>
      </c>
      <c r="H44" s="46">
        <v>8032.44</v>
      </c>
      <c r="I44" s="42">
        <f t="shared" si="2"/>
        <v>8032.44</v>
      </c>
      <c r="J44" s="23">
        <f t="shared" si="3"/>
        <v>0</v>
      </c>
      <c r="K44" s="23">
        <f t="shared" si="4"/>
        <v>0</v>
      </c>
      <c r="L44" s="43">
        <f t="shared" si="5"/>
        <v>8032.44</v>
      </c>
      <c r="M44" s="44">
        <f t="shared" si="6"/>
        <v>8032.44</v>
      </c>
      <c r="N44" s="44">
        <f t="shared" si="8"/>
        <v>8032.44</v>
      </c>
      <c r="O44" s="44">
        <f t="shared" si="7"/>
        <v>8032.44</v>
      </c>
      <c r="P44" s="10"/>
      <c r="Q44" s="10"/>
      <c r="R44" s="10"/>
      <c r="S44" s="10"/>
      <c r="T44" s="10"/>
      <c r="U44" s="10"/>
    </row>
    <row r="45" spans="1:21" ht="159" customHeight="1">
      <c r="A45" s="41">
        <v>37</v>
      </c>
      <c r="B45" s="45" t="s">
        <v>60</v>
      </c>
      <c r="C45" s="40" t="s">
        <v>94</v>
      </c>
      <c r="D45" s="21" t="s">
        <v>23</v>
      </c>
      <c r="E45" s="22">
        <v>1</v>
      </c>
      <c r="F45" s="46">
        <v>19087.61</v>
      </c>
      <c r="G45" s="67">
        <v>19087.61</v>
      </c>
      <c r="H45" s="46">
        <v>19087.61</v>
      </c>
      <c r="I45" s="42">
        <f t="shared" si="2"/>
        <v>19087.61</v>
      </c>
      <c r="J45" s="23">
        <f t="shared" si="3"/>
        <v>0</v>
      </c>
      <c r="K45" s="23">
        <f t="shared" si="4"/>
        <v>0</v>
      </c>
      <c r="L45" s="43">
        <f t="shared" si="5"/>
        <v>19087.61</v>
      </c>
      <c r="M45" s="44">
        <f t="shared" si="6"/>
        <v>19087.61</v>
      </c>
      <c r="N45" s="44">
        <f t="shared" si="8"/>
        <v>19087.61</v>
      </c>
      <c r="O45" s="44">
        <f t="shared" si="7"/>
        <v>19087.61</v>
      </c>
      <c r="P45" s="10"/>
      <c r="Q45" s="10"/>
      <c r="R45" s="10"/>
      <c r="S45" s="10"/>
      <c r="T45" s="10"/>
      <c r="U45" s="10"/>
    </row>
    <row r="46" spans="1:21" ht="159" customHeight="1">
      <c r="A46" s="41">
        <v>38</v>
      </c>
      <c r="B46" s="45" t="s">
        <v>61</v>
      </c>
      <c r="C46" s="40" t="s">
        <v>94</v>
      </c>
      <c r="D46" s="21" t="s">
        <v>23</v>
      </c>
      <c r="E46" s="22">
        <v>1</v>
      </c>
      <c r="F46" s="46">
        <v>19087.61</v>
      </c>
      <c r="G46" s="67">
        <v>19087.61</v>
      </c>
      <c r="H46" s="46">
        <v>19087.61</v>
      </c>
      <c r="I46" s="42">
        <f t="shared" si="2"/>
        <v>19087.61</v>
      </c>
      <c r="J46" s="23">
        <f t="shared" si="3"/>
        <v>0</v>
      </c>
      <c r="K46" s="23">
        <f t="shared" si="4"/>
        <v>0</v>
      </c>
      <c r="L46" s="43">
        <f t="shared" si="5"/>
        <v>19087.61</v>
      </c>
      <c r="M46" s="44">
        <f t="shared" si="6"/>
        <v>19087.61</v>
      </c>
      <c r="N46" s="44">
        <f t="shared" si="8"/>
        <v>19087.61</v>
      </c>
      <c r="O46" s="44">
        <f t="shared" si="7"/>
        <v>19087.61</v>
      </c>
      <c r="P46" s="10"/>
      <c r="Q46" s="10"/>
      <c r="R46" s="10"/>
      <c r="S46" s="10"/>
      <c r="T46" s="10"/>
      <c r="U46" s="10"/>
    </row>
    <row r="47" spans="1:21" ht="159" customHeight="1">
      <c r="A47" s="41">
        <v>39</v>
      </c>
      <c r="B47" s="45" t="s">
        <v>62</v>
      </c>
      <c r="C47" s="40" t="s">
        <v>94</v>
      </c>
      <c r="D47" s="21" t="s">
        <v>23</v>
      </c>
      <c r="E47" s="22">
        <v>1</v>
      </c>
      <c r="F47" s="46">
        <v>8032.44</v>
      </c>
      <c r="G47" s="67">
        <v>6255.26</v>
      </c>
      <c r="H47" s="46">
        <v>8032.44</v>
      </c>
      <c r="I47" s="42">
        <f t="shared" si="2"/>
        <v>7440.0466666666662</v>
      </c>
      <c r="J47" s="23">
        <f t="shared" si="3"/>
        <v>1026.0553513984187</v>
      </c>
      <c r="K47" s="23">
        <f t="shared" si="4"/>
        <v>13.790980048490987</v>
      </c>
      <c r="L47" s="43">
        <f t="shared" si="5"/>
        <v>7440.0466666666662</v>
      </c>
      <c r="M47" s="44">
        <f t="shared" si="6"/>
        <v>7440.0466666666662</v>
      </c>
      <c r="N47" s="44">
        <f t="shared" si="8"/>
        <v>7440.04</v>
      </c>
      <c r="O47" s="44">
        <f t="shared" si="7"/>
        <v>7440.04</v>
      </c>
      <c r="P47" s="10"/>
      <c r="Q47" s="10"/>
      <c r="R47" s="10"/>
      <c r="S47" s="10"/>
      <c r="T47" s="10"/>
      <c r="U47" s="10"/>
    </row>
    <row r="48" spans="1:21" ht="159" customHeight="1">
      <c r="A48" s="41">
        <v>40</v>
      </c>
      <c r="B48" s="45" t="s">
        <v>63</v>
      </c>
      <c r="C48" s="40" t="s">
        <v>94</v>
      </c>
      <c r="D48" s="21" t="s">
        <v>23</v>
      </c>
      <c r="E48" s="22">
        <v>1</v>
      </c>
      <c r="F48" s="46">
        <v>8032.44</v>
      </c>
      <c r="G48" s="67">
        <v>6255.26</v>
      </c>
      <c r="H48" s="46">
        <v>8032.44</v>
      </c>
      <c r="I48" s="42">
        <f t="shared" si="2"/>
        <v>7440.0466666666662</v>
      </c>
      <c r="J48" s="23">
        <f t="shared" si="3"/>
        <v>1026.0553513984187</v>
      </c>
      <c r="K48" s="23">
        <f t="shared" si="4"/>
        <v>13.790980048490987</v>
      </c>
      <c r="L48" s="43">
        <f t="shared" si="5"/>
        <v>7440.0466666666662</v>
      </c>
      <c r="M48" s="44">
        <f t="shared" si="6"/>
        <v>7440.0466666666662</v>
      </c>
      <c r="N48" s="44">
        <f t="shared" si="8"/>
        <v>7440.04</v>
      </c>
      <c r="O48" s="44">
        <f t="shared" si="7"/>
        <v>7440.04</v>
      </c>
      <c r="P48" s="10"/>
      <c r="Q48" s="10"/>
      <c r="R48" s="10"/>
      <c r="S48" s="10"/>
      <c r="T48" s="10"/>
      <c r="U48" s="10"/>
    </row>
    <row r="49" spans="1:21" ht="159" customHeight="1">
      <c r="A49" s="41">
        <v>41</v>
      </c>
      <c r="B49" s="45" t="s">
        <v>63</v>
      </c>
      <c r="C49" s="40" t="s">
        <v>94</v>
      </c>
      <c r="D49" s="21" t="s">
        <v>23</v>
      </c>
      <c r="E49" s="22">
        <v>1</v>
      </c>
      <c r="F49" s="46">
        <v>8032.44</v>
      </c>
      <c r="G49" s="67">
        <v>6255.26</v>
      </c>
      <c r="H49" s="46">
        <v>8032.44</v>
      </c>
      <c r="I49" s="42">
        <f t="shared" si="2"/>
        <v>7440.0466666666662</v>
      </c>
      <c r="J49" s="23">
        <f t="shared" si="3"/>
        <v>1026.0553513984187</v>
      </c>
      <c r="K49" s="23">
        <f t="shared" si="4"/>
        <v>13.790980048490987</v>
      </c>
      <c r="L49" s="43">
        <f t="shared" si="5"/>
        <v>7440.0466666666662</v>
      </c>
      <c r="M49" s="44">
        <f t="shared" si="6"/>
        <v>7440.0466666666662</v>
      </c>
      <c r="N49" s="44">
        <f t="shared" si="8"/>
        <v>7440.04</v>
      </c>
      <c r="O49" s="44">
        <f t="shared" si="7"/>
        <v>7440.04</v>
      </c>
      <c r="P49" s="10"/>
      <c r="Q49" s="10"/>
      <c r="R49" s="10"/>
      <c r="S49" s="10"/>
      <c r="T49" s="10"/>
      <c r="U49" s="10"/>
    </row>
    <row r="50" spans="1:21" ht="159" customHeight="1">
      <c r="A50" s="41">
        <v>42</v>
      </c>
      <c r="B50" s="45" t="s">
        <v>64</v>
      </c>
      <c r="C50" s="40" t="s">
        <v>94</v>
      </c>
      <c r="D50" s="21" t="s">
        <v>23</v>
      </c>
      <c r="E50" s="22">
        <v>1</v>
      </c>
      <c r="F50" s="46">
        <v>12677.43</v>
      </c>
      <c r="G50" s="67">
        <v>12677.43</v>
      </c>
      <c r="H50" s="46">
        <v>12677.43</v>
      </c>
      <c r="I50" s="42">
        <f t="shared" si="2"/>
        <v>12677.43</v>
      </c>
      <c r="J50" s="23">
        <f t="shared" si="3"/>
        <v>0</v>
      </c>
      <c r="K50" s="23">
        <f t="shared" si="4"/>
        <v>0</v>
      </c>
      <c r="L50" s="43">
        <f t="shared" si="5"/>
        <v>12677.43</v>
      </c>
      <c r="M50" s="44">
        <f t="shared" si="6"/>
        <v>12677.43</v>
      </c>
      <c r="N50" s="44">
        <f t="shared" si="8"/>
        <v>12677.43</v>
      </c>
      <c r="O50" s="44">
        <f t="shared" si="7"/>
        <v>12677.43</v>
      </c>
      <c r="P50" s="10"/>
      <c r="Q50" s="10"/>
      <c r="R50" s="10"/>
      <c r="S50" s="10"/>
      <c r="T50" s="10"/>
      <c r="U50" s="10"/>
    </row>
    <row r="51" spans="1:21" ht="159" customHeight="1">
      <c r="A51" s="41">
        <v>43</v>
      </c>
      <c r="B51" s="45" t="s">
        <v>64</v>
      </c>
      <c r="C51" s="40" t="s">
        <v>94</v>
      </c>
      <c r="D51" s="21" t="s">
        <v>23</v>
      </c>
      <c r="E51" s="22">
        <v>1</v>
      </c>
      <c r="F51" s="46">
        <v>12677.43</v>
      </c>
      <c r="G51" s="67">
        <v>12677.43</v>
      </c>
      <c r="H51" s="46">
        <v>12677.43</v>
      </c>
      <c r="I51" s="42">
        <f t="shared" si="2"/>
        <v>12677.43</v>
      </c>
      <c r="J51" s="23">
        <f t="shared" si="3"/>
        <v>0</v>
      </c>
      <c r="K51" s="23">
        <f t="shared" si="4"/>
        <v>0</v>
      </c>
      <c r="L51" s="43">
        <f t="shared" si="5"/>
        <v>12677.43</v>
      </c>
      <c r="M51" s="44">
        <f t="shared" si="6"/>
        <v>12677.43</v>
      </c>
      <c r="N51" s="44">
        <f t="shared" si="8"/>
        <v>12677.43</v>
      </c>
      <c r="O51" s="44">
        <f t="shared" si="7"/>
        <v>12677.43</v>
      </c>
      <c r="P51" s="10"/>
      <c r="Q51" s="10"/>
      <c r="R51" s="10"/>
      <c r="S51" s="10"/>
      <c r="T51" s="10"/>
      <c r="U51" s="10"/>
    </row>
    <row r="52" spans="1:21" ht="159" customHeight="1">
      <c r="A52" s="41">
        <v>44</v>
      </c>
      <c r="B52" s="45" t="s">
        <v>65</v>
      </c>
      <c r="C52" s="40" t="s">
        <v>94</v>
      </c>
      <c r="D52" s="21" t="s">
        <v>23</v>
      </c>
      <c r="E52" s="22">
        <v>1</v>
      </c>
      <c r="F52" s="46">
        <v>11683.55</v>
      </c>
      <c r="G52" s="67">
        <v>9098.5499999999993</v>
      </c>
      <c r="H52" s="46">
        <v>11683.55</v>
      </c>
      <c r="I52" s="42">
        <f t="shared" si="2"/>
        <v>10821.883333333333</v>
      </c>
      <c r="J52" s="23">
        <f t="shared" si="3"/>
        <v>1492.4504458551826</v>
      </c>
      <c r="K52" s="23">
        <f t="shared" si="4"/>
        <v>13.791041724301062</v>
      </c>
      <c r="L52" s="43">
        <f t="shared" si="5"/>
        <v>10821.883333333331</v>
      </c>
      <c r="M52" s="44">
        <f t="shared" si="6"/>
        <v>10821.883333333331</v>
      </c>
      <c r="N52" s="44">
        <f t="shared" si="8"/>
        <v>10821.88</v>
      </c>
      <c r="O52" s="44">
        <f t="shared" si="7"/>
        <v>10821.88</v>
      </c>
      <c r="P52" s="10"/>
      <c r="Q52" s="10"/>
      <c r="R52" s="10"/>
      <c r="S52" s="10"/>
      <c r="T52" s="10"/>
      <c r="U52" s="10"/>
    </row>
    <row r="53" spans="1:21" ht="159" customHeight="1">
      <c r="A53" s="41">
        <v>45</v>
      </c>
      <c r="B53" s="45" t="s">
        <v>66</v>
      </c>
      <c r="C53" s="40" t="s">
        <v>94</v>
      </c>
      <c r="D53" s="21" t="s">
        <v>23</v>
      </c>
      <c r="E53" s="22">
        <v>1</v>
      </c>
      <c r="F53" s="46">
        <v>11683.55</v>
      </c>
      <c r="G53" s="67">
        <v>9098.5499999999993</v>
      </c>
      <c r="H53" s="46">
        <v>11683.55</v>
      </c>
      <c r="I53" s="42">
        <f t="shared" si="2"/>
        <v>10821.883333333333</v>
      </c>
      <c r="J53" s="23">
        <f t="shared" si="3"/>
        <v>1492.4504458551826</v>
      </c>
      <c r="K53" s="23">
        <f t="shared" si="4"/>
        <v>13.791041724301062</v>
      </c>
      <c r="L53" s="43">
        <f t="shared" si="5"/>
        <v>10821.883333333331</v>
      </c>
      <c r="M53" s="44">
        <f t="shared" si="6"/>
        <v>10821.883333333331</v>
      </c>
      <c r="N53" s="44">
        <f t="shared" si="8"/>
        <v>10821.88</v>
      </c>
      <c r="O53" s="44">
        <f t="shared" si="7"/>
        <v>10821.88</v>
      </c>
      <c r="P53" s="10"/>
      <c r="Q53" s="10"/>
      <c r="R53" s="10"/>
      <c r="S53" s="10"/>
      <c r="T53" s="10"/>
      <c r="U53" s="10"/>
    </row>
    <row r="54" spans="1:21" ht="159" customHeight="1">
      <c r="A54" s="41">
        <v>46</v>
      </c>
      <c r="B54" s="45" t="s">
        <v>67</v>
      </c>
      <c r="C54" s="40" t="s">
        <v>94</v>
      </c>
      <c r="D54" s="21" t="s">
        <v>23</v>
      </c>
      <c r="E54" s="22">
        <v>1</v>
      </c>
      <c r="F54" s="46">
        <v>8032.44</v>
      </c>
      <c r="G54" s="67">
        <v>6255.26</v>
      </c>
      <c r="H54" s="46">
        <v>8032.44</v>
      </c>
      <c r="I54" s="42">
        <f t="shared" si="2"/>
        <v>7440.0466666666662</v>
      </c>
      <c r="J54" s="23">
        <f t="shared" si="3"/>
        <v>1026.0553513984187</v>
      </c>
      <c r="K54" s="23">
        <f t="shared" si="4"/>
        <v>13.790980048490987</v>
      </c>
      <c r="L54" s="43">
        <f t="shared" si="5"/>
        <v>7440.0466666666662</v>
      </c>
      <c r="M54" s="44">
        <f t="shared" si="6"/>
        <v>7440.0466666666662</v>
      </c>
      <c r="N54" s="44">
        <f t="shared" si="8"/>
        <v>7440.04</v>
      </c>
      <c r="O54" s="44">
        <f t="shared" si="7"/>
        <v>7440.04</v>
      </c>
      <c r="P54" s="10"/>
      <c r="Q54" s="10"/>
      <c r="R54" s="10"/>
      <c r="S54" s="10"/>
      <c r="T54" s="10"/>
      <c r="U54" s="10"/>
    </row>
    <row r="55" spans="1:21" ht="159" customHeight="1">
      <c r="A55" s="41">
        <v>47</v>
      </c>
      <c r="B55" s="45" t="s">
        <v>57</v>
      </c>
      <c r="C55" s="40" t="s">
        <v>94</v>
      </c>
      <c r="D55" s="21" t="s">
        <v>23</v>
      </c>
      <c r="E55" s="22">
        <v>1</v>
      </c>
      <c r="F55" s="46">
        <v>8032.44</v>
      </c>
      <c r="G55" s="67">
        <v>6255.26</v>
      </c>
      <c r="H55" s="46">
        <v>8032.44</v>
      </c>
      <c r="I55" s="42">
        <f t="shared" si="2"/>
        <v>7440.0466666666662</v>
      </c>
      <c r="J55" s="23">
        <f t="shared" si="3"/>
        <v>1026.0553513984187</v>
      </c>
      <c r="K55" s="23">
        <f t="shared" si="4"/>
        <v>13.790980048490987</v>
      </c>
      <c r="L55" s="43">
        <f t="shared" si="5"/>
        <v>7440.0466666666662</v>
      </c>
      <c r="M55" s="44">
        <f t="shared" si="6"/>
        <v>7440.0466666666662</v>
      </c>
      <c r="N55" s="44">
        <f t="shared" si="8"/>
        <v>7440.04</v>
      </c>
      <c r="O55" s="44">
        <f t="shared" si="7"/>
        <v>7440.04</v>
      </c>
      <c r="P55" s="10"/>
      <c r="Q55" s="10"/>
      <c r="R55" s="10"/>
      <c r="S55" s="10"/>
      <c r="T55" s="10"/>
      <c r="U55" s="10"/>
    </row>
    <row r="56" spans="1:21" ht="159" customHeight="1">
      <c r="A56" s="41">
        <v>48</v>
      </c>
      <c r="B56" s="45" t="s">
        <v>68</v>
      </c>
      <c r="C56" s="40" t="s">
        <v>94</v>
      </c>
      <c r="D56" s="21" t="s">
        <v>23</v>
      </c>
      <c r="E56" s="22">
        <v>1</v>
      </c>
      <c r="F56" s="46">
        <v>11683.55</v>
      </c>
      <c r="G56" s="67">
        <v>11683.55</v>
      </c>
      <c r="H56" s="46">
        <v>11683.55</v>
      </c>
      <c r="I56" s="42">
        <f t="shared" si="2"/>
        <v>11683.549999999997</v>
      </c>
      <c r="J56" s="23">
        <f t="shared" si="3"/>
        <v>2.2277979431084331E-12</v>
      </c>
      <c r="K56" s="23">
        <f t="shared" si="4"/>
        <v>1.9067817085632653E-14</v>
      </c>
      <c r="L56" s="43">
        <f t="shared" si="5"/>
        <v>11683.549999999997</v>
      </c>
      <c r="M56" s="44">
        <f t="shared" si="6"/>
        <v>11683.549999999997</v>
      </c>
      <c r="N56" s="44">
        <f t="shared" si="8"/>
        <v>11683.55</v>
      </c>
      <c r="O56" s="44">
        <f t="shared" si="7"/>
        <v>11683.55</v>
      </c>
      <c r="P56" s="10"/>
      <c r="Q56" s="10"/>
      <c r="R56" s="10"/>
      <c r="S56" s="10"/>
      <c r="T56" s="10"/>
      <c r="U56" s="10"/>
    </row>
    <row r="57" spans="1:21" ht="159" customHeight="1">
      <c r="A57" s="41">
        <v>49</v>
      </c>
      <c r="B57" s="45" t="s">
        <v>69</v>
      </c>
      <c r="C57" s="40" t="s">
        <v>94</v>
      </c>
      <c r="D57" s="21" t="s">
        <v>23</v>
      </c>
      <c r="E57" s="22">
        <v>1</v>
      </c>
      <c r="F57" s="46">
        <v>8032.44</v>
      </c>
      <c r="G57" s="67">
        <v>8032.44</v>
      </c>
      <c r="H57" s="46">
        <v>8032.44</v>
      </c>
      <c r="I57" s="42">
        <f t="shared" si="2"/>
        <v>8032.44</v>
      </c>
      <c r="J57" s="23">
        <f t="shared" si="3"/>
        <v>0</v>
      </c>
      <c r="K57" s="23">
        <f t="shared" si="4"/>
        <v>0</v>
      </c>
      <c r="L57" s="43">
        <f t="shared" si="5"/>
        <v>8032.44</v>
      </c>
      <c r="M57" s="44">
        <f t="shared" si="6"/>
        <v>8032.44</v>
      </c>
      <c r="N57" s="44">
        <f t="shared" si="8"/>
        <v>8032.44</v>
      </c>
      <c r="O57" s="44">
        <f t="shared" si="7"/>
        <v>8032.44</v>
      </c>
      <c r="P57" s="10"/>
      <c r="Q57" s="10"/>
      <c r="R57" s="10"/>
      <c r="S57" s="10"/>
      <c r="T57" s="10"/>
      <c r="U57" s="10"/>
    </row>
    <row r="58" spans="1:21" ht="159" customHeight="1">
      <c r="A58" s="41">
        <v>50</v>
      </c>
      <c r="B58" s="45" t="s">
        <v>70</v>
      </c>
      <c r="C58" s="40" t="s">
        <v>94</v>
      </c>
      <c r="D58" s="21" t="s">
        <v>23</v>
      </c>
      <c r="E58" s="22">
        <v>1</v>
      </c>
      <c r="F58" s="46">
        <v>8032.44</v>
      </c>
      <c r="G58" s="67">
        <v>8032.44</v>
      </c>
      <c r="H58" s="46">
        <v>8032.44</v>
      </c>
      <c r="I58" s="42">
        <f t="shared" si="2"/>
        <v>8032.44</v>
      </c>
      <c r="J58" s="23">
        <f t="shared" si="3"/>
        <v>0</v>
      </c>
      <c r="K58" s="23">
        <f t="shared" si="4"/>
        <v>0</v>
      </c>
      <c r="L58" s="43">
        <f t="shared" si="5"/>
        <v>8032.44</v>
      </c>
      <c r="M58" s="44">
        <f t="shared" si="6"/>
        <v>8032.44</v>
      </c>
      <c r="N58" s="44">
        <f t="shared" si="8"/>
        <v>8032.44</v>
      </c>
      <c r="O58" s="44">
        <f t="shared" si="7"/>
        <v>8032.44</v>
      </c>
      <c r="P58" s="10"/>
      <c r="Q58" s="10"/>
      <c r="R58" s="10"/>
      <c r="S58" s="10"/>
      <c r="T58" s="10"/>
      <c r="U58" s="10"/>
    </row>
    <row r="59" spans="1:21" ht="159" customHeight="1">
      <c r="A59" s="41">
        <v>51</v>
      </c>
      <c r="B59" s="45" t="s">
        <v>59</v>
      </c>
      <c r="C59" s="40" t="s">
        <v>94</v>
      </c>
      <c r="D59" s="21" t="s">
        <v>23</v>
      </c>
      <c r="E59" s="22">
        <v>1</v>
      </c>
      <c r="F59" s="46">
        <v>8032.44</v>
      </c>
      <c r="G59" s="67">
        <v>8032.44</v>
      </c>
      <c r="H59" s="46">
        <v>8032.44</v>
      </c>
      <c r="I59" s="42">
        <f t="shared" si="2"/>
        <v>8032.44</v>
      </c>
      <c r="J59" s="23">
        <f t="shared" si="3"/>
        <v>0</v>
      </c>
      <c r="K59" s="23">
        <f t="shared" si="4"/>
        <v>0</v>
      </c>
      <c r="L59" s="43">
        <f t="shared" si="5"/>
        <v>8032.44</v>
      </c>
      <c r="M59" s="44">
        <f t="shared" si="6"/>
        <v>8032.44</v>
      </c>
      <c r="N59" s="44">
        <f t="shared" si="8"/>
        <v>8032.44</v>
      </c>
      <c r="O59" s="44">
        <f t="shared" si="7"/>
        <v>8032.44</v>
      </c>
      <c r="P59" s="10"/>
      <c r="Q59" s="10"/>
      <c r="R59" s="10"/>
      <c r="S59" s="10"/>
      <c r="T59" s="10"/>
      <c r="U59" s="10"/>
    </row>
    <row r="60" spans="1:21" ht="159" customHeight="1">
      <c r="A60" s="41">
        <v>52</v>
      </c>
      <c r="B60" s="45" t="s">
        <v>57</v>
      </c>
      <c r="C60" s="40" t="s">
        <v>94</v>
      </c>
      <c r="D60" s="21" t="s">
        <v>23</v>
      </c>
      <c r="E60" s="22">
        <v>1</v>
      </c>
      <c r="F60" s="46">
        <v>8032.44</v>
      </c>
      <c r="G60" s="67">
        <v>6255.26</v>
      </c>
      <c r="H60" s="46">
        <v>8032.44</v>
      </c>
      <c r="I60" s="42">
        <f t="shared" si="2"/>
        <v>7440.0466666666662</v>
      </c>
      <c r="J60" s="23">
        <f t="shared" si="3"/>
        <v>1026.0553513984187</v>
      </c>
      <c r="K60" s="23">
        <f t="shared" si="4"/>
        <v>13.790980048490987</v>
      </c>
      <c r="L60" s="43">
        <f t="shared" si="5"/>
        <v>7440.0466666666662</v>
      </c>
      <c r="M60" s="44">
        <f t="shared" si="6"/>
        <v>7440.0466666666662</v>
      </c>
      <c r="N60" s="44">
        <f t="shared" si="8"/>
        <v>7440.04</v>
      </c>
      <c r="O60" s="44">
        <f t="shared" si="7"/>
        <v>7440.04</v>
      </c>
      <c r="P60" s="10"/>
      <c r="Q60" s="10"/>
      <c r="R60" s="10"/>
      <c r="S60" s="10"/>
      <c r="T60" s="10"/>
      <c r="U60" s="10"/>
    </row>
    <row r="61" spans="1:21" ht="159" customHeight="1">
      <c r="A61" s="41">
        <v>53</v>
      </c>
      <c r="B61" s="45" t="s">
        <v>71</v>
      </c>
      <c r="C61" s="40" t="s">
        <v>94</v>
      </c>
      <c r="D61" s="21" t="s">
        <v>23</v>
      </c>
      <c r="E61" s="22">
        <v>1</v>
      </c>
      <c r="F61" s="46">
        <v>12677.43</v>
      </c>
      <c r="G61" s="67">
        <v>12677.43</v>
      </c>
      <c r="H61" s="46">
        <v>12677.43</v>
      </c>
      <c r="I61" s="42">
        <f t="shared" si="2"/>
        <v>12677.43</v>
      </c>
      <c r="J61" s="23">
        <f t="shared" si="3"/>
        <v>0</v>
      </c>
      <c r="K61" s="23">
        <f t="shared" si="4"/>
        <v>0</v>
      </c>
      <c r="L61" s="43">
        <f t="shared" si="5"/>
        <v>12677.43</v>
      </c>
      <c r="M61" s="44">
        <f t="shared" si="6"/>
        <v>12677.43</v>
      </c>
      <c r="N61" s="44">
        <f t="shared" si="8"/>
        <v>12677.43</v>
      </c>
      <c r="O61" s="44">
        <f t="shared" si="7"/>
        <v>12677.43</v>
      </c>
      <c r="P61" s="10"/>
      <c r="Q61" s="10"/>
      <c r="R61" s="10"/>
      <c r="S61" s="10"/>
      <c r="T61" s="10"/>
      <c r="U61" s="10"/>
    </row>
    <row r="62" spans="1:21" ht="159" customHeight="1">
      <c r="A62" s="41">
        <v>54</v>
      </c>
      <c r="B62" s="45" t="s">
        <v>62</v>
      </c>
      <c r="C62" s="40" t="s">
        <v>94</v>
      </c>
      <c r="D62" s="21" t="s">
        <v>23</v>
      </c>
      <c r="E62" s="22">
        <v>1</v>
      </c>
      <c r="F62" s="46">
        <v>8032.44</v>
      </c>
      <c r="G62" s="67">
        <v>6255.26</v>
      </c>
      <c r="H62" s="46">
        <v>8032.44</v>
      </c>
      <c r="I62" s="42">
        <f t="shared" si="2"/>
        <v>7440.0466666666662</v>
      </c>
      <c r="J62" s="23">
        <f t="shared" si="3"/>
        <v>1026.0553513984187</v>
      </c>
      <c r="K62" s="23">
        <f t="shared" si="4"/>
        <v>13.790980048490987</v>
      </c>
      <c r="L62" s="43">
        <f t="shared" si="5"/>
        <v>7440.0466666666662</v>
      </c>
      <c r="M62" s="44">
        <f t="shared" si="6"/>
        <v>7440.0466666666662</v>
      </c>
      <c r="N62" s="44">
        <f t="shared" si="8"/>
        <v>7440.04</v>
      </c>
      <c r="O62" s="44">
        <f t="shared" si="7"/>
        <v>7440.04</v>
      </c>
      <c r="P62" s="10"/>
      <c r="Q62" s="10"/>
      <c r="R62" s="10"/>
      <c r="S62" s="10"/>
      <c r="T62" s="10"/>
      <c r="U62" s="10"/>
    </row>
    <row r="63" spans="1:21" ht="159" customHeight="1">
      <c r="A63" s="41">
        <v>55</v>
      </c>
      <c r="B63" s="45" t="s">
        <v>72</v>
      </c>
      <c r="C63" s="40" t="s">
        <v>94</v>
      </c>
      <c r="D63" s="21" t="s">
        <v>23</v>
      </c>
      <c r="E63" s="22">
        <v>1</v>
      </c>
      <c r="F63" s="46">
        <v>12677.43</v>
      </c>
      <c r="G63" s="67">
        <v>12677.43</v>
      </c>
      <c r="H63" s="46">
        <v>12677.43</v>
      </c>
      <c r="I63" s="42">
        <f t="shared" si="2"/>
        <v>12677.43</v>
      </c>
      <c r="J63" s="23">
        <f t="shared" si="3"/>
        <v>0</v>
      </c>
      <c r="K63" s="23">
        <f t="shared" si="4"/>
        <v>0</v>
      </c>
      <c r="L63" s="43">
        <f t="shared" si="5"/>
        <v>12677.43</v>
      </c>
      <c r="M63" s="44">
        <f t="shared" si="6"/>
        <v>12677.43</v>
      </c>
      <c r="N63" s="44">
        <f t="shared" si="8"/>
        <v>12677.43</v>
      </c>
      <c r="O63" s="44">
        <f t="shared" si="7"/>
        <v>12677.43</v>
      </c>
      <c r="P63" s="10"/>
      <c r="Q63" s="10"/>
      <c r="R63" s="10"/>
      <c r="S63" s="10"/>
      <c r="T63" s="10"/>
      <c r="U63" s="10"/>
    </row>
    <row r="64" spans="1:21" ht="159" customHeight="1">
      <c r="A64" s="41">
        <v>56</v>
      </c>
      <c r="B64" s="45" t="s">
        <v>73</v>
      </c>
      <c r="C64" s="40" t="s">
        <v>94</v>
      </c>
      <c r="D64" s="21" t="s">
        <v>23</v>
      </c>
      <c r="E64" s="22">
        <v>1</v>
      </c>
      <c r="F64" s="46">
        <v>8762.67</v>
      </c>
      <c r="G64" s="67">
        <v>8762.67</v>
      </c>
      <c r="H64" s="46">
        <v>8762.67</v>
      </c>
      <c r="I64" s="42">
        <f t="shared" si="2"/>
        <v>8762.67</v>
      </c>
      <c r="J64" s="23">
        <f t="shared" si="3"/>
        <v>0</v>
      </c>
      <c r="K64" s="23">
        <f t="shared" si="4"/>
        <v>0</v>
      </c>
      <c r="L64" s="43">
        <f t="shared" si="5"/>
        <v>8762.67</v>
      </c>
      <c r="M64" s="44">
        <f t="shared" si="6"/>
        <v>8762.67</v>
      </c>
      <c r="N64" s="44">
        <f t="shared" si="8"/>
        <v>8762.67</v>
      </c>
      <c r="O64" s="44">
        <f t="shared" si="7"/>
        <v>8762.67</v>
      </c>
      <c r="P64" s="10"/>
      <c r="Q64" s="10"/>
      <c r="R64" s="10"/>
      <c r="S64" s="10"/>
      <c r="T64" s="10"/>
      <c r="U64" s="10"/>
    </row>
    <row r="65" spans="1:21" ht="159" customHeight="1">
      <c r="A65" s="41">
        <v>57</v>
      </c>
      <c r="B65" s="45" t="s">
        <v>74</v>
      </c>
      <c r="C65" s="40" t="s">
        <v>94</v>
      </c>
      <c r="D65" s="21" t="s">
        <v>23</v>
      </c>
      <c r="E65" s="22">
        <v>1</v>
      </c>
      <c r="F65" s="46">
        <v>8762.67</v>
      </c>
      <c r="G65" s="67">
        <v>8762.67</v>
      </c>
      <c r="H65" s="46">
        <v>8762.67</v>
      </c>
      <c r="I65" s="42">
        <f t="shared" si="2"/>
        <v>8762.67</v>
      </c>
      <c r="J65" s="23">
        <f t="shared" si="3"/>
        <v>0</v>
      </c>
      <c r="K65" s="23">
        <f t="shared" si="4"/>
        <v>0</v>
      </c>
      <c r="L65" s="43">
        <f t="shared" si="5"/>
        <v>8762.67</v>
      </c>
      <c r="M65" s="44">
        <f t="shared" si="6"/>
        <v>8762.67</v>
      </c>
      <c r="N65" s="44">
        <f t="shared" si="8"/>
        <v>8762.67</v>
      </c>
      <c r="O65" s="44">
        <f t="shared" si="7"/>
        <v>8762.67</v>
      </c>
      <c r="P65" s="10"/>
      <c r="Q65" s="10"/>
      <c r="R65" s="10"/>
      <c r="S65" s="10"/>
      <c r="T65" s="10"/>
      <c r="U65" s="10"/>
    </row>
    <row r="66" spans="1:21" ht="159" customHeight="1">
      <c r="A66" s="41">
        <v>58</v>
      </c>
      <c r="B66" s="45" t="s">
        <v>75</v>
      </c>
      <c r="C66" s="40" t="s">
        <v>94</v>
      </c>
      <c r="D66" s="21" t="s">
        <v>23</v>
      </c>
      <c r="E66" s="22">
        <v>1</v>
      </c>
      <c r="F66" s="46">
        <v>11683.55</v>
      </c>
      <c r="G66" s="67">
        <v>9098.5499999999993</v>
      </c>
      <c r="H66" s="46">
        <v>11683.55</v>
      </c>
      <c r="I66" s="42">
        <f t="shared" si="2"/>
        <v>10821.883333333333</v>
      </c>
      <c r="J66" s="23">
        <f t="shared" si="3"/>
        <v>1492.4504458551826</v>
      </c>
      <c r="K66" s="23">
        <f t="shared" si="4"/>
        <v>13.791041724301062</v>
      </c>
      <c r="L66" s="43">
        <f t="shared" si="5"/>
        <v>10821.883333333331</v>
      </c>
      <c r="M66" s="44">
        <f t="shared" si="6"/>
        <v>10821.883333333331</v>
      </c>
      <c r="N66" s="44">
        <f t="shared" si="8"/>
        <v>10821.88</v>
      </c>
      <c r="O66" s="44">
        <f t="shared" si="7"/>
        <v>10821.88</v>
      </c>
      <c r="P66" s="10"/>
      <c r="Q66" s="10"/>
      <c r="R66" s="10"/>
      <c r="S66" s="10"/>
      <c r="T66" s="10"/>
      <c r="U66" s="10"/>
    </row>
    <row r="67" spans="1:21" ht="159" customHeight="1">
      <c r="A67" s="41">
        <v>59</v>
      </c>
      <c r="B67" s="45" t="s">
        <v>76</v>
      </c>
      <c r="C67" s="40" t="s">
        <v>94</v>
      </c>
      <c r="D67" s="21" t="s">
        <v>23</v>
      </c>
      <c r="E67" s="22">
        <v>1</v>
      </c>
      <c r="F67" s="46">
        <v>12677.43</v>
      </c>
      <c r="G67" s="67">
        <v>12677.43</v>
      </c>
      <c r="H67" s="46">
        <v>12677.43</v>
      </c>
      <c r="I67" s="42">
        <f t="shared" si="2"/>
        <v>12677.43</v>
      </c>
      <c r="J67" s="23">
        <f t="shared" si="3"/>
        <v>0</v>
      </c>
      <c r="K67" s="23">
        <f t="shared" si="4"/>
        <v>0</v>
      </c>
      <c r="L67" s="43">
        <f t="shared" si="5"/>
        <v>12677.43</v>
      </c>
      <c r="M67" s="44">
        <f t="shared" si="6"/>
        <v>12677.43</v>
      </c>
      <c r="N67" s="44">
        <f t="shared" si="8"/>
        <v>12677.43</v>
      </c>
      <c r="O67" s="44">
        <f t="shared" si="7"/>
        <v>12677.43</v>
      </c>
      <c r="P67" s="10"/>
      <c r="Q67" s="10"/>
      <c r="R67" s="10"/>
      <c r="S67" s="10"/>
      <c r="T67" s="10"/>
      <c r="U67" s="10"/>
    </row>
    <row r="68" spans="1:21" ht="159" customHeight="1">
      <c r="A68" s="41">
        <v>60</v>
      </c>
      <c r="B68" s="45" t="s">
        <v>77</v>
      </c>
      <c r="C68" s="40" t="s">
        <v>94</v>
      </c>
      <c r="D68" s="21" t="s">
        <v>23</v>
      </c>
      <c r="E68" s="22">
        <v>1</v>
      </c>
      <c r="F68" s="46">
        <v>12677.43</v>
      </c>
      <c r="G68" s="67">
        <v>12677.43</v>
      </c>
      <c r="H68" s="46">
        <v>12677.43</v>
      </c>
      <c r="I68" s="42">
        <f t="shared" si="2"/>
        <v>12677.43</v>
      </c>
      <c r="J68" s="23">
        <f t="shared" si="3"/>
        <v>0</v>
      </c>
      <c r="K68" s="23">
        <f t="shared" si="4"/>
        <v>0</v>
      </c>
      <c r="L68" s="43">
        <f t="shared" si="5"/>
        <v>12677.43</v>
      </c>
      <c r="M68" s="44">
        <f t="shared" si="6"/>
        <v>12677.43</v>
      </c>
      <c r="N68" s="44">
        <f t="shared" si="8"/>
        <v>12677.43</v>
      </c>
      <c r="O68" s="44">
        <f t="shared" si="7"/>
        <v>12677.43</v>
      </c>
      <c r="P68" s="10"/>
      <c r="Q68" s="10"/>
      <c r="R68" s="10"/>
      <c r="S68" s="10"/>
      <c r="T68" s="10"/>
      <c r="U68" s="10"/>
    </row>
    <row r="69" spans="1:21" ht="159" customHeight="1">
      <c r="A69" s="41">
        <v>61</v>
      </c>
      <c r="B69" s="45" t="s">
        <v>78</v>
      </c>
      <c r="C69" s="40" t="s">
        <v>94</v>
      </c>
      <c r="D69" s="21" t="s">
        <v>23</v>
      </c>
      <c r="E69" s="22">
        <v>1</v>
      </c>
      <c r="F69" s="46">
        <v>8032.44</v>
      </c>
      <c r="G69" s="67">
        <v>8032.44</v>
      </c>
      <c r="H69" s="46">
        <v>8032.44</v>
      </c>
      <c r="I69" s="42">
        <f t="shared" si="2"/>
        <v>8032.44</v>
      </c>
      <c r="J69" s="23">
        <f t="shared" si="3"/>
        <v>0</v>
      </c>
      <c r="K69" s="23">
        <f t="shared" si="4"/>
        <v>0</v>
      </c>
      <c r="L69" s="43">
        <f t="shared" si="5"/>
        <v>8032.44</v>
      </c>
      <c r="M69" s="44">
        <f t="shared" si="6"/>
        <v>8032.44</v>
      </c>
      <c r="N69" s="44">
        <f t="shared" si="8"/>
        <v>8032.44</v>
      </c>
      <c r="O69" s="44">
        <f t="shared" si="7"/>
        <v>8032.44</v>
      </c>
      <c r="P69" s="10"/>
      <c r="Q69" s="10"/>
      <c r="R69" s="10"/>
      <c r="S69" s="10"/>
      <c r="T69" s="10"/>
      <c r="U69" s="10"/>
    </row>
    <row r="70" spans="1:21" ht="159" customHeight="1">
      <c r="A70" s="41">
        <v>62</v>
      </c>
      <c r="B70" s="45" t="s">
        <v>67</v>
      </c>
      <c r="C70" s="40" t="s">
        <v>94</v>
      </c>
      <c r="D70" s="21" t="s">
        <v>23</v>
      </c>
      <c r="E70" s="22">
        <v>1</v>
      </c>
      <c r="F70" s="46">
        <v>8762.67</v>
      </c>
      <c r="G70" s="67">
        <v>6823.91</v>
      </c>
      <c r="H70" s="46">
        <v>8762.67</v>
      </c>
      <c r="I70" s="42">
        <f t="shared" si="2"/>
        <v>8116.416666666667</v>
      </c>
      <c r="J70" s="23">
        <f t="shared" si="3"/>
        <v>1119.343607894079</v>
      </c>
      <c r="K70" s="23">
        <f t="shared" si="4"/>
        <v>13.791105778133769</v>
      </c>
      <c r="L70" s="43">
        <f t="shared" si="5"/>
        <v>8116.4166666666661</v>
      </c>
      <c r="M70" s="44">
        <f t="shared" si="6"/>
        <v>8116.4166666666661</v>
      </c>
      <c r="N70" s="44">
        <f t="shared" si="8"/>
        <v>8116.41</v>
      </c>
      <c r="O70" s="44">
        <f t="shared" si="7"/>
        <v>8116.41</v>
      </c>
      <c r="P70" s="10"/>
      <c r="Q70" s="10"/>
      <c r="R70" s="10"/>
      <c r="S70" s="10"/>
      <c r="T70" s="10"/>
      <c r="U70" s="10"/>
    </row>
    <row r="71" spans="1:21" ht="159" customHeight="1">
      <c r="A71" s="41">
        <v>63</v>
      </c>
      <c r="B71" s="45" t="s">
        <v>79</v>
      </c>
      <c r="C71" s="40" t="s">
        <v>94</v>
      </c>
      <c r="D71" s="21" t="s">
        <v>23</v>
      </c>
      <c r="E71" s="22">
        <v>1</v>
      </c>
      <c r="F71" s="46">
        <v>10223.11</v>
      </c>
      <c r="G71" s="67">
        <v>10223.11</v>
      </c>
      <c r="H71" s="46">
        <v>10223.11</v>
      </c>
      <c r="I71" s="42">
        <f t="shared" si="2"/>
        <v>10223.11</v>
      </c>
      <c r="J71" s="23">
        <f t="shared" si="3"/>
        <v>0</v>
      </c>
      <c r="K71" s="23">
        <f t="shared" si="4"/>
        <v>0</v>
      </c>
      <c r="L71" s="43">
        <f t="shared" si="5"/>
        <v>10223.11</v>
      </c>
      <c r="M71" s="44">
        <f t="shared" si="6"/>
        <v>10223.11</v>
      </c>
      <c r="N71" s="44">
        <f t="shared" si="8"/>
        <v>10223.11</v>
      </c>
      <c r="O71" s="44">
        <f t="shared" si="7"/>
        <v>10223.11</v>
      </c>
      <c r="P71" s="10"/>
      <c r="Q71" s="10"/>
      <c r="R71" s="10"/>
      <c r="S71" s="10"/>
      <c r="T71" s="10"/>
      <c r="U71" s="10"/>
    </row>
    <row r="72" spans="1:21" ht="159" customHeight="1">
      <c r="A72" s="41">
        <v>64</v>
      </c>
      <c r="B72" s="45" t="s">
        <v>56</v>
      </c>
      <c r="C72" s="40" t="s">
        <v>94</v>
      </c>
      <c r="D72" s="21" t="s">
        <v>23</v>
      </c>
      <c r="E72" s="22">
        <v>1</v>
      </c>
      <c r="F72" s="46">
        <v>8032.44</v>
      </c>
      <c r="G72" s="67">
        <v>6255.26</v>
      </c>
      <c r="H72" s="46">
        <v>8032.44</v>
      </c>
      <c r="I72" s="42">
        <f t="shared" si="2"/>
        <v>7440.0466666666662</v>
      </c>
      <c r="J72" s="23">
        <f t="shared" si="3"/>
        <v>1026.0553513984187</v>
      </c>
      <c r="K72" s="23">
        <f t="shared" si="4"/>
        <v>13.790980048490987</v>
      </c>
      <c r="L72" s="43">
        <f t="shared" si="5"/>
        <v>7440.0466666666662</v>
      </c>
      <c r="M72" s="44">
        <f t="shared" si="6"/>
        <v>7440.0466666666662</v>
      </c>
      <c r="N72" s="44">
        <f t="shared" si="8"/>
        <v>7440.04</v>
      </c>
      <c r="O72" s="44">
        <f t="shared" si="7"/>
        <v>7440.04</v>
      </c>
      <c r="P72" s="10"/>
      <c r="Q72" s="10"/>
      <c r="R72" s="10"/>
      <c r="S72" s="10"/>
      <c r="T72" s="10"/>
      <c r="U72" s="10"/>
    </row>
    <row r="73" spans="1:21" ht="159" customHeight="1">
      <c r="A73" s="41">
        <v>65</v>
      </c>
      <c r="B73" s="45" t="s">
        <v>59</v>
      </c>
      <c r="C73" s="40" t="s">
        <v>94</v>
      </c>
      <c r="D73" s="21" t="s">
        <v>23</v>
      </c>
      <c r="E73" s="22">
        <v>1</v>
      </c>
      <c r="F73" s="46">
        <v>8032.44</v>
      </c>
      <c r="G73" s="67">
        <v>8032.44</v>
      </c>
      <c r="H73" s="46">
        <v>8032.44</v>
      </c>
      <c r="I73" s="42">
        <f t="shared" si="2"/>
        <v>8032.44</v>
      </c>
      <c r="J73" s="23">
        <f t="shared" si="3"/>
        <v>0</v>
      </c>
      <c r="K73" s="23">
        <f t="shared" si="4"/>
        <v>0</v>
      </c>
      <c r="L73" s="43">
        <f t="shared" si="5"/>
        <v>8032.44</v>
      </c>
      <c r="M73" s="44">
        <f t="shared" si="6"/>
        <v>8032.44</v>
      </c>
      <c r="N73" s="44">
        <f t="shared" si="8"/>
        <v>8032.44</v>
      </c>
      <c r="O73" s="44">
        <f t="shared" si="7"/>
        <v>8032.44</v>
      </c>
      <c r="P73" s="10"/>
      <c r="Q73" s="10"/>
      <c r="R73" s="10"/>
      <c r="S73" s="10"/>
      <c r="T73" s="10"/>
      <c r="U73" s="10"/>
    </row>
    <row r="74" spans="1:21" ht="159" customHeight="1">
      <c r="A74" s="41">
        <v>66</v>
      </c>
      <c r="B74" s="45" t="s">
        <v>63</v>
      </c>
      <c r="C74" s="40" t="s">
        <v>94</v>
      </c>
      <c r="D74" s="21" t="s">
        <v>23</v>
      </c>
      <c r="E74" s="22">
        <v>1</v>
      </c>
      <c r="F74" s="46">
        <v>8032.44</v>
      </c>
      <c r="G74" s="67">
        <v>6255.26</v>
      </c>
      <c r="H74" s="46">
        <v>8032.44</v>
      </c>
      <c r="I74" s="42">
        <f t="shared" si="2"/>
        <v>7440.0466666666662</v>
      </c>
      <c r="J74" s="23">
        <f t="shared" si="3"/>
        <v>1026.0553513984187</v>
      </c>
      <c r="K74" s="23">
        <f t="shared" si="4"/>
        <v>13.790980048490987</v>
      </c>
      <c r="L74" s="43">
        <f t="shared" si="5"/>
        <v>7440.0466666666662</v>
      </c>
      <c r="M74" s="44">
        <f t="shared" si="6"/>
        <v>7440.0466666666662</v>
      </c>
      <c r="N74" s="44">
        <f t="shared" si="8"/>
        <v>7440.04</v>
      </c>
      <c r="O74" s="44">
        <f t="shared" si="7"/>
        <v>7440.04</v>
      </c>
      <c r="P74" s="10"/>
      <c r="Q74" s="10"/>
      <c r="R74" s="10"/>
      <c r="S74" s="10"/>
      <c r="T74" s="10"/>
      <c r="U74" s="10"/>
    </row>
    <row r="75" spans="1:21" ht="159" customHeight="1">
      <c r="A75" s="41">
        <v>67</v>
      </c>
      <c r="B75" s="45" t="s">
        <v>68</v>
      </c>
      <c r="C75" s="40" t="s">
        <v>94</v>
      </c>
      <c r="D75" s="21" t="s">
        <v>23</v>
      </c>
      <c r="E75" s="22">
        <v>1</v>
      </c>
      <c r="F75" s="46">
        <v>11683.55</v>
      </c>
      <c r="G75" s="67">
        <v>11683.55</v>
      </c>
      <c r="H75" s="46">
        <v>11683.55</v>
      </c>
      <c r="I75" s="42">
        <f t="shared" ref="I75:I93" si="9">AVERAGE(F75:H75)</f>
        <v>11683.549999999997</v>
      </c>
      <c r="J75" s="23">
        <f t="shared" ref="J75:J94" si="10">SQRT(((SUM((POWER(H75-I75,2)),(POWER(G75-I75,2)),(POWER(F75-I75,2)))/(COLUMNS(F75:H75)-1))))</f>
        <v>2.2277979431084331E-12</v>
      </c>
      <c r="K75" s="23">
        <f t="shared" ref="K75:K94" si="11">J75/I75*100</f>
        <v>1.9067817085632653E-14</v>
      </c>
      <c r="L75" s="43">
        <f t="shared" ref="L75:L94" si="12">((E75/3)*(SUM(F75:H75)))</f>
        <v>11683.549999999997</v>
      </c>
      <c r="M75" s="44">
        <f t="shared" ref="M75:M94" si="13">L75/E75</f>
        <v>11683.549999999997</v>
      </c>
      <c r="N75" s="44">
        <f t="shared" si="8"/>
        <v>11683.55</v>
      </c>
      <c r="O75" s="44">
        <f t="shared" ref="O75:O94" si="14">N75*E75</f>
        <v>11683.55</v>
      </c>
      <c r="P75" s="10"/>
      <c r="Q75" s="10"/>
      <c r="R75" s="10"/>
      <c r="S75" s="10"/>
      <c r="T75" s="10"/>
      <c r="U75" s="10"/>
    </row>
    <row r="76" spans="1:21" ht="159" customHeight="1">
      <c r="A76" s="41">
        <v>68</v>
      </c>
      <c r="B76" s="45" t="s">
        <v>51</v>
      </c>
      <c r="C76" s="40" t="s">
        <v>94</v>
      </c>
      <c r="D76" s="21" t="s">
        <v>23</v>
      </c>
      <c r="E76" s="22">
        <v>1</v>
      </c>
      <c r="F76" s="46">
        <v>8032.44</v>
      </c>
      <c r="G76" s="67">
        <v>6255.26</v>
      </c>
      <c r="H76" s="46">
        <v>8032.44</v>
      </c>
      <c r="I76" s="42">
        <f t="shared" si="9"/>
        <v>7440.0466666666662</v>
      </c>
      <c r="J76" s="23">
        <f t="shared" si="10"/>
        <v>1026.0553513984187</v>
      </c>
      <c r="K76" s="23">
        <f t="shared" si="11"/>
        <v>13.790980048490987</v>
      </c>
      <c r="L76" s="43">
        <f t="shared" si="12"/>
        <v>7440.0466666666662</v>
      </c>
      <c r="M76" s="44">
        <f t="shared" si="13"/>
        <v>7440.0466666666662</v>
      </c>
      <c r="N76" s="44">
        <f t="shared" ref="N76:N94" si="15">ROUNDDOWN(M76,2)</f>
        <v>7440.04</v>
      </c>
      <c r="O76" s="44">
        <f t="shared" si="14"/>
        <v>7440.04</v>
      </c>
      <c r="P76" s="10"/>
      <c r="Q76" s="10"/>
      <c r="R76" s="10"/>
      <c r="S76" s="10"/>
      <c r="T76" s="10"/>
      <c r="U76" s="10"/>
    </row>
    <row r="77" spans="1:21" ht="159" customHeight="1">
      <c r="A77" s="41">
        <v>69</v>
      </c>
      <c r="B77" s="45" t="s">
        <v>72</v>
      </c>
      <c r="C77" s="40" t="s">
        <v>94</v>
      </c>
      <c r="D77" s="21" t="s">
        <v>23</v>
      </c>
      <c r="E77" s="22">
        <v>1</v>
      </c>
      <c r="F77" s="46">
        <v>12677.43</v>
      </c>
      <c r="G77" s="67">
        <v>12677.43</v>
      </c>
      <c r="H77" s="46">
        <v>12677.43</v>
      </c>
      <c r="I77" s="42">
        <f t="shared" si="9"/>
        <v>12677.43</v>
      </c>
      <c r="J77" s="23">
        <f t="shared" si="10"/>
        <v>0</v>
      </c>
      <c r="K77" s="23">
        <f t="shared" si="11"/>
        <v>0</v>
      </c>
      <c r="L77" s="43">
        <f t="shared" si="12"/>
        <v>12677.43</v>
      </c>
      <c r="M77" s="44">
        <f t="shared" si="13"/>
        <v>12677.43</v>
      </c>
      <c r="N77" s="44">
        <f t="shared" si="15"/>
        <v>12677.43</v>
      </c>
      <c r="O77" s="44">
        <f t="shared" si="14"/>
        <v>12677.43</v>
      </c>
      <c r="P77" s="10"/>
      <c r="Q77" s="10"/>
      <c r="R77" s="10"/>
      <c r="S77" s="10"/>
      <c r="T77" s="10"/>
      <c r="U77" s="10"/>
    </row>
    <row r="78" spans="1:21" ht="159" customHeight="1">
      <c r="A78" s="41">
        <v>70</v>
      </c>
      <c r="B78" s="45" t="s">
        <v>78</v>
      </c>
      <c r="C78" s="40" t="s">
        <v>94</v>
      </c>
      <c r="D78" s="21" t="s">
        <v>23</v>
      </c>
      <c r="E78" s="22">
        <v>1</v>
      </c>
      <c r="F78" s="46">
        <v>8032.44</v>
      </c>
      <c r="G78" s="67">
        <v>8032.44</v>
      </c>
      <c r="H78" s="46">
        <v>8032.44</v>
      </c>
      <c r="I78" s="42">
        <f t="shared" si="9"/>
        <v>8032.44</v>
      </c>
      <c r="J78" s="23">
        <f t="shared" si="10"/>
        <v>0</v>
      </c>
      <c r="K78" s="23">
        <f t="shared" si="11"/>
        <v>0</v>
      </c>
      <c r="L78" s="43">
        <f t="shared" si="12"/>
        <v>8032.44</v>
      </c>
      <c r="M78" s="44">
        <f t="shared" si="13"/>
        <v>8032.44</v>
      </c>
      <c r="N78" s="44">
        <f t="shared" si="15"/>
        <v>8032.44</v>
      </c>
      <c r="O78" s="44">
        <f t="shared" si="14"/>
        <v>8032.44</v>
      </c>
      <c r="P78" s="10"/>
      <c r="Q78" s="10"/>
      <c r="R78" s="10"/>
      <c r="S78" s="10"/>
      <c r="T78" s="10"/>
      <c r="U78" s="10"/>
    </row>
    <row r="79" spans="1:21" ht="159" customHeight="1">
      <c r="A79" s="41">
        <v>71</v>
      </c>
      <c r="B79" s="45" t="s">
        <v>80</v>
      </c>
      <c r="C79" s="40" t="s">
        <v>94</v>
      </c>
      <c r="D79" s="21" t="s">
        <v>23</v>
      </c>
      <c r="E79" s="22">
        <v>1</v>
      </c>
      <c r="F79" s="46">
        <v>12677.43</v>
      </c>
      <c r="G79" s="67">
        <v>12677.43</v>
      </c>
      <c r="H79" s="46">
        <v>12677.43</v>
      </c>
      <c r="I79" s="42">
        <f t="shared" si="9"/>
        <v>12677.43</v>
      </c>
      <c r="J79" s="23">
        <f t="shared" si="10"/>
        <v>0</v>
      </c>
      <c r="K79" s="23">
        <f t="shared" si="11"/>
        <v>0</v>
      </c>
      <c r="L79" s="43">
        <f t="shared" si="12"/>
        <v>12677.43</v>
      </c>
      <c r="M79" s="44">
        <f t="shared" si="13"/>
        <v>12677.43</v>
      </c>
      <c r="N79" s="44">
        <f t="shared" si="15"/>
        <v>12677.43</v>
      </c>
      <c r="O79" s="44">
        <f t="shared" si="14"/>
        <v>12677.43</v>
      </c>
      <c r="P79" s="10"/>
      <c r="Q79" s="10"/>
      <c r="R79" s="10"/>
      <c r="S79" s="10"/>
      <c r="T79" s="10"/>
      <c r="U79" s="10"/>
    </row>
    <row r="80" spans="1:21" ht="159" customHeight="1">
      <c r="A80" s="41">
        <v>72</v>
      </c>
      <c r="B80" s="45" t="s">
        <v>78</v>
      </c>
      <c r="C80" s="40" t="s">
        <v>94</v>
      </c>
      <c r="D80" s="21" t="s">
        <v>23</v>
      </c>
      <c r="E80" s="22">
        <v>1</v>
      </c>
      <c r="F80" s="46">
        <v>8032.44</v>
      </c>
      <c r="G80" s="67">
        <v>8032.44</v>
      </c>
      <c r="H80" s="46">
        <v>8032.44</v>
      </c>
      <c r="I80" s="42">
        <f t="shared" si="9"/>
        <v>8032.44</v>
      </c>
      <c r="J80" s="23">
        <f t="shared" si="10"/>
        <v>0</v>
      </c>
      <c r="K80" s="23">
        <f t="shared" si="11"/>
        <v>0</v>
      </c>
      <c r="L80" s="43">
        <f t="shared" si="12"/>
        <v>8032.44</v>
      </c>
      <c r="M80" s="44">
        <f t="shared" si="13"/>
        <v>8032.44</v>
      </c>
      <c r="N80" s="44">
        <f t="shared" si="15"/>
        <v>8032.44</v>
      </c>
      <c r="O80" s="44">
        <f t="shared" si="14"/>
        <v>8032.44</v>
      </c>
      <c r="P80" s="10"/>
      <c r="Q80" s="10"/>
      <c r="R80" s="10"/>
      <c r="S80" s="10"/>
      <c r="T80" s="10"/>
      <c r="U80" s="10"/>
    </row>
    <row r="81" spans="1:23" ht="159" customHeight="1">
      <c r="A81" s="41">
        <v>73</v>
      </c>
      <c r="B81" s="45" t="s">
        <v>78</v>
      </c>
      <c r="C81" s="40" t="s">
        <v>94</v>
      </c>
      <c r="D81" s="21" t="s">
        <v>23</v>
      </c>
      <c r="E81" s="22">
        <v>1</v>
      </c>
      <c r="F81" s="46">
        <v>8032.44</v>
      </c>
      <c r="G81" s="67">
        <v>8032.44</v>
      </c>
      <c r="H81" s="46">
        <v>8032.44</v>
      </c>
      <c r="I81" s="42">
        <f t="shared" si="9"/>
        <v>8032.44</v>
      </c>
      <c r="J81" s="23">
        <f t="shared" si="10"/>
        <v>0</v>
      </c>
      <c r="K81" s="23">
        <f t="shared" si="11"/>
        <v>0</v>
      </c>
      <c r="L81" s="43">
        <f t="shared" si="12"/>
        <v>8032.44</v>
      </c>
      <c r="M81" s="44">
        <f t="shared" si="13"/>
        <v>8032.44</v>
      </c>
      <c r="N81" s="44">
        <f t="shared" si="15"/>
        <v>8032.44</v>
      </c>
      <c r="O81" s="44">
        <f t="shared" si="14"/>
        <v>8032.44</v>
      </c>
      <c r="P81" s="10"/>
      <c r="Q81" s="10"/>
      <c r="R81" s="10"/>
      <c r="S81" s="10"/>
      <c r="T81" s="10"/>
      <c r="U81" s="10"/>
    </row>
    <row r="82" spans="1:23" ht="159" customHeight="1">
      <c r="A82" s="41">
        <v>74</v>
      </c>
      <c r="B82" s="45" t="s">
        <v>81</v>
      </c>
      <c r="C82" s="40" t="s">
        <v>94</v>
      </c>
      <c r="D82" s="21" t="s">
        <v>23</v>
      </c>
      <c r="E82" s="22">
        <v>1</v>
      </c>
      <c r="F82" s="46">
        <v>8032.44</v>
      </c>
      <c r="G82" s="67">
        <v>6255.26</v>
      </c>
      <c r="H82" s="46">
        <v>8032.44</v>
      </c>
      <c r="I82" s="42">
        <f t="shared" si="9"/>
        <v>7440.0466666666662</v>
      </c>
      <c r="J82" s="23">
        <f t="shared" si="10"/>
        <v>1026.0553513984187</v>
      </c>
      <c r="K82" s="23">
        <f t="shared" si="11"/>
        <v>13.790980048490987</v>
      </c>
      <c r="L82" s="43">
        <f t="shared" si="12"/>
        <v>7440.0466666666662</v>
      </c>
      <c r="M82" s="44">
        <f t="shared" si="13"/>
        <v>7440.0466666666662</v>
      </c>
      <c r="N82" s="44">
        <f t="shared" si="15"/>
        <v>7440.04</v>
      </c>
      <c r="O82" s="44">
        <f t="shared" si="14"/>
        <v>7440.04</v>
      </c>
      <c r="P82" s="10"/>
      <c r="Q82" s="10"/>
      <c r="R82" s="10"/>
      <c r="S82" s="10"/>
      <c r="T82" s="10"/>
      <c r="U82" s="10"/>
    </row>
    <row r="83" spans="1:23" ht="159" customHeight="1">
      <c r="A83" s="41">
        <v>75</v>
      </c>
      <c r="B83" s="45" t="s">
        <v>82</v>
      </c>
      <c r="C83" s="40" t="s">
        <v>94</v>
      </c>
      <c r="D83" s="21" t="s">
        <v>23</v>
      </c>
      <c r="E83" s="22">
        <v>1</v>
      </c>
      <c r="F83" s="46">
        <v>8762.67</v>
      </c>
      <c r="G83" s="67">
        <v>8762.67</v>
      </c>
      <c r="H83" s="46">
        <v>8762.67</v>
      </c>
      <c r="I83" s="42">
        <f t="shared" si="9"/>
        <v>8762.67</v>
      </c>
      <c r="J83" s="23">
        <f t="shared" si="10"/>
        <v>0</v>
      </c>
      <c r="K83" s="23">
        <f t="shared" si="11"/>
        <v>0</v>
      </c>
      <c r="L83" s="43">
        <f t="shared" si="12"/>
        <v>8762.67</v>
      </c>
      <c r="M83" s="44">
        <f t="shared" si="13"/>
        <v>8762.67</v>
      </c>
      <c r="N83" s="44">
        <f t="shared" si="15"/>
        <v>8762.67</v>
      </c>
      <c r="O83" s="44">
        <f t="shared" si="14"/>
        <v>8762.67</v>
      </c>
      <c r="P83" s="10"/>
      <c r="Q83" s="10"/>
      <c r="R83" s="10"/>
      <c r="S83" s="10"/>
      <c r="T83" s="10"/>
      <c r="U83" s="10"/>
    </row>
    <row r="84" spans="1:23" ht="159" customHeight="1">
      <c r="A84" s="41">
        <v>76</v>
      </c>
      <c r="B84" s="45" t="s">
        <v>82</v>
      </c>
      <c r="C84" s="40" t="s">
        <v>94</v>
      </c>
      <c r="D84" s="21" t="s">
        <v>23</v>
      </c>
      <c r="E84" s="22">
        <v>1</v>
      </c>
      <c r="F84" s="46">
        <v>8762.67</v>
      </c>
      <c r="G84" s="67">
        <v>8762.67</v>
      </c>
      <c r="H84" s="46">
        <v>8762.67</v>
      </c>
      <c r="I84" s="42">
        <f t="shared" si="9"/>
        <v>8762.67</v>
      </c>
      <c r="J84" s="23">
        <f t="shared" si="10"/>
        <v>0</v>
      </c>
      <c r="K84" s="23">
        <f t="shared" si="11"/>
        <v>0</v>
      </c>
      <c r="L84" s="43">
        <f t="shared" si="12"/>
        <v>8762.67</v>
      </c>
      <c r="M84" s="44">
        <f t="shared" si="13"/>
        <v>8762.67</v>
      </c>
      <c r="N84" s="44">
        <f t="shared" si="15"/>
        <v>8762.67</v>
      </c>
      <c r="O84" s="44">
        <f t="shared" si="14"/>
        <v>8762.67</v>
      </c>
      <c r="P84" s="10"/>
      <c r="Q84" s="10"/>
      <c r="R84" s="10"/>
      <c r="S84" s="10"/>
      <c r="T84" s="10"/>
      <c r="U84" s="10"/>
    </row>
    <row r="85" spans="1:23" ht="159" customHeight="1">
      <c r="A85" s="41">
        <v>77</v>
      </c>
      <c r="B85" s="45" t="s">
        <v>83</v>
      </c>
      <c r="C85" s="40" t="s">
        <v>94</v>
      </c>
      <c r="D85" s="21" t="s">
        <v>23</v>
      </c>
      <c r="E85" s="22">
        <v>1</v>
      </c>
      <c r="F85" s="46">
        <v>8032.44</v>
      </c>
      <c r="G85" s="67">
        <v>8032.44</v>
      </c>
      <c r="H85" s="46">
        <v>8032.44</v>
      </c>
      <c r="I85" s="42">
        <f t="shared" si="9"/>
        <v>8032.44</v>
      </c>
      <c r="J85" s="23">
        <f t="shared" si="10"/>
        <v>0</v>
      </c>
      <c r="K85" s="23">
        <f t="shared" si="11"/>
        <v>0</v>
      </c>
      <c r="L85" s="43">
        <f t="shared" si="12"/>
        <v>8032.44</v>
      </c>
      <c r="M85" s="44">
        <f t="shared" si="13"/>
        <v>8032.44</v>
      </c>
      <c r="N85" s="44">
        <f t="shared" si="15"/>
        <v>8032.44</v>
      </c>
      <c r="O85" s="44">
        <f t="shared" si="14"/>
        <v>8032.44</v>
      </c>
      <c r="P85" s="10"/>
      <c r="Q85" s="10"/>
      <c r="R85" s="10"/>
      <c r="S85" s="10"/>
      <c r="T85" s="10"/>
      <c r="U85" s="10"/>
    </row>
    <row r="86" spans="1:23" ht="159" customHeight="1">
      <c r="A86" s="41">
        <v>78</v>
      </c>
      <c r="B86" s="45" t="s">
        <v>83</v>
      </c>
      <c r="C86" s="40" t="s">
        <v>94</v>
      </c>
      <c r="D86" s="21" t="s">
        <v>23</v>
      </c>
      <c r="E86" s="22">
        <v>1</v>
      </c>
      <c r="F86" s="46">
        <v>8032.44</v>
      </c>
      <c r="G86" s="67">
        <v>8032.44</v>
      </c>
      <c r="H86" s="46">
        <v>8032.44</v>
      </c>
      <c r="I86" s="42">
        <f t="shared" si="9"/>
        <v>8032.44</v>
      </c>
      <c r="J86" s="23">
        <f t="shared" si="10"/>
        <v>0</v>
      </c>
      <c r="K86" s="23">
        <f t="shared" si="11"/>
        <v>0</v>
      </c>
      <c r="L86" s="43">
        <f t="shared" si="12"/>
        <v>8032.44</v>
      </c>
      <c r="M86" s="44">
        <f t="shared" si="13"/>
        <v>8032.44</v>
      </c>
      <c r="N86" s="44">
        <f t="shared" si="15"/>
        <v>8032.44</v>
      </c>
      <c r="O86" s="44">
        <f t="shared" si="14"/>
        <v>8032.44</v>
      </c>
      <c r="P86" s="10"/>
      <c r="Q86" s="10"/>
      <c r="R86" s="10"/>
      <c r="S86" s="10"/>
      <c r="T86" s="10"/>
      <c r="U86" s="10"/>
    </row>
    <row r="87" spans="1:23" ht="159" customHeight="1">
      <c r="A87" s="41">
        <v>79</v>
      </c>
      <c r="B87" s="45" t="s">
        <v>84</v>
      </c>
      <c r="C87" s="40" t="s">
        <v>94</v>
      </c>
      <c r="D87" s="21" t="s">
        <v>23</v>
      </c>
      <c r="E87" s="22">
        <v>1</v>
      </c>
      <c r="F87" s="46">
        <v>8032.44</v>
      </c>
      <c r="G87" s="67">
        <v>8032.44</v>
      </c>
      <c r="H87" s="46">
        <v>8032.44</v>
      </c>
      <c r="I87" s="42">
        <f t="shared" si="9"/>
        <v>8032.44</v>
      </c>
      <c r="J87" s="23">
        <f t="shared" si="10"/>
        <v>0</v>
      </c>
      <c r="K87" s="23">
        <f t="shared" si="11"/>
        <v>0</v>
      </c>
      <c r="L87" s="43">
        <f t="shared" si="12"/>
        <v>8032.44</v>
      </c>
      <c r="M87" s="44">
        <f t="shared" si="13"/>
        <v>8032.44</v>
      </c>
      <c r="N87" s="44">
        <f t="shared" si="15"/>
        <v>8032.44</v>
      </c>
      <c r="O87" s="44">
        <f t="shared" si="14"/>
        <v>8032.44</v>
      </c>
      <c r="P87" s="10"/>
      <c r="Q87" s="10"/>
      <c r="R87" s="10"/>
      <c r="S87" s="10"/>
      <c r="T87" s="10"/>
      <c r="U87" s="10"/>
    </row>
    <row r="88" spans="1:23" ht="159" customHeight="1">
      <c r="A88" s="41">
        <v>80</v>
      </c>
      <c r="B88" s="45" t="s">
        <v>85</v>
      </c>
      <c r="C88" s="40" t="s">
        <v>94</v>
      </c>
      <c r="D88" s="21" t="s">
        <v>23</v>
      </c>
      <c r="E88" s="22">
        <v>1</v>
      </c>
      <c r="F88" s="46">
        <v>12677.43</v>
      </c>
      <c r="G88" s="67">
        <v>12677.43</v>
      </c>
      <c r="H88" s="46">
        <v>12677.43</v>
      </c>
      <c r="I88" s="42">
        <f t="shared" si="9"/>
        <v>12677.43</v>
      </c>
      <c r="J88" s="23">
        <f t="shared" si="10"/>
        <v>0</v>
      </c>
      <c r="K88" s="23">
        <f t="shared" si="11"/>
        <v>0</v>
      </c>
      <c r="L88" s="43">
        <f t="shared" si="12"/>
        <v>12677.43</v>
      </c>
      <c r="M88" s="44">
        <f t="shared" si="13"/>
        <v>12677.43</v>
      </c>
      <c r="N88" s="44">
        <f t="shared" si="15"/>
        <v>12677.43</v>
      </c>
      <c r="O88" s="44">
        <f t="shared" si="14"/>
        <v>12677.43</v>
      </c>
      <c r="P88" s="10"/>
      <c r="Q88" s="10"/>
      <c r="R88" s="10"/>
      <c r="S88" s="10"/>
      <c r="T88" s="10"/>
      <c r="U88" s="10"/>
    </row>
    <row r="89" spans="1:23" ht="159" customHeight="1">
      <c r="A89" s="41">
        <v>81</v>
      </c>
      <c r="B89" s="45" t="s">
        <v>85</v>
      </c>
      <c r="C89" s="40" t="s">
        <v>94</v>
      </c>
      <c r="D89" s="21" t="s">
        <v>23</v>
      </c>
      <c r="E89" s="22">
        <v>1</v>
      </c>
      <c r="F89" s="46">
        <v>12677.43</v>
      </c>
      <c r="G89" s="67">
        <v>12677.43</v>
      </c>
      <c r="H89" s="46">
        <v>12677.43</v>
      </c>
      <c r="I89" s="42">
        <f t="shared" si="9"/>
        <v>12677.43</v>
      </c>
      <c r="J89" s="23">
        <f t="shared" si="10"/>
        <v>0</v>
      </c>
      <c r="K89" s="23">
        <f t="shared" si="11"/>
        <v>0</v>
      </c>
      <c r="L89" s="43">
        <f t="shared" si="12"/>
        <v>12677.43</v>
      </c>
      <c r="M89" s="44">
        <f t="shared" si="13"/>
        <v>12677.43</v>
      </c>
      <c r="N89" s="44">
        <f t="shared" si="15"/>
        <v>12677.43</v>
      </c>
      <c r="O89" s="44">
        <f t="shared" si="14"/>
        <v>12677.43</v>
      </c>
      <c r="P89" s="10"/>
      <c r="Q89" s="10"/>
      <c r="R89" s="10"/>
      <c r="S89" s="10"/>
      <c r="T89" s="10"/>
      <c r="U89" s="10"/>
    </row>
    <row r="90" spans="1:23" ht="159" customHeight="1">
      <c r="A90" s="41">
        <v>82</v>
      </c>
      <c r="B90" s="45" t="s">
        <v>84</v>
      </c>
      <c r="C90" s="40" t="s">
        <v>94</v>
      </c>
      <c r="D90" s="21" t="s">
        <v>23</v>
      </c>
      <c r="E90" s="22">
        <v>1</v>
      </c>
      <c r="F90" s="46">
        <v>8032.44</v>
      </c>
      <c r="G90" s="67">
        <v>8032.44</v>
      </c>
      <c r="H90" s="46">
        <v>8032.44</v>
      </c>
      <c r="I90" s="42">
        <f t="shared" si="9"/>
        <v>8032.44</v>
      </c>
      <c r="J90" s="23">
        <f t="shared" si="10"/>
        <v>0</v>
      </c>
      <c r="K90" s="23">
        <f t="shared" si="11"/>
        <v>0</v>
      </c>
      <c r="L90" s="43">
        <f t="shared" si="12"/>
        <v>8032.44</v>
      </c>
      <c r="M90" s="44">
        <f t="shared" si="13"/>
        <v>8032.44</v>
      </c>
      <c r="N90" s="44">
        <f t="shared" si="15"/>
        <v>8032.44</v>
      </c>
      <c r="O90" s="44">
        <f t="shared" si="14"/>
        <v>8032.44</v>
      </c>
      <c r="P90" s="10"/>
      <c r="Q90" s="10"/>
      <c r="R90" s="10"/>
      <c r="S90" s="10"/>
      <c r="T90" s="10"/>
      <c r="U90" s="10"/>
    </row>
    <row r="91" spans="1:23" ht="159" customHeight="1">
      <c r="A91" s="41">
        <v>83</v>
      </c>
      <c r="B91" s="45" t="s">
        <v>86</v>
      </c>
      <c r="C91" s="40" t="s">
        <v>94</v>
      </c>
      <c r="D91" s="21" t="s">
        <v>23</v>
      </c>
      <c r="E91" s="22">
        <v>1</v>
      </c>
      <c r="F91" s="46">
        <v>12677.43</v>
      </c>
      <c r="G91" s="67">
        <v>12677.43</v>
      </c>
      <c r="H91" s="46">
        <v>12677.43</v>
      </c>
      <c r="I91" s="42">
        <f t="shared" si="9"/>
        <v>12677.43</v>
      </c>
      <c r="J91" s="23">
        <f t="shared" si="10"/>
        <v>0</v>
      </c>
      <c r="K91" s="23">
        <f t="shared" si="11"/>
        <v>0</v>
      </c>
      <c r="L91" s="43">
        <f t="shared" si="12"/>
        <v>12677.43</v>
      </c>
      <c r="M91" s="44">
        <f t="shared" si="13"/>
        <v>12677.43</v>
      </c>
      <c r="N91" s="44">
        <f t="shared" si="15"/>
        <v>12677.43</v>
      </c>
      <c r="O91" s="44">
        <f t="shared" si="14"/>
        <v>12677.43</v>
      </c>
      <c r="P91" s="10"/>
      <c r="Q91" s="10"/>
      <c r="R91" s="10"/>
      <c r="S91" s="10"/>
      <c r="T91" s="10"/>
      <c r="U91" s="10"/>
    </row>
    <row r="92" spans="1:23" ht="159" customHeight="1">
      <c r="A92" s="41">
        <v>84</v>
      </c>
      <c r="B92" s="45" t="s">
        <v>87</v>
      </c>
      <c r="C92" s="40" t="s">
        <v>94</v>
      </c>
      <c r="D92" s="21" t="s">
        <v>23</v>
      </c>
      <c r="E92" s="22">
        <v>1</v>
      </c>
      <c r="F92" s="46">
        <v>8762.67</v>
      </c>
      <c r="G92" s="67">
        <v>6823.91</v>
      </c>
      <c r="H92" s="46">
        <v>8762.67</v>
      </c>
      <c r="I92" s="42">
        <f t="shared" si="9"/>
        <v>8116.416666666667</v>
      </c>
      <c r="J92" s="23">
        <f t="shared" si="10"/>
        <v>1119.343607894079</v>
      </c>
      <c r="K92" s="23">
        <f t="shared" si="11"/>
        <v>13.791105778133769</v>
      </c>
      <c r="L92" s="43">
        <f t="shared" si="12"/>
        <v>8116.4166666666661</v>
      </c>
      <c r="M92" s="44">
        <f t="shared" si="13"/>
        <v>8116.4166666666661</v>
      </c>
      <c r="N92" s="44">
        <f t="shared" si="15"/>
        <v>8116.41</v>
      </c>
      <c r="O92" s="44">
        <f t="shared" si="14"/>
        <v>8116.41</v>
      </c>
      <c r="P92" s="10"/>
      <c r="Q92" s="10"/>
      <c r="R92" s="10"/>
      <c r="S92" s="10"/>
      <c r="T92" s="10"/>
      <c r="U92" s="10"/>
    </row>
    <row r="93" spans="1:23" ht="159" customHeight="1">
      <c r="A93" s="41">
        <v>85</v>
      </c>
      <c r="B93" s="45" t="s">
        <v>88</v>
      </c>
      <c r="C93" s="40" t="s">
        <v>94</v>
      </c>
      <c r="D93" s="21" t="s">
        <v>23</v>
      </c>
      <c r="E93" s="22">
        <v>1</v>
      </c>
      <c r="F93" s="46">
        <v>18317.5</v>
      </c>
      <c r="G93" s="67">
        <v>18317.5</v>
      </c>
      <c r="H93" s="46">
        <v>18317.5</v>
      </c>
      <c r="I93" s="42">
        <f t="shared" si="9"/>
        <v>18317.5</v>
      </c>
      <c r="J93" s="23">
        <f t="shared" si="10"/>
        <v>0</v>
      </c>
      <c r="K93" s="23">
        <f t="shared" si="11"/>
        <v>0</v>
      </c>
      <c r="L93" s="43">
        <f t="shared" si="12"/>
        <v>18317.5</v>
      </c>
      <c r="M93" s="44">
        <f t="shared" si="13"/>
        <v>18317.5</v>
      </c>
      <c r="N93" s="44">
        <f t="shared" si="15"/>
        <v>18317.5</v>
      </c>
      <c r="O93" s="44">
        <f t="shared" si="14"/>
        <v>18317.5</v>
      </c>
      <c r="P93" s="10"/>
      <c r="Q93" s="10"/>
      <c r="R93" s="10"/>
      <c r="S93" s="10"/>
      <c r="T93" s="10"/>
      <c r="U93" s="10"/>
    </row>
    <row r="94" spans="1:23" ht="159" customHeight="1">
      <c r="A94" s="41">
        <v>86</v>
      </c>
      <c r="B94" s="45" t="s">
        <v>88</v>
      </c>
      <c r="C94" s="40" t="s">
        <v>94</v>
      </c>
      <c r="D94" s="21" t="s">
        <v>23</v>
      </c>
      <c r="E94" s="22">
        <v>1</v>
      </c>
      <c r="F94" s="46">
        <v>18317.5</v>
      </c>
      <c r="G94" s="67">
        <v>18317.5</v>
      </c>
      <c r="H94" s="46">
        <v>18317.5</v>
      </c>
      <c r="I94" s="42">
        <f>AVERAGE(F94:H94)</f>
        <v>18317.5</v>
      </c>
      <c r="J94" s="23">
        <f t="shared" si="10"/>
        <v>0</v>
      </c>
      <c r="K94" s="23">
        <f t="shared" si="11"/>
        <v>0</v>
      </c>
      <c r="L94" s="43">
        <f t="shared" si="12"/>
        <v>18317.5</v>
      </c>
      <c r="M94" s="44">
        <f t="shared" si="13"/>
        <v>18317.5</v>
      </c>
      <c r="N94" s="44">
        <f t="shared" si="15"/>
        <v>18317.5</v>
      </c>
      <c r="O94" s="44">
        <f t="shared" si="14"/>
        <v>18317.5</v>
      </c>
      <c r="P94" s="10"/>
      <c r="Q94" s="10"/>
      <c r="R94" s="10"/>
      <c r="S94" s="10"/>
      <c r="T94" s="10"/>
      <c r="U94" s="10"/>
    </row>
    <row r="95" spans="1:23" ht="21.75" customHeight="1" thickBot="1">
      <c r="A95" s="24"/>
      <c r="B95" s="39"/>
      <c r="C95" s="24"/>
      <c r="D95" s="21"/>
      <c r="E95" s="22"/>
      <c r="F95" s="25"/>
      <c r="G95" s="25"/>
      <c r="H95" s="25"/>
      <c r="I95" s="26"/>
      <c r="J95" s="27"/>
      <c r="K95" s="27"/>
      <c r="L95" s="28"/>
      <c r="M95" s="29">
        <f>SUM(M9:M94)</f>
        <v>887191.23999999976</v>
      </c>
      <c r="N95" s="30">
        <f>SUM(N9:N94)</f>
        <v>887191.12000000011</v>
      </c>
      <c r="O95" s="30">
        <f>SUM(O9:O94)</f>
        <v>887191.12000000011</v>
      </c>
      <c r="P95" s="11"/>
      <c r="Q95" s="10">
        <v>1.2</v>
      </c>
      <c r="R95" s="11"/>
      <c r="S95" s="11"/>
      <c r="T95" s="11"/>
      <c r="U95" s="11"/>
      <c r="W95" s="7">
        <v>1.2</v>
      </c>
    </row>
    <row r="96" spans="1:23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</row>
    <row r="97" spans="1:21" ht="15.75">
      <c r="A97" s="52"/>
      <c r="B97" s="52"/>
      <c r="C97" s="52"/>
      <c r="D97" s="31"/>
      <c r="E97" s="31"/>
      <c r="F97" s="53"/>
      <c r="G97" s="53"/>
      <c r="H97" s="53"/>
      <c r="I97" s="53"/>
      <c r="J97" s="53"/>
      <c r="K97" s="53"/>
      <c r="L97" s="13"/>
      <c r="M97" s="15"/>
      <c r="N97" s="15"/>
      <c r="O97" s="13"/>
    </row>
    <row r="98" spans="1:21" ht="28.5" customHeight="1">
      <c r="A98" s="49" t="s">
        <v>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9"/>
      <c r="Q98" s="9"/>
      <c r="R98" s="9"/>
      <c r="S98" s="9"/>
      <c r="T98" s="9"/>
      <c r="U98" s="9"/>
    </row>
    <row r="99" spans="1:21" ht="20.25" customHeight="1">
      <c r="A99" s="55" t="s">
        <v>90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8"/>
      <c r="Q99" s="8"/>
      <c r="R99" s="8"/>
      <c r="S99" s="8"/>
      <c r="T99" s="8"/>
      <c r="U99" s="8"/>
    </row>
    <row r="100" spans="1:21" ht="33" customHeight="1">
      <c r="A100" s="32"/>
      <c r="B100" s="49" t="s">
        <v>29</v>
      </c>
      <c r="C100" s="50"/>
      <c r="D100" s="31"/>
      <c r="E100" s="56" t="s">
        <v>91</v>
      </c>
      <c r="F100" s="56"/>
      <c r="G100" s="33"/>
      <c r="H100" s="53" t="s">
        <v>92</v>
      </c>
      <c r="I100" s="53"/>
      <c r="J100" s="53"/>
      <c r="K100" s="34"/>
      <c r="L100" s="13"/>
      <c r="M100" s="15"/>
      <c r="N100" s="15"/>
      <c r="O100" s="13"/>
    </row>
    <row r="101" spans="1:21" ht="22.5" customHeight="1">
      <c r="A101" s="32"/>
      <c r="B101" s="50"/>
      <c r="C101" s="50"/>
      <c r="D101" s="31"/>
      <c r="E101" s="53" t="s">
        <v>17</v>
      </c>
      <c r="F101" s="53"/>
      <c r="G101" s="33"/>
      <c r="H101" s="53" t="s">
        <v>18</v>
      </c>
      <c r="I101" s="53"/>
      <c r="J101" s="53"/>
      <c r="K101" s="34"/>
      <c r="L101" s="13"/>
      <c r="M101" s="15"/>
      <c r="N101" s="15"/>
      <c r="O101" s="13"/>
    </row>
    <row r="102" spans="1:21" ht="15.75">
      <c r="A102" s="54"/>
      <c r="B102" s="54"/>
      <c r="C102" s="54"/>
      <c r="D102" s="54"/>
      <c r="E102" s="35"/>
      <c r="F102" s="36"/>
      <c r="G102" s="6"/>
      <c r="H102" s="37"/>
      <c r="I102" s="2"/>
      <c r="J102" s="2"/>
      <c r="K102" s="2"/>
      <c r="L102" s="2"/>
      <c r="M102" s="12"/>
      <c r="N102" s="12"/>
      <c r="O102" s="2"/>
    </row>
  </sheetData>
  <mergeCells count="28">
    <mergeCell ref="L1:O1"/>
    <mergeCell ref="A7:A8"/>
    <mergeCell ref="B7:B8"/>
    <mergeCell ref="C7:C8"/>
    <mergeCell ref="D7:D8"/>
    <mergeCell ref="E7:E8"/>
    <mergeCell ref="F7:H7"/>
    <mergeCell ref="I7:K7"/>
    <mergeCell ref="B2:C2"/>
    <mergeCell ref="E2:O2"/>
    <mergeCell ref="B3:C3"/>
    <mergeCell ref="E3:O3"/>
    <mergeCell ref="B4:C4"/>
    <mergeCell ref="E4:O4"/>
    <mergeCell ref="A5:O5"/>
    <mergeCell ref="B6:C6"/>
    <mergeCell ref="A102:D102"/>
    <mergeCell ref="A99:O99"/>
    <mergeCell ref="B100:C101"/>
    <mergeCell ref="E100:F100"/>
    <mergeCell ref="H100:J100"/>
    <mergeCell ref="E101:F101"/>
    <mergeCell ref="H101:J101"/>
    <mergeCell ref="L7:O7"/>
    <mergeCell ref="A98:O98"/>
    <mergeCell ref="A96:O96"/>
    <mergeCell ref="A97:C97"/>
    <mergeCell ref="F97:K97"/>
  </mergeCells>
  <pageMargins left="0.16" right="0.16" top="0.32" bottom="0.24" header="0.22" footer="0.19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Осаго </vt:lpstr>
      <vt:lpstr>'Осаго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mborovskih</cp:lastModifiedBy>
  <cp:lastPrinted>2023-10-17T09:01:43Z</cp:lastPrinted>
  <dcterms:created xsi:type="dcterms:W3CDTF">2014-01-28T13:50:42Z</dcterms:created>
  <dcterms:modified xsi:type="dcterms:W3CDTF">2024-07-08T10:12:43Z</dcterms:modified>
</cp:coreProperties>
</file>