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81.5\еорд\ТОРГИ\ТОРГИ ЕО и ФИЛИАЛОВ на 2024\МАХАЧКАЛАТЕПЛОСЕРВИС\264. Поставка котельного оборудования\на размещение\"/>
    </mc:Choice>
  </mc:AlternateContent>
  <xr:revisionPtr revIDLastSave="0" documentId="13_ncr:1_{C1286280-BD08-44E9-B93A-2EAC6FE04C44}" xr6:coauthVersionLast="47" xr6:coauthVersionMax="47" xr10:uidLastSave="{00000000-0000-0000-0000-000000000000}"/>
  <bookViews>
    <workbookView xWindow="780" yWindow="780" windowWidth="21705" windowHeight="126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3" i="1"/>
  <c r="K5" i="1"/>
  <c r="K4" i="1"/>
  <c r="K3" i="1"/>
  <c r="J4" i="1"/>
  <c r="J3" i="1"/>
  <c r="I5" i="1"/>
  <c r="I4" i="1"/>
  <c r="I3" i="1"/>
  <c r="H5" i="1"/>
  <c r="H4" i="1"/>
  <c r="H3" i="1"/>
  <c r="L6" i="1" l="1"/>
  <c r="J5" i="1"/>
  <c r="H6" i="1" l="1"/>
  <c r="J6" i="1" l="1"/>
  <c r="I6" i="1" l="1"/>
</calcChain>
</file>

<file path=xl/sharedStrings.xml><?xml version="1.0" encoding="utf-8"?>
<sst xmlns="http://schemas.openxmlformats.org/spreadsheetml/2006/main" count="22" uniqueCount="20">
  <si>
    <t>№п/п</t>
  </si>
  <si>
    <t>Перечень материалов</t>
  </si>
  <si>
    <t>Ед. изм</t>
  </si>
  <si>
    <t>1</t>
  </si>
  <si>
    <t>ИТОГО</t>
  </si>
  <si>
    <t>Среднеарифм. Цена за ед. руб. с учетом НДС</t>
  </si>
  <si>
    <t>Кол-во</t>
  </si>
  <si>
    <t>Цена за ед. руб. с учетом НДС  КП №1</t>
  </si>
  <si>
    <t>Цена за ед. руб. с учетом НДС  КП №2</t>
  </si>
  <si>
    <t>Цена за ед. руб. с учетом НДС  КП №3</t>
  </si>
  <si>
    <t>Стоимость, руб. с учетом НДС КА№1</t>
  </si>
  <si>
    <t>Стоимость, руб. с учетом НДС КА№2</t>
  </si>
  <si>
    <t>Стоимость, руб. с учетом НДС КА№3</t>
  </si>
  <si>
    <t>Среднеарифм. Стоимость за ед. руб. с учетом НДС и доставки</t>
  </si>
  <si>
    <t>шт</t>
  </si>
  <si>
    <t>Приложение 4.</t>
  </si>
  <si>
    <t>Котел Термотехник ТТ50 мощность 1741-2000кВт</t>
  </si>
  <si>
    <t>Плита под горелку ТТ50№3 (1,531-2,0МВТ)</t>
  </si>
  <si>
    <t>Горелка газовая G258А М-PR.SR.RU.A.8.50.EA</t>
  </si>
  <si>
    <t>Расчет НМЦД поставки котельного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</si>
</sst>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\ _₽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8">
    <xf numFmtId="0" fontId="0" fillId="0" borderId="0"/>
    <xf numFmtId="0" fontId="2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2" applyNumberFormat="0" applyAlignment="0" applyProtection="0"/>
    <xf numFmtId="0" fontId="7" fillId="11" borderId="3" applyNumberFormat="0" applyAlignment="0" applyProtection="0"/>
    <xf numFmtId="0" fontId="8" fillId="11" borderId="2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12" borderId="8" applyNumberFormat="0" applyAlignment="0" applyProtection="0"/>
    <xf numFmtId="0" fontId="14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21" fillId="0" borderId="0"/>
    <xf numFmtId="0" fontId="16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4" borderId="9" applyNumberFormat="0" applyFont="0" applyAlignment="0" applyProtection="0"/>
    <xf numFmtId="9" fontId="2" fillId="0" borderId="0" applyFont="0" applyFill="0" applyBorder="0" applyAlignment="0" applyProtection="0"/>
    <xf numFmtId="0" fontId="18" fillId="0" borderId="10" applyNumberFormat="0" applyFill="0" applyAlignment="0" applyProtection="0"/>
    <xf numFmtId="0" fontId="3" fillId="0" borderId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30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22" fillId="0" borderId="1" xfId="0" applyFont="1" applyBorder="1"/>
    <xf numFmtId="164" fontId="22" fillId="0" borderId="1" xfId="0" applyNumberFormat="1" applyFont="1" applyBorder="1"/>
    <xf numFmtId="165" fontId="22" fillId="0" borderId="1" xfId="0" applyNumberFormat="1" applyFont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/>
    <xf numFmtId="164" fontId="23" fillId="0" borderId="1" xfId="0" applyNumberFormat="1" applyFont="1" applyBorder="1"/>
    <xf numFmtId="165" fontId="23" fillId="0" borderId="1" xfId="0" applyNumberFormat="1" applyFont="1" applyBorder="1"/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164" fontId="22" fillId="0" borderId="0" xfId="0" applyNumberFormat="1" applyFont="1" applyBorder="1"/>
    <xf numFmtId="164" fontId="23" fillId="0" borderId="0" xfId="0" applyNumberFormat="1" applyFont="1" applyBorder="1"/>
    <xf numFmtId="0" fontId="22" fillId="0" borderId="12" xfId="0" applyFont="1" applyBorder="1" applyAlignment="1">
      <alignment horizontal="center" vertical="center"/>
    </xf>
    <xf numFmtId="164" fontId="22" fillId="0" borderId="13" xfId="0" applyNumberFormat="1" applyFont="1" applyBorder="1"/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6" fillId="0" borderId="0" xfId="0" applyFont="1" applyFill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7" fillId="0" borderId="0" xfId="0" applyFont="1" applyBorder="1" applyAlignment="1">
      <alignment horizontal="center"/>
    </xf>
    <xf numFmtId="165" fontId="22" fillId="15" borderId="1" xfId="0" applyNumberFormat="1" applyFont="1" applyFill="1" applyBorder="1"/>
    <xf numFmtId="164" fontId="22" fillId="15" borderId="1" xfId="0" applyNumberFormat="1" applyFont="1" applyFill="1" applyBorder="1"/>
    <xf numFmtId="164" fontId="23" fillId="15" borderId="1" xfId="0" applyNumberFormat="1" applyFont="1" applyFill="1" applyBorder="1"/>
    <xf numFmtId="0" fontId="24" fillId="0" borderId="11" xfId="0" applyFont="1" applyBorder="1" applyAlignment="1">
      <alignment horizontal="center"/>
    </xf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Заголовок 1 2" xfId="11" xr:uid="{00000000-0005-0000-0000-000009000000}"/>
    <cellStyle name="Заголовок 2 2" xfId="12" xr:uid="{00000000-0005-0000-0000-00000A000000}"/>
    <cellStyle name="Заголовок 3 2" xfId="13" xr:uid="{00000000-0005-0000-0000-00000B000000}"/>
    <cellStyle name="Заголовок 4 2" xfId="14" xr:uid="{00000000-0005-0000-0000-00000C000000}"/>
    <cellStyle name="Итог 2" xfId="15" xr:uid="{00000000-0005-0000-0000-00000D000000}"/>
    <cellStyle name="Контрольная ячейка 2" xfId="16" xr:uid="{00000000-0005-0000-0000-00000E000000}"/>
    <cellStyle name="Название 2" xfId="17" xr:uid="{00000000-0005-0000-0000-00000F000000}"/>
    <cellStyle name="Нейтральный 2" xfId="18" xr:uid="{00000000-0005-0000-0000-000010000000}"/>
    <cellStyle name="Обычный" xfId="0" builtinId="0"/>
    <cellStyle name="Обычный 2" xfId="19" xr:uid="{00000000-0005-0000-0000-000012000000}"/>
    <cellStyle name="Обычный 3" xfId="1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Процентный 2" xfId="23" xr:uid="{00000000-0005-0000-0000-000017000000}"/>
    <cellStyle name="Связанная ячейка 2" xfId="24" xr:uid="{00000000-0005-0000-0000-000018000000}"/>
    <cellStyle name="Стиль 1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workbookViewId="0">
      <selection activeCell="L6" sqref="L6"/>
    </sheetView>
  </sheetViews>
  <sheetFormatPr defaultRowHeight="15" x14ac:dyDescent="0.25"/>
  <cols>
    <col min="1" max="1" width="5" customWidth="1"/>
    <col min="2" max="2" width="40.5703125" customWidth="1"/>
    <col min="3" max="3" width="6.5703125" customWidth="1"/>
    <col min="4" max="4" width="7.7109375" customWidth="1"/>
    <col min="5" max="5" width="12.42578125" customWidth="1"/>
    <col min="6" max="6" width="12.140625" customWidth="1"/>
    <col min="7" max="7" width="11.7109375" customWidth="1"/>
    <col min="8" max="9" width="14.85546875" customWidth="1"/>
    <col min="10" max="10" width="14.5703125" customWidth="1"/>
    <col min="11" max="11" width="14.42578125" customWidth="1"/>
    <col min="12" max="12" width="14.85546875" customWidth="1"/>
    <col min="13" max="13" width="13.140625" customWidth="1"/>
    <col min="14" max="14" width="13.140625" bestFit="1" customWidth="1"/>
    <col min="15" max="15" width="9.140625" customWidth="1"/>
  </cols>
  <sheetData>
    <row r="1" spans="1:14" ht="15.75" x14ac:dyDescent="0.25">
      <c r="B1" s="29" t="s">
        <v>19</v>
      </c>
      <c r="C1" s="29"/>
      <c r="D1" s="29"/>
      <c r="E1" s="29"/>
      <c r="F1" s="29"/>
      <c r="G1" s="29"/>
      <c r="H1" s="29"/>
      <c r="I1" s="29"/>
      <c r="J1" s="29"/>
      <c r="K1" s="12"/>
      <c r="L1" s="25" t="s">
        <v>15</v>
      </c>
      <c r="M1" s="12"/>
    </row>
    <row r="2" spans="1:14" ht="54" customHeight="1" x14ac:dyDescent="0.25">
      <c r="A2" s="7" t="s">
        <v>0</v>
      </c>
      <c r="B2" s="18" t="s">
        <v>1</v>
      </c>
      <c r="C2" s="19" t="s">
        <v>2</v>
      </c>
      <c r="D2" s="1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5</v>
      </c>
      <c r="L2" s="8" t="s">
        <v>13</v>
      </c>
      <c r="M2" s="13"/>
    </row>
    <row r="3" spans="1:14" ht="25.5" x14ac:dyDescent="0.25">
      <c r="A3" s="16" t="s">
        <v>3</v>
      </c>
      <c r="B3" s="24" t="s">
        <v>16</v>
      </c>
      <c r="C3" s="21" t="s">
        <v>14</v>
      </c>
      <c r="D3" s="20">
        <v>1</v>
      </c>
      <c r="E3" s="17">
        <v>3369250</v>
      </c>
      <c r="F3" s="6">
        <v>3119250</v>
      </c>
      <c r="G3" s="6">
        <v>3119250</v>
      </c>
      <c r="H3" s="5">
        <f>D3*E3</f>
        <v>3369250</v>
      </c>
      <c r="I3" s="5">
        <f>D3*F3</f>
        <v>3119250</v>
      </c>
      <c r="J3" s="5">
        <f>D3*G3</f>
        <v>3119250</v>
      </c>
      <c r="K3" s="5">
        <f>(E3+F3+G3)/3</f>
        <v>3202583.3333333335</v>
      </c>
      <c r="L3" s="27">
        <f>D3*K3</f>
        <v>3202583.3333333335</v>
      </c>
      <c r="M3" s="14"/>
      <c r="N3" s="2"/>
    </row>
    <row r="4" spans="1:14" x14ac:dyDescent="0.25">
      <c r="A4" s="16">
        <v>2</v>
      </c>
      <c r="B4" s="24" t="s">
        <v>17</v>
      </c>
      <c r="C4" s="21" t="s">
        <v>14</v>
      </c>
      <c r="D4" s="20">
        <v>1</v>
      </c>
      <c r="E4" s="17">
        <v>15140</v>
      </c>
      <c r="F4" s="6">
        <v>13140</v>
      </c>
      <c r="G4" s="6">
        <v>13140</v>
      </c>
      <c r="H4" s="5">
        <f>D4*E4</f>
        <v>15140</v>
      </c>
      <c r="I4" s="5">
        <f>D4*F4</f>
        <v>13140</v>
      </c>
      <c r="J4" s="5">
        <f>D4*G4</f>
        <v>13140</v>
      </c>
      <c r="K4" s="5">
        <f>(E4+F4+G4)/3</f>
        <v>13806.666666666666</v>
      </c>
      <c r="L4" s="27">
        <f t="shared" ref="L4:L5" si="0">D4*K4</f>
        <v>13806.666666666666</v>
      </c>
      <c r="M4" s="14"/>
      <c r="N4" s="2"/>
    </row>
    <row r="5" spans="1:14" x14ac:dyDescent="0.25">
      <c r="A5" s="16">
        <v>3</v>
      </c>
      <c r="B5" s="24" t="s">
        <v>18</v>
      </c>
      <c r="C5" s="21" t="s">
        <v>14</v>
      </c>
      <c r="D5" s="20">
        <v>1</v>
      </c>
      <c r="E5" s="17">
        <v>2584880</v>
      </c>
      <c r="F5" s="6">
        <v>2384880</v>
      </c>
      <c r="G5" s="26">
        <v>2435088</v>
      </c>
      <c r="H5" s="5">
        <f>D5*E5</f>
        <v>2584880</v>
      </c>
      <c r="I5" s="5">
        <f>D5*F5</f>
        <v>2384880</v>
      </c>
      <c r="J5" s="27">
        <f t="shared" ref="J5" si="1">D5*G5</f>
        <v>2435088</v>
      </c>
      <c r="K5" s="5">
        <f>(E5+F5+G5)/3</f>
        <v>2468282.6666666665</v>
      </c>
      <c r="L5" s="27">
        <f t="shared" si="0"/>
        <v>2468282.6666666665</v>
      </c>
      <c r="M5" s="14"/>
      <c r="N5" s="2"/>
    </row>
    <row r="6" spans="1:14" x14ac:dyDescent="0.25">
      <c r="A6" s="4"/>
      <c r="B6" s="9" t="s">
        <v>4</v>
      </c>
      <c r="C6" s="22"/>
      <c r="D6" s="9"/>
      <c r="E6" s="5"/>
      <c r="F6" s="4"/>
      <c r="G6" s="4"/>
      <c r="H6" s="11">
        <f>SUM(H3:H5)</f>
        <v>5969270</v>
      </c>
      <c r="I6" s="10">
        <f>SUM(I3:I5)</f>
        <v>5517270</v>
      </c>
      <c r="J6" s="10">
        <f>SUM(J3:J5)</f>
        <v>5567478</v>
      </c>
      <c r="K6" s="10"/>
      <c r="L6" s="28">
        <f>L3+L4+L5</f>
        <v>5684672.666666666</v>
      </c>
      <c r="M6" s="15"/>
    </row>
    <row r="7" spans="1:14" x14ac:dyDescent="0.25">
      <c r="H7" s="1"/>
    </row>
    <row r="8" spans="1:14" x14ac:dyDescent="0.25">
      <c r="B8" s="23"/>
      <c r="H8" s="1"/>
    </row>
    <row r="9" spans="1:14" x14ac:dyDescent="0.25">
      <c r="H9" s="1"/>
    </row>
    <row r="10" spans="1:14" x14ac:dyDescent="0.25">
      <c r="H10" s="1"/>
    </row>
    <row r="11" spans="1:14" x14ac:dyDescent="0.25">
      <c r="H11" s="1"/>
    </row>
    <row r="12" spans="1:14" x14ac:dyDescent="0.25">
      <c r="H12" s="1"/>
    </row>
    <row r="13" spans="1:14" x14ac:dyDescent="0.25">
      <c r="H13" s="1"/>
    </row>
    <row r="14" spans="1:14" x14ac:dyDescent="0.25">
      <c r="H14" s="1"/>
    </row>
    <row r="15" spans="1:14" x14ac:dyDescent="0.25">
      <c r="H15" s="1"/>
    </row>
    <row r="16" spans="1:14" x14ac:dyDescent="0.25">
      <c r="H16" s="1"/>
    </row>
    <row r="17" spans="8:8" x14ac:dyDescent="0.25">
      <c r="H17" s="1"/>
    </row>
    <row r="18" spans="8:8" x14ac:dyDescent="0.25">
      <c r="H18" s="1"/>
    </row>
    <row r="19" spans="8:8" x14ac:dyDescent="0.25">
      <c r="H19" s="1"/>
    </row>
    <row r="20" spans="8:8" x14ac:dyDescent="0.25">
      <c r="H20" s="1"/>
    </row>
    <row r="21" spans="8:8" x14ac:dyDescent="0.25">
      <c r="H21" s="1"/>
    </row>
    <row r="22" spans="8:8" x14ac:dyDescent="0.25">
      <c r="H22" s="1"/>
    </row>
    <row r="23" spans="8:8" x14ac:dyDescent="0.25">
      <c r="H23" s="1"/>
    </row>
    <row r="24" spans="8:8" x14ac:dyDescent="0.25">
      <c r="H24" s="1"/>
    </row>
    <row r="25" spans="8:8" x14ac:dyDescent="0.25">
      <c r="H25" s="1"/>
    </row>
    <row r="26" spans="8:8" x14ac:dyDescent="0.25">
      <c r="H26" s="1"/>
    </row>
    <row r="27" spans="8:8" x14ac:dyDescent="0.25">
      <c r="H27" s="1"/>
    </row>
    <row r="28" spans="8:8" x14ac:dyDescent="0.25">
      <c r="H28" s="1"/>
    </row>
    <row r="29" spans="8:8" x14ac:dyDescent="0.25">
      <c r="H29" s="1"/>
    </row>
    <row r="30" spans="8:8" x14ac:dyDescent="0.25">
      <c r="H30" s="1"/>
    </row>
    <row r="31" spans="8:8" x14ac:dyDescent="0.25">
      <c r="H31" s="1"/>
    </row>
    <row r="32" spans="8:8" x14ac:dyDescent="0.25">
      <c r="H32" s="1"/>
    </row>
    <row r="33" spans="8:8" x14ac:dyDescent="0.25">
      <c r="H33" s="1"/>
    </row>
    <row r="34" spans="8:8" x14ac:dyDescent="0.25">
      <c r="H34" s="1"/>
    </row>
    <row r="35" spans="8:8" x14ac:dyDescent="0.25">
      <c r="H35" s="1"/>
    </row>
    <row r="36" spans="8:8" x14ac:dyDescent="0.25">
      <c r="H36" s="1"/>
    </row>
    <row r="37" spans="8:8" x14ac:dyDescent="0.25">
      <c r="H37" s="1"/>
    </row>
    <row r="38" spans="8:8" x14ac:dyDescent="0.25">
      <c r="H38" s="1"/>
    </row>
    <row r="39" spans="8:8" x14ac:dyDescent="0.25">
      <c r="H39" s="1"/>
    </row>
    <row r="40" spans="8:8" x14ac:dyDescent="0.25">
      <c r="H40" s="1"/>
    </row>
    <row r="41" spans="8:8" x14ac:dyDescent="0.25">
      <c r="H41" s="1"/>
    </row>
    <row r="42" spans="8:8" x14ac:dyDescent="0.25">
      <c r="H42" s="1"/>
    </row>
    <row r="43" spans="8:8" x14ac:dyDescent="0.25">
      <c r="H43" s="1"/>
    </row>
    <row r="44" spans="8:8" x14ac:dyDescent="0.25">
      <c r="H44" s="1"/>
    </row>
    <row r="45" spans="8:8" x14ac:dyDescent="0.25">
      <c r="H45" s="1"/>
    </row>
    <row r="46" spans="8:8" x14ac:dyDescent="0.25">
      <c r="H46" s="1"/>
    </row>
    <row r="47" spans="8:8" x14ac:dyDescent="0.25">
      <c r="H47" s="1"/>
    </row>
    <row r="48" spans="8:8" x14ac:dyDescent="0.25">
      <c r="H48" s="1"/>
    </row>
    <row r="49" spans="8:8" x14ac:dyDescent="0.25">
      <c r="H49" s="1"/>
    </row>
    <row r="50" spans="8:8" x14ac:dyDescent="0.25">
      <c r="H50" s="1"/>
    </row>
    <row r="51" spans="8:8" x14ac:dyDescent="0.25">
      <c r="H51" s="1"/>
    </row>
    <row r="52" spans="8:8" x14ac:dyDescent="0.25">
      <c r="H52" s="1"/>
    </row>
    <row r="53" spans="8:8" x14ac:dyDescent="0.25">
      <c r="H53" s="1"/>
    </row>
    <row r="54" spans="8:8" x14ac:dyDescent="0.25">
      <c r="H54" s="1"/>
    </row>
    <row r="55" spans="8:8" x14ac:dyDescent="0.25">
      <c r="H55" s="1"/>
    </row>
    <row r="56" spans="8:8" x14ac:dyDescent="0.25">
      <c r="H56" s="1"/>
    </row>
    <row r="57" spans="8:8" x14ac:dyDescent="0.25">
      <c r="H57" s="3"/>
    </row>
  </sheetData>
  <mergeCells count="1">
    <mergeCell ref="B1:J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nachomts</dc:creator>
  <cp:lastModifiedBy>omto1</cp:lastModifiedBy>
  <cp:lastPrinted>2024-08-01T15:43:01Z</cp:lastPrinted>
  <dcterms:created xsi:type="dcterms:W3CDTF">2019-12-19T14:34:33Z</dcterms:created>
  <dcterms:modified xsi:type="dcterms:W3CDTF">2024-09-26T08:17:32Z</dcterms:modified>
</cp:coreProperties>
</file>