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-15" yWindow="-15" windowWidth="13845" windowHeight="12735"/>
  </bookViews>
  <sheets>
    <sheet name="Светотехническая продукция" sheetId="23" r:id="rId1"/>
  </sheets>
  <definedNames>
    <definedName name="_GoBack" localSheetId="0">'Светотехническая продукция'!$F$57</definedName>
    <definedName name="_xlnm.Print_Area" localSheetId="0">'Светотехническая продукция'!$A$1:$O$332</definedName>
  </definedNames>
  <calcPr calcId="125725"/>
</workbook>
</file>

<file path=xl/calcChain.xml><?xml version="1.0" encoding="utf-8"?>
<calcChain xmlns="http://schemas.openxmlformats.org/spreadsheetml/2006/main">
  <c r="T326" i="23"/>
  <c r="L213"/>
  <c r="M213" s="1"/>
  <c r="N213" s="1"/>
  <c r="O213" s="1"/>
  <c r="L214"/>
  <c r="M214" s="1"/>
  <c r="N214" s="1"/>
  <c r="O214" s="1"/>
  <c r="I215"/>
  <c r="J215" s="1"/>
  <c r="K215" s="1"/>
  <c r="L216"/>
  <c r="M216" s="1"/>
  <c r="N216" s="1"/>
  <c r="O216" s="1"/>
  <c r="I217"/>
  <c r="J217" s="1"/>
  <c r="K217" s="1"/>
  <c r="L218"/>
  <c r="M218" s="1"/>
  <c r="N218" s="1"/>
  <c r="O218" s="1"/>
  <c r="L219"/>
  <c r="M219" s="1"/>
  <c r="N219" s="1"/>
  <c r="O219" s="1"/>
  <c r="L220"/>
  <c r="M220" s="1"/>
  <c r="N220" s="1"/>
  <c r="O220" s="1"/>
  <c r="I221"/>
  <c r="J221" s="1"/>
  <c r="K221" s="1"/>
  <c r="L222"/>
  <c r="M222" s="1"/>
  <c r="N222" s="1"/>
  <c r="O222" s="1"/>
  <c r="L223"/>
  <c r="M223" s="1"/>
  <c r="N223" s="1"/>
  <c r="O223" s="1"/>
  <c r="L224"/>
  <c r="M224" s="1"/>
  <c r="N224" s="1"/>
  <c r="O224" s="1"/>
  <c r="L225"/>
  <c r="M225" s="1"/>
  <c r="N225" s="1"/>
  <c r="O225" s="1"/>
  <c r="L226"/>
  <c r="M226" s="1"/>
  <c r="N226" s="1"/>
  <c r="O226" s="1"/>
  <c r="L227"/>
  <c r="M227" s="1"/>
  <c r="N227" s="1"/>
  <c r="O227" s="1"/>
  <c r="L228"/>
  <c r="M228" s="1"/>
  <c r="N228" s="1"/>
  <c r="O228" s="1"/>
  <c r="L229"/>
  <c r="M229" s="1"/>
  <c r="N229" s="1"/>
  <c r="O229" s="1"/>
  <c r="L230"/>
  <c r="M230" s="1"/>
  <c r="N230" s="1"/>
  <c r="O230" s="1"/>
  <c r="L231"/>
  <c r="M231" s="1"/>
  <c r="N231" s="1"/>
  <c r="O231" s="1"/>
  <c r="L232"/>
  <c r="M232" s="1"/>
  <c r="N232" s="1"/>
  <c r="O232" s="1"/>
  <c r="I233"/>
  <c r="J233" s="1"/>
  <c r="K233" s="1"/>
  <c r="L234"/>
  <c r="M234" s="1"/>
  <c r="N234" s="1"/>
  <c r="O234" s="1"/>
  <c r="L235"/>
  <c r="M235" s="1"/>
  <c r="N235" s="1"/>
  <c r="O235" s="1"/>
  <c r="L236"/>
  <c r="M236" s="1"/>
  <c r="N236" s="1"/>
  <c r="O236" s="1"/>
  <c r="L237"/>
  <c r="M237" s="1"/>
  <c r="N237" s="1"/>
  <c r="O237" s="1"/>
  <c r="I238"/>
  <c r="J238" s="1"/>
  <c r="K238" s="1"/>
  <c r="L239"/>
  <c r="M239" s="1"/>
  <c r="N239" s="1"/>
  <c r="O239" s="1"/>
  <c r="I240"/>
  <c r="J240" s="1"/>
  <c r="K240" s="1"/>
  <c r="L241"/>
  <c r="M241" s="1"/>
  <c r="N241" s="1"/>
  <c r="O241" s="1"/>
  <c r="L242"/>
  <c r="M242" s="1"/>
  <c r="N242" s="1"/>
  <c r="O242" s="1"/>
  <c r="L243"/>
  <c r="M243" s="1"/>
  <c r="N243" s="1"/>
  <c r="O243" s="1"/>
  <c r="L244"/>
  <c r="M244" s="1"/>
  <c r="N244" s="1"/>
  <c r="O244" s="1"/>
  <c r="L245"/>
  <c r="M245" s="1"/>
  <c r="N245" s="1"/>
  <c r="O245" s="1"/>
  <c r="L246"/>
  <c r="M246" s="1"/>
  <c r="N246" s="1"/>
  <c r="O246" s="1"/>
  <c r="L247"/>
  <c r="M247" s="1"/>
  <c r="N247" s="1"/>
  <c r="O247" s="1"/>
  <c r="L248"/>
  <c r="M248" s="1"/>
  <c r="N248" s="1"/>
  <c r="O248" s="1"/>
  <c r="L249"/>
  <c r="M249" s="1"/>
  <c r="N249" s="1"/>
  <c r="O249" s="1"/>
  <c r="L250"/>
  <c r="M250" s="1"/>
  <c r="N250" s="1"/>
  <c r="O250" s="1"/>
  <c r="L251"/>
  <c r="M251" s="1"/>
  <c r="N251" s="1"/>
  <c r="O251" s="1"/>
  <c r="I252"/>
  <c r="J252" s="1"/>
  <c r="K252" s="1"/>
  <c r="L253"/>
  <c r="M253" s="1"/>
  <c r="N253" s="1"/>
  <c r="O253" s="1"/>
  <c r="L254"/>
  <c r="M254" s="1"/>
  <c r="N254" s="1"/>
  <c r="O254" s="1"/>
  <c r="I255"/>
  <c r="J255" s="1"/>
  <c r="K255" s="1"/>
  <c r="L256"/>
  <c r="M256" s="1"/>
  <c r="N256" s="1"/>
  <c r="O256" s="1"/>
  <c r="L257"/>
  <c r="M257" s="1"/>
  <c r="N257" s="1"/>
  <c r="O257" s="1"/>
  <c r="L258"/>
  <c r="M258" s="1"/>
  <c r="N258" s="1"/>
  <c r="O258" s="1"/>
  <c r="L259"/>
  <c r="M259" s="1"/>
  <c r="N259" s="1"/>
  <c r="O259" s="1"/>
  <c r="L260"/>
  <c r="M260" s="1"/>
  <c r="N260" s="1"/>
  <c r="O260" s="1"/>
  <c r="I261"/>
  <c r="J261" s="1"/>
  <c r="K261" s="1"/>
  <c r="L262"/>
  <c r="M262" s="1"/>
  <c r="N262" s="1"/>
  <c r="O262" s="1"/>
  <c r="I263"/>
  <c r="J263" s="1"/>
  <c r="K263" s="1"/>
  <c r="L264"/>
  <c r="M264" s="1"/>
  <c r="N264" s="1"/>
  <c r="O264" s="1"/>
  <c r="L265"/>
  <c r="M265" s="1"/>
  <c r="N265" s="1"/>
  <c r="O265" s="1"/>
  <c r="L266"/>
  <c r="M266" s="1"/>
  <c r="N266" s="1"/>
  <c r="O266" s="1"/>
  <c r="L267"/>
  <c r="M267" s="1"/>
  <c r="N267" s="1"/>
  <c r="O267" s="1"/>
  <c r="L268"/>
  <c r="M268" s="1"/>
  <c r="N268" s="1"/>
  <c r="O268" s="1"/>
  <c r="L269"/>
  <c r="M269" s="1"/>
  <c r="N269" s="1"/>
  <c r="O269" s="1"/>
  <c r="L270"/>
  <c r="M270" s="1"/>
  <c r="N270" s="1"/>
  <c r="O270" s="1"/>
  <c r="I271"/>
  <c r="J271" s="1"/>
  <c r="K271" s="1"/>
  <c r="L272"/>
  <c r="M272" s="1"/>
  <c r="N272" s="1"/>
  <c r="O272" s="1"/>
  <c r="L273"/>
  <c r="M273" s="1"/>
  <c r="N273" s="1"/>
  <c r="O273" s="1"/>
  <c r="L274"/>
  <c r="M274" s="1"/>
  <c r="N274" s="1"/>
  <c r="O274" s="1"/>
  <c r="L275"/>
  <c r="M275" s="1"/>
  <c r="N275" s="1"/>
  <c r="O275" s="1"/>
  <c r="L276"/>
  <c r="M276" s="1"/>
  <c r="N276" s="1"/>
  <c r="O276" s="1"/>
  <c r="I277"/>
  <c r="J277" s="1"/>
  <c r="K277" s="1"/>
  <c r="L278"/>
  <c r="M278" s="1"/>
  <c r="N278" s="1"/>
  <c r="O278" s="1"/>
  <c r="L279"/>
  <c r="M279" s="1"/>
  <c r="N279" s="1"/>
  <c r="O279" s="1"/>
  <c r="L280"/>
  <c r="M280" s="1"/>
  <c r="N280" s="1"/>
  <c r="O280" s="1"/>
  <c r="L281"/>
  <c r="M281" s="1"/>
  <c r="N281" s="1"/>
  <c r="O281" s="1"/>
  <c r="I282"/>
  <c r="J282" s="1"/>
  <c r="K282" s="1"/>
  <c r="L283"/>
  <c r="M283" s="1"/>
  <c r="N283" s="1"/>
  <c r="O283" s="1"/>
  <c r="L284"/>
  <c r="M284" s="1"/>
  <c r="N284" s="1"/>
  <c r="O284" s="1"/>
  <c r="L285"/>
  <c r="M285" s="1"/>
  <c r="N285" s="1"/>
  <c r="O285" s="1"/>
  <c r="L286"/>
  <c r="M286" s="1"/>
  <c r="N286" s="1"/>
  <c r="O286" s="1"/>
  <c r="I287"/>
  <c r="J287" s="1"/>
  <c r="K287" s="1"/>
  <c r="L288"/>
  <c r="M288" s="1"/>
  <c r="N288" s="1"/>
  <c r="O288" s="1"/>
  <c r="L289"/>
  <c r="M289" s="1"/>
  <c r="N289" s="1"/>
  <c r="O289" s="1"/>
  <c r="L290"/>
  <c r="M290" s="1"/>
  <c r="N290" s="1"/>
  <c r="O290" s="1"/>
  <c r="L291"/>
  <c r="M291" s="1"/>
  <c r="N291" s="1"/>
  <c r="O291" s="1"/>
  <c r="I292"/>
  <c r="J292" s="1"/>
  <c r="K292" s="1"/>
  <c r="L293"/>
  <c r="M293" s="1"/>
  <c r="N293" s="1"/>
  <c r="O293" s="1"/>
  <c r="I294"/>
  <c r="J294" s="1"/>
  <c r="K294" s="1"/>
  <c r="L295"/>
  <c r="M295" s="1"/>
  <c r="N295" s="1"/>
  <c r="O295" s="1"/>
  <c r="I296"/>
  <c r="J296" s="1"/>
  <c r="K296" s="1"/>
  <c r="L297"/>
  <c r="M297" s="1"/>
  <c r="N297" s="1"/>
  <c r="O297" s="1"/>
  <c r="L298"/>
  <c r="M298" s="1"/>
  <c r="N298" s="1"/>
  <c r="O298" s="1"/>
  <c r="L299"/>
  <c r="M299" s="1"/>
  <c r="N299" s="1"/>
  <c r="O299" s="1"/>
  <c r="L300"/>
  <c r="M300" s="1"/>
  <c r="N300" s="1"/>
  <c r="O300" s="1"/>
  <c r="I301"/>
  <c r="J301" s="1"/>
  <c r="K301" s="1"/>
  <c r="L302"/>
  <c r="M302" s="1"/>
  <c r="N302" s="1"/>
  <c r="O302" s="1"/>
  <c r="L303"/>
  <c r="M303" s="1"/>
  <c r="N303" s="1"/>
  <c r="O303" s="1"/>
  <c r="L304"/>
  <c r="M304" s="1"/>
  <c r="N304" s="1"/>
  <c r="O304" s="1"/>
  <c r="L305"/>
  <c r="M305" s="1"/>
  <c r="N305" s="1"/>
  <c r="O305" s="1"/>
  <c r="L306"/>
  <c r="M306" s="1"/>
  <c r="N306" s="1"/>
  <c r="O306" s="1"/>
  <c r="L307"/>
  <c r="M307" s="1"/>
  <c r="N307" s="1"/>
  <c r="O307" s="1"/>
  <c r="L308"/>
  <c r="M308" s="1"/>
  <c r="N308" s="1"/>
  <c r="O308" s="1"/>
  <c r="L309"/>
  <c r="M309" s="1"/>
  <c r="N309" s="1"/>
  <c r="O309" s="1"/>
  <c r="I310"/>
  <c r="J310" s="1"/>
  <c r="K310" s="1"/>
  <c r="L311"/>
  <c r="M311" s="1"/>
  <c r="N311" s="1"/>
  <c r="O311" s="1"/>
  <c r="L312"/>
  <c r="M312" s="1"/>
  <c r="N312" s="1"/>
  <c r="O312" s="1"/>
  <c r="L313"/>
  <c r="M313" s="1"/>
  <c r="N313" s="1"/>
  <c r="O313" s="1"/>
  <c r="L314"/>
  <c r="M314" s="1"/>
  <c r="N314" s="1"/>
  <c r="O314" s="1"/>
  <c r="L315"/>
  <c r="M315" s="1"/>
  <c r="N315" s="1"/>
  <c r="O315" s="1"/>
  <c r="I316"/>
  <c r="J316" s="1"/>
  <c r="K316" s="1"/>
  <c r="L317"/>
  <c r="M317" s="1"/>
  <c r="N317" s="1"/>
  <c r="O317" s="1"/>
  <c r="L318"/>
  <c r="M318" s="1"/>
  <c r="N318" s="1"/>
  <c r="O318" s="1"/>
  <c r="I319"/>
  <c r="J319" s="1"/>
  <c r="K319" s="1"/>
  <c r="L320"/>
  <c r="M320" s="1"/>
  <c r="N320" s="1"/>
  <c r="O320" s="1"/>
  <c r="L321"/>
  <c r="M321" s="1"/>
  <c r="N321" s="1"/>
  <c r="O321" s="1"/>
  <c r="L322"/>
  <c r="M322" s="1"/>
  <c r="N322" s="1"/>
  <c r="O322" s="1"/>
  <c r="I323"/>
  <c r="J323" s="1"/>
  <c r="K323" s="1"/>
  <c r="L324"/>
  <c r="M324" s="1"/>
  <c r="N324" s="1"/>
  <c r="O324" s="1"/>
  <c r="L325"/>
  <c r="M325" s="1"/>
  <c r="N325" s="1"/>
  <c r="O325" s="1"/>
  <c r="I9"/>
  <c r="J9" s="1"/>
  <c r="K9" s="1"/>
  <c r="L9" l="1"/>
  <c r="M9" s="1"/>
  <c r="N9" s="1"/>
  <c r="L11"/>
  <c r="M11" s="1"/>
  <c r="N11" s="1"/>
  <c r="O11" s="1"/>
  <c r="I11"/>
  <c r="J11" s="1"/>
  <c r="K11" s="1"/>
  <c r="I325"/>
  <c r="J325" s="1"/>
  <c r="K325" s="1"/>
  <c r="I324"/>
  <c r="J324" s="1"/>
  <c r="K324" s="1"/>
  <c r="L323"/>
  <c r="M323" s="1"/>
  <c r="N323" s="1"/>
  <c r="O323" s="1"/>
  <c r="I322"/>
  <c r="J322" s="1"/>
  <c r="K322" s="1"/>
  <c r="I321"/>
  <c r="J321" s="1"/>
  <c r="K321" s="1"/>
  <c r="I320"/>
  <c r="J320" s="1"/>
  <c r="K320" s="1"/>
  <c r="L319"/>
  <c r="M319" s="1"/>
  <c r="N319" s="1"/>
  <c r="O319" s="1"/>
  <c r="I318"/>
  <c r="J318" s="1"/>
  <c r="K318" s="1"/>
  <c r="I317"/>
  <c r="J317" s="1"/>
  <c r="K317" s="1"/>
  <c r="L316"/>
  <c r="M316" s="1"/>
  <c r="N316" s="1"/>
  <c r="O316" s="1"/>
  <c r="I315"/>
  <c r="J315" s="1"/>
  <c r="K315" s="1"/>
  <c r="I314"/>
  <c r="J314" s="1"/>
  <c r="K314" s="1"/>
  <c r="I313"/>
  <c r="J313" s="1"/>
  <c r="K313" s="1"/>
  <c r="I312"/>
  <c r="J312" s="1"/>
  <c r="K312" s="1"/>
  <c r="I311"/>
  <c r="J311" s="1"/>
  <c r="K311" s="1"/>
  <c r="L310"/>
  <c r="M310" s="1"/>
  <c r="N310" s="1"/>
  <c r="O310" s="1"/>
  <c r="I309"/>
  <c r="J309" s="1"/>
  <c r="K309" s="1"/>
  <c r="I308"/>
  <c r="J308" s="1"/>
  <c r="K308" s="1"/>
  <c r="I307"/>
  <c r="J307" s="1"/>
  <c r="K307" s="1"/>
  <c r="I306"/>
  <c r="J306" s="1"/>
  <c r="K306" s="1"/>
  <c r="I305"/>
  <c r="J305" s="1"/>
  <c r="K305" s="1"/>
  <c r="I304"/>
  <c r="J304" s="1"/>
  <c r="K304" s="1"/>
  <c r="I303"/>
  <c r="J303" s="1"/>
  <c r="K303" s="1"/>
  <c r="I302"/>
  <c r="J302" s="1"/>
  <c r="K302" s="1"/>
  <c r="L301"/>
  <c r="M301" s="1"/>
  <c r="N301" s="1"/>
  <c r="O301" s="1"/>
  <c r="I300"/>
  <c r="J300" s="1"/>
  <c r="K300" s="1"/>
  <c r="I299"/>
  <c r="J299" s="1"/>
  <c r="K299" s="1"/>
  <c r="I298"/>
  <c r="J298" s="1"/>
  <c r="K298" s="1"/>
  <c r="I297"/>
  <c r="J297" s="1"/>
  <c r="K297" s="1"/>
  <c r="L296"/>
  <c r="M296" s="1"/>
  <c r="N296" s="1"/>
  <c r="O296" s="1"/>
  <c r="I295"/>
  <c r="J295" s="1"/>
  <c r="K295" s="1"/>
  <c r="L294"/>
  <c r="M294" s="1"/>
  <c r="N294" s="1"/>
  <c r="O294" s="1"/>
  <c r="I293"/>
  <c r="J293" s="1"/>
  <c r="K293" s="1"/>
  <c r="L292"/>
  <c r="M292" s="1"/>
  <c r="N292" s="1"/>
  <c r="O292" s="1"/>
  <c r="I291"/>
  <c r="J291" s="1"/>
  <c r="K291" s="1"/>
  <c r="I290"/>
  <c r="J290" s="1"/>
  <c r="K290" s="1"/>
  <c r="I289"/>
  <c r="J289" s="1"/>
  <c r="K289" s="1"/>
  <c r="I288"/>
  <c r="J288" s="1"/>
  <c r="K288" s="1"/>
  <c r="L287"/>
  <c r="M287" s="1"/>
  <c r="N287" s="1"/>
  <c r="O287" s="1"/>
  <c r="I286"/>
  <c r="J286" s="1"/>
  <c r="K286" s="1"/>
  <c r="I285"/>
  <c r="J285" s="1"/>
  <c r="K285" s="1"/>
  <c r="I284"/>
  <c r="J284" s="1"/>
  <c r="K284" s="1"/>
  <c r="I283"/>
  <c r="J283" s="1"/>
  <c r="K283" s="1"/>
  <c r="L282"/>
  <c r="M282" s="1"/>
  <c r="N282" s="1"/>
  <c r="O282" s="1"/>
  <c r="I281"/>
  <c r="J281" s="1"/>
  <c r="K281" s="1"/>
  <c r="I280"/>
  <c r="J280" s="1"/>
  <c r="K280" s="1"/>
  <c r="I279"/>
  <c r="J279" s="1"/>
  <c r="K279" s="1"/>
  <c r="I278"/>
  <c r="J278" s="1"/>
  <c r="K278" s="1"/>
  <c r="L277"/>
  <c r="M277" s="1"/>
  <c r="N277" s="1"/>
  <c r="O277" s="1"/>
  <c r="I276"/>
  <c r="J276" s="1"/>
  <c r="K276" s="1"/>
  <c r="I275"/>
  <c r="J275" s="1"/>
  <c r="K275" s="1"/>
  <c r="I274"/>
  <c r="J274" s="1"/>
  <c r="K274" s="1"/>
  <c r="I273"/>
  <c r="J273" s="1"/>
  <c r="K273" s="1"/>
  <c r="I272"/>
  <c r="J272" s="1"/>
  <c r="K272" s="1"/>
  <c r="L271"/>
  <c r="M271" s="1"/>
  <c r="N271" s="1"/>
  <c r="O271" s="1"/>
  <c r="I270"/>
  <c r="J270" s="1"/>
  <c r="K270" s="1"/>
  <c r="I269"/>
  <c r="J269" s="1"/>
  <c r="K269" s="1"/>
  <c r="I268"/>
  <c r="J268" s="1"/>
  <c r="K268" s="1"/>
  <c r="I267"/>
  <c r="J267" s="1"/>
  <c r="K267" s="1"/>
  <c r="I266"/>
  <c r="J266" s="1"/>
  <c r="K266" s="1"/>
  <c r="I265"/>
  <c r="J265" s="1"/>
  <c r="K265" s="1"/>
  <c r="I264"/>
  <c r="J264" s="1"/>
  <c r="K264" s="1"/>
  <c r="L263"/>
  <c r="M263" s="1"/>
  <c r="N263" s="1"/>
  <c r="O263" s="1"/>
  <c r="I262"/>
  <c r="J262" s="1"/>
  <c r="K262" s="1"/>
  <c r="L261"/>
  <c r="M261" s="1"/>
  <c r="N261" s="1"/>
  <c r="O261" s="1"/>
  <c r="I260"/>
  <c r="J260" s="1"/>
  <c r="K260" s="1"/>
  <c r="I259"/>
  <c r="J259" s="1"/>
  <c r="K259" s="1"/>
  <c r="I258"/>
  <c r="J258" s="1"/>
  <c r="K258" s="1"/>
  <c r="I257"/>
  <c r="J257" s="1"/>
  <c r="K257" s="1"/>
  <c r="I256"/>
  <c r="J256" s="1"/>
  <c r="K256" s="1"/>
  <c r="L255"/>
  <c r="M255" s="1"/>
  <c r="N255" s="1"/>
  <c r="O255" s="1"/>
  <c r="I254"/>
  <c r="J254" s="1"/>
  <c r="K254" s="1"/>
  <c r="I253"/>
  <c r="J253" s="1"/>
  <c r="K253" s="1"/>
  <c r="L252"/>
  <c r="M252" s="1"/>
  <c r="N252" s="1"/>
  <c r="O252" s="1"/>
  <c r="I251"/>
  <c r="J251" s="1"/>
  <c r="K251" s="1"/>
  <c r="I250"/>
  <c r="J250" s="1"/>
  <c r="K250" s="1"/>
  <c r="I249"/>
  <c r="J249" s="1"/>
  <c r="K249" s="1"/>
  <c r="I248"/>
  <c r="J248" s="1"/>
  <c r="K248" s="1"/>
  <c r="I247"/>
  <c r="J247" s="1"/>
  <c r="K247" s="1"/>
  <c r="I246"/>
  <c r="J246" s="1"/>
  <c r="K246" s="1"/>
  <c r="I245"/>
  <c r="J245" s="1"/>
  <c r="K245" s="1"/>
  <c r="I244"/>
  <c r="J244" s="1"/>
  <c r="K244" s="1"/>
  <c r="I243"/>
  <c r="J243" s="1"/>
  <c r="K243" s="1"/>
  <c r="I242"/>
  <c r="J242" s="1"/>
  <c r="K242" s="1"/>
  <c r="I241"/>
  <c r="J241" s="1"/>
  <c r="K241" s="1"/>
  <c r="L240"/>
  <c r="M240" s="1"/>
  <c r="N240" s="1"/>
  <c r="O240" s="1"/>
  <c r="I239"/>
  <c r="J239" s="1"/>
  <c r="K239" s="1"/>
  <c r="L238"/>
  <c r="M238" s="1"/>
  <c r="N238" s="1"/>
  <c r="O238" s="1"/>
  <c r="I237"/>
  <c r="J237" s="1"/>
  <c r="K237" s="1"/>
  <c r="I236"/>
  <c r="J236" s="1"/>
  <c r="K236" s="1"/>
  <c r="I235"/>
  <c r="J235" s="1"/>
  <c r="K235" s="1"/>
  <c r="I234"/>
  <c r="J234" s="1"/>
  <c r="K234" s="1"/>
  <c r="L233"/>
  <c r="M233" s="1"/>
  <c r="N233" s="1"/>
  <c r="O233" s="1"/>
  <c r="I232"/>
  <c r="J232" s="1"/>
  <c r="K232" s="1"/>
  <c r="I231"/>
  <c r="J231" s="1"/>
  <c r="K231" s="1"/>
  <c r="I230"/>
  <c r="J230" s="1"/>
  <c r="K230" s="1"/>
  <c r="I229"/>
  <c r="J229" s="1"/>
  <c r="K229" s="1"/>
  <c r="I228"/>
  <c r="J228" s="1"/>
  <c r="K228" s="1"/>
  <c r="I227"/>
  <c r="J227" s="1"/>
  <c r="K227" s="1"/>
  <c r="I226"/>
  <c r="J226" s="1"/>
  <c r="K226" s="1"/>
  <c r="I225"/>
  <c r="J225" s="1"/>
  <c r="K225" s="1"/>
  <c r="I224"/>
  <c r="J224" s="1"/>
  <c r="K224" s="1"/>
  <c r="I223"/>
  <c r="J223" s="1"/>
  <c r="K223" s="1"/>
  <c r="I222"/>
  <c r="J222" s="1"/>
  <c r="K222" s="1"/>
  <c r="L221"/>
  <c r="M221" s="1"/>
  <c r="N221" s="1"/>
  <c r="O221" s="1"/>
  <c r="I220"/>
  <c r="J220" s="1"/>
  <c r="K220" s="1"/>
  <c r="I219"/>
  <c r="J219" s="1"/>
  <c r="K219" s="1"/>
  <c r="I218"/>
  <c r="J218" s="1"/>
  <c r="K218" s="1"/>
  <c r="L217"/>
  <c r="M217" s="1"/>
  <c r="N217" s="1"/>
  <c r="O217" s="1"/>
  <c r="I216"/>
  <c r="J216" s="1"/>
  <c r="K216" s="1"/>
  <c r="L215"/>
  <c r="M215" s="1"/>
  <c r="N215" s="1"/>
  <c r="O215" s="1"/>
  <c r="I214"/>
  <c r="J214" s="1"/>
  <c r="K214" s="1"/>
  <c r="I213"/>
  <c r="J213" s="1"/>
  <c r="K213" s="1"/>
  <c r="L211"/>
  <c r="M211" s="1"/>
  <c r="N211" s="1"/>
  <c r="O211" s="1"/>
  <c r="I211"/>
  <c r="J211" s="1"/>
  <c r="K211" s="1"/>
  <c r="L209"/>
  <c r="M209" s="1"/>
  <c r="N209" s="1"/>
  <c r="O209" s="1"/>
  <c r="I209"/>
  <c r="J209" s="1"/>
  <c r="K209" s="1"/>
  <c r="L207"/>
  <c r="M207" s="1"/>
  <c r="N207" s="1"/>
  <c r="O207" s="1"/>
  <c r="I207"/>
  <c r="J207" s="1"/>
  <c r="K207" s="1"/>
  <c r="L205"/>
  <c r="M205" s="1"/>
  <c r="N205" s="1"/>
  <c r="O205" s="1"/>
  <c r="I205"/>
  <c r="J205" s="1"/>
  <c r="K205" s="1"/>
  <c r="L203"/>
  <c r="M203" s="1"/>
  <c r="N203" s="1"/>
  <c r="O203" s="1"/>
  <c r="I203"/>
  <c r="J203" s="1"/>
  <c r="K203" s="1"/>
  <c r="I201"/>
  <c r="J201" s="1"/>
  <c r="K201" s="1"/>
  <c r="L201"/>
  <c r="M201" s="1"/>
  <c r="N201" s="1"/>
  <c r="O201" s="1"/>
  <c r="L199"/>
  <c r="M199" s="1"/>
  <c r="N199" s="1"/>
  <c r="O199" s="1"/>
  <c r="I199"/>
  <c r="J199" s="1"/>
  <c r="K199" s="1"/>
  <c r="L197"/>
  <c r="M197" s="1"/>
  <c r="N197" s="1"/>
  <c r="O197" s="1"/>
  <c r="I197"/>
  <c r="J197" s="1"/>
  <c r="K197" s="1"/>
  <c r="L195"/>
  <c r="M195" s="1"/>
  <c r="N195" s="1"/>
  <c r="O195" s="1"/>
  <c r="I195"/>
  <c r="J195" s="1"/>
  <c r="K195" s="1"/>
  <c r="L193"/>
  <c r="M193" s="1"/>
  <c r="N193" s="1"/>
  <c r="O193" s="1"/>
  <c r="I193"/>
  <c r="J193" s="1"/>
  <c r="K193" s="1"/>
  <c r="L191"/>
  <c r="M191" s="1"/>
  <c r="N191" s="1"/>
  <c r="O191" s="1"/>
  <c r="I191"/>
  <c r="J191" s="1"/>
  <c r="K191" s="1"/>
  <c r="L189"/>
  <c r="M189" s="1"/>
  <c r="N189" s="1"/>
  <c r="O189" s="1"/>
  <c r="I189"/>
  <c r="J189" s="1"/>
  <c r="K189" s="1"/>
  <c r="L187"/>
  <c r="M187" s="1"/>
  <c r="N187" s="1"/>
  <c r="O187" s="1"/>
  <c r="I187"/>
  <c r="J187" s="1"/>
  <c r="K187" s="1"/>
  <c r="L185"/>
  <c r="M185" s="1"/>
  <c r="N185" s="1"/>
  <c r="O185" s="1"/>
  <c r="I185"/>
  <c r="J185" s="1"/>
  <c r="K185" s="1"/>
  <c r="L183"/>
  <c r="M183" s="1"/>
  <c r="N183" s="1"/>
  <c r="O183" s="1"/>
  <c r="I183"/>
  <c r="J183" s="1"/>
  <c r="K183" s="1"/>
  <c r="L181"/>
  <c r="M181" s="1"/>
  <c r="N181" s="1"/>
  <c r="O181" s="1"/>
  <c r="I181"/>
  <c r="J181" s="1"/>
  <c r="K181" s="1"/>
  <c r="L179"/>
  <c r="M179" s="1"/>
  <c r="N179" s="1"/>
  <c r="O179" s="1"/>
  <c r="I179"/>
  <c r="J179" s="1"/>
  <c r="K179" s="1"/>
  <c r="L177"/>
  <c r="M177" s="1"/>
  <c r="N177" s="1"/>
  <c r="O177" s="1"/>
  <c r="I177"/>
  <c r="J177" s="1"/>
  <c r="K177" s="1"/>
  <c r="L175"/>
  <c r="M175" s="1"/>
  <c r="N175" s="1"/>
  <c r="O175" s="1"/>
  <c r="I175"/>
  <c r="J175" s="1"/>
  <c r="K175" s="1"/>
  <c r="L173"/>
  <c r="M173" s="1"/>
  <c r="N173" s="1"/>
  <c r="O173" s="1"/>
  <c r="I173"/>
  <c r="J173" s="1"/>
  <c r="K173" s="1"/>
  <c r="L171"/>
  <c r="M171" s="1"/>
  <c r="N171" s="1"/>
  <c r="O171" s="1"/>
  <c r="I171"/>
  <c r="J171" s="1"/>
  <c r="K171" s="1"/>
  <c r="I169"/>
  <c r="J169" s="1"/>
  <c r="K169" s="1"/>
  <c r="L169"/>
  <c r="M169" s="1"/>
  <c r="N169" s="1"/>
  <c r="O169" s="1"/>
  <c r="L167"/>
  <c r="M167" s="1"/>
  <c r="N167" s="1"/>
  <c r="O167" s="1"/>
  <c r="I167"/>
  <c r="J167" s="1"/>
  <c r="K167" s="1"/>
  <c r="L165"/>
  <c r="M165" s="1"/>
  <c r="N165" s="1"/>
  <c r="O165" s="1"/>
  <c r="I165"/>
  <c r="J165" s="1"/>
  <c r="K165" s="1"/>
  <c r="I163"/>
  <c r="J163" s="1"/>
  <c r="K163" s="1"/>
  <c r="L163"/>
  <c r="M163" s="1"/>
  <c r="N163" s="1"/>
  <c r="O163" s="1"/>
  <c r="I161"/>
  <c r="J161" s="1"/>
  <c r="K161" s="1"/>
  <c r="L161"/>
  <c r="M161" s="1"/>
  <c r="N161" s="1"/>
  <c r="O161" s="1"/>
  <c r="I159"/>
  <c r="J159" s="1"/>
  <c r="K159" s="1"/>
  <c r="L159"/>
  <c r="M159" s="1"/>
  <c r="N159" s="1"/>
  <c r="O159" s="1"/>
  <c r="L157"/>
  <c r="M157" s="1"/>
  <c r="N157" s="1"/>
  <c r="O157" s="1"/>
  <c r="I157"/>
  <c r="J157" s="1"/>
  <c r="K157" s="1"/>
  <c r="L155"/>
  <c r="M155" s="1"/>
  <c r="N155" s="1"/>
  <c r="O155" s="1"/>
  <c r="I155"/>
  <c r="J155" s="1"/>
  <c r="K155" s="1"/>
  <c r="I153"/>
  <c r="J153" s="1"/>
  <c r="K153" s="1"/>
  <c r="L153"/>
  <c r="M153" s="1"/>
  <c r="N153" s="1"/>
  <c r="O153" s="1"/>
  <c r="I151"/>
  <c r="J151" s="1"/>
  <c r="K151" s="1"/>
  <c r="L151"/>
  <c r="M151" s="1"/>
  <c r="N151" s="1"/>
  <c r="O151" s="1"/>
  <c r="I149"/>
  <c r="L149"/>
  <c r="M149" s="1"/>
  <c r="N149" s="1"/>
  <c r="O149" s="1"/>
  <c r="J149"/>
  <c r="K149" s="1"/>
  <c r="I147"/>
  <c r="J147" s="1"/>
  <c r="K147" s="1"/>
  <c r="L147"/>
  <c r="M147" s="1"/>
  <c r="N147" s="1"/>
  <c r="O147" s="1"/>
  <c r="I145"/>
  <c r="J145" s="1"/>
  <c r="K145" s="1"/>
  <c r="L145"/>
  <c r="M145" s="1"/>
  <c r="N145" s="1"/>
  <c r="O145" s="1"/>
  <c r="I143"/>
  <c r="J143" s="1"/>
  <c r="K143" s="1"/>
  <c r="L143"/>
  <c r="M143" s="1"/>
  <c r="N143" s="1"/>
  <c r="O143" s="1"/>
  <c r="I141"/>
  <c r="J141" s="1"/>
  <c r="K141" s="1"/>
  <c r="L141"/>
  <c r="M141" s="1"/>
  <c r="N141" s="1"/>
  <c r="O141" s="1"/>
  <c r="I139"/>
  <c r="J139" s="1"/>
  <c r="K139" s="1"/>
  <c r="L139"/>
  <c r="M139" s="1"/>
  <c r="N139" s="1"/>
  <c r="O139" s="1"/>
  <c r="I137"/>
  <c r="J137" s="1"/>
  <c r="K137" s="1"/>
  <c r="L137"/>
  <c r="M137" s="1"/>
  <c r="N137" s="1"/>
  <c r="O137" s="1"/>
  <c r="I135"/>
  <c r="J135" s="1"/>
  <c r="K135" s="1"/>
  <c r="L135"/>
  <c r="M135" s="1"/>
  <c r="N135" s="1"/>
  <c r="O135" s="1"/>
  <c r="I133"/>
  <c r="J133" s="1"/>
  <c r="K133" s="1"/>
  <c r="L133"/>
  <c r="M133" s="1"/>
  <c r="N133" s="1"/>
  <c r="O133" s="1"/>
  <c r="I131"/>
  <c r="J131" s="1"/>
  <c r="K131" s="1"/>
  <c r="L131"/>
  <c r="M131" s="1"/>
  <c r="N131" s="1"/>
  <c r="O131" s="1"/>
  <c r="I129"/>
  <c r="J129" s="1"/>
  <c r="K129" s="1"/>
  <c r="L129"/>
  <c r="M129" s="1"/>
  <c r="N129" s="1"/>
  <c r="O129" s="1"/>
  <c r="I127"/>
  <c r="J127" s="1"/>
  <c r="K127" s="1"/>
  <c r="L127"/>
  <c r="M127" s="1"/>
  <c r="N127" s="1"/>
  <c r="O127" s="1"/>
  <c r="I125"/>
  <c r="J125" s="1"/>
  <c r="K125" s="1"/>
  <c r="L125"/>
  <c r="M125" s="1"/>
  <c r="N125" s="1"/>
  <c r="O125" s="1"/>
  <c r="I123"/>
  <c r="J123" s="1"/>
  <c r="K123" s="1"/>
  <c r="L123"/>
  <c r="M123" s="1"/>
  <c r="N123" s="1"/>
  <c r="O123" s="1"/>
  <c r="I121"/>
  <c r="J121" s="1"/>
  <c r="K121" s="1"/>
  <c r="L121"/>
  <c r="M121" s="1"/>
  <c r="N121" s="1"/>
  <c r="O121" s="1"/>
  <c r="I119"/>
  <c r="J119" s="1"/>
  <c r="K119" s="1"/>
  <c r="L119"/>
  <c r="M119" s="1"/>
  <c r="N119" s="1"/>
  <c r="O119" s="1"/>
  <c r="I117"/>
  <c r="J117" s="1"/>
  <c r="K117" s="1"/>
  <c r="L117"/>
  <c r="M117" s="1"/>
  <c r="N117" s="1"/>
  <c r="O117" s="1"/>
  <c r="I115"/>
  <c r="J115" s="1"/>
  <c r="K115" s="1"/>
  <c r="L115"/>
  <c r="M115" s="1"/>
  <c r="N115" s="1"/>
  <c r="O115" s="1"/>
  <c r="I113"/>
  <c r="J113" s="1"/>
  <c r="K113" s="1"/>
  <c r="L113"/>
  <c r="M113" s="1"/>
  <c r="N113" s="1"/>
  <c r="O113" s="1"/>
  <c r="I111"/>
  <c r="J111" s="1"/>
  <c r="K111" s="1"/>
  <c r="L111"/>
  <c r="M111" s="1"/>
  <c r="N111" s="1"/>
  <c r="O111" s="1"/>
  <c r="I109"/>
  <c r="J109" s="1"/>
  <c r="K109" s="1"/>
  <c r="L109"/>
  <c r="M109" s="1"/>
  <c r="N109" s="1"/>
  <c r="O109" s="1"/>
  <c r="I107"/>
  <c r="J107" s="1"/>
  <c r="K107" s="1"/>
  <c r="L107"/>
  <c r="M107" s="1"/>
  <c r="N107" s="1"/>
  <c r="O107" s="1"/>
  <c r="I105"/>
  <c r="J105" s="1"/>
  <c r="K105" s="1"/>
  <c r="L105"/>
  <c r="M105" s="1"/>
  <c r="N105" s="1"/>
  <c r="O105" s="1"/>
  <c r="I103"/>
  <c r="L103"/>
  <c r="M103" s="1"/>
  <c r="N103" s="1"/>
  <c r="O103" s="1"/>
  <c r="J103"/>
  <c r="K103" s="1"/>
  <c r="I101"/>
  <c r="J101" s="1"/>
  <c r="K101" s="1"/>
  <c r="L101"/>
  <c r="M101" s="1"/>
  <c r="N101" s="1"/>
  <c r="O101" s="1"/>
  <c r="I99"/>
  <c r="J99" s="1"/>
  <c r="K99" s="1"/>
  <c r="L99"/>
  <c r="M99" s="1"/>
  <c r="N99" s="1"/>
  <c r="O99" s="1"/>
  <c r="I97"/>
  <c r="J97" s="1"/>
  <c r="K97" s="1"/>
  <c r="L97"/>
  <c r="M97" s="1"/>
  <c r="N97" s="1"/>
  <c r="O97" s="1"/>
  <c r="L95"/>
  <c r="M95" s="1"/>
  <c r="N95" s="1"/>
  <c r="O95" s="1"/>
  <c r="I95"/>
  <c r="J95" s="1"/>
  <c r="K95" s="1"/>
  <c r="L93"/>
  <c r="M93" s="1"/>
  <c r="N93" s="1"/>
  <c r="O93" s="1"/>
  <c r="I93"/>
  <c r="J93" s="1"/>
  <c r="K93" s="1"/>
  <c r="L91"/>
  <c r="M91" s="1"/>
  <c r="N91" s="1"/>
  <c r="O91" s="1"/>
  <c r="I91"/>
  <c r="J91" s="1"/>
  <c r="K91" s="1"/>
  <c r="L89"/>
  <c r="M89" s="1"/>
  <c r="N89" s="1"/>
  <c r="O89" s="1"/>
  <c r="I89"/>
  <c r="J89" s="1"/>
  <c r="K89" s="1"/>
  <c r="L87"/>
  <c r="M87" s="1"/>
  <c r="N87" s="1"/>
  <c r="O87" s="1"/>
  <c r="I87"/>
  <c r="J87" s="1"/>
  <c r="K87" s="1"/>
  <c r="L85"/>
  <c r="M85" s="1"/>
  <c r="N85" s="1"/>
  <c r="O85" s="1"/>
  <c r="I85"/>
  <c r="J85" s="1"/>
  <c r="K85" s="1"/>
  <c r="I83"/>
  <c r="J83" s="1"/>
  <c r="K83" s="1"/>
  <c r="L83"/>
  <c r="M83" s="1"/>
  <c r="N83" s="1"/>
  <c r="O83" s="1"/>
  <c r="L81"/>
  <c r="M81" s="1"/>
  <c r="N81" s="1"/>
  <c r="O81" s="1"/>
  <c r="I81"/>
  <c r="J81" s="1"/>
  <c r="K81" s="1"/>
  <c r="L79"/>
  <c r="M79" s="1"/>
  <c r="N79" s="1"/>
  <c r="O79" s="1"/>
  <c r="I79"/>
  <c r="J79" s="1"/>
  <c r="K79" s="1"/>
  <c r="L77"/>
  <c r="M77" s="1"/>
  <c r="N77" s="1"/>
  <c r="O77" s="1"/>
  <c r="I77"/>
  <c r="J77" s="1"/>
  <c r="K77" s="1"/>
  <c r="I75"/>
  <c r="J75" s="1"/>
  <c r="K75" s="1"/>
  <c r="L75"/>
  <c r="M75" s="1"/>
  <c r="N75" s="1"/>
  <c r="O75" s="1"/>
  <c r="L73"/>
  <c r="M73" s="1"/>
  <c r="N73" s="1"/>
  <c r="O73" s="1"/>
  <c r="I73"/>
  <c r="J73" s="1"/>
  <c r="K73" s="1"/>
  <c r="L71"/>
  <c r="M71" s="1"/>
  <c r="N71" s="1"/>
  <c r="O71" s="1"/>
  <c r="I71"/>
  <c r="J71" s="1"/>
  <c r="K71" s="1"/>
  <c r="L69"/>
  <c r="M69" s="1"/>
  <c r="N69" s="1"/>
  <c r="O69" s="1"/>
  <c r="I69"/>
  <c r="J69" s="1"/>
  <c r="K69" s="1"/>
  <c r="I67"/>
  <c r="J67" s="1"/>
  <c r="K67" s="1"/>
  <c r="L67"/>
  <c r="M67" s="1"/>
  <c r="N67" s="1"/>
  <c r="O67" s="1"/>
  <c r="L65"/>
  <c r="M65" s="1"/>
  <c r="N65" s="1"/>
  <c r="O65" s="1"/>
  <c r="I65"/>
  <c r="J65" s="1"/>
  <c r="K65" s="1"/>
  <c r="L63"/>
  <c r="M63" s="1"/>
  <c r="N63" s="1"/>
  <c r="O63" s="1"/>
  <c r="I63"/>
  <c r="J63" s="1"/>
  <c r="K63" s="1"/>
  <c r="L61"/>
  <c r="M61" s="1"/>
  <c r="N61" s="1"/>
  <c r="O61" s="1"/>
  <c r="I61"/>
  <c r="J61" s="1"/>
  <c r="K61" s="1"/>
  <c r="L59"/>
  <c r="M59" s="1"/>
  <c r="N59" s="1"/>
  <c r="O59" s="1"/>
  <c r="I59"/>
  <c r="J59" s="1"/>
  <c r="K59" s="1"/>
  <c r="L57"/>
  <c r="M57" s="1"/>
  <c r="N57" s="1"/>
  <c r="O57" s="1"/>
  <c r="I57"/>
  <c r="J57" s="1"/>
  <c r="K57" s="1"/>
  <c r="L55"/>
  <c r="M55" s="1"/>
  <c r="N55" s="1"/>
  <c r="O55" s="1"/>
  <c r="I55"/>
  <c r="J55" s="1"/>
  <c r="K55" s="1"/>
  <c r="L53"/>
  <c r="M53" s="1"/>
  <c r="N53" s="1"/>
  <c r="O53" s="1"/>
  <c r="I53"/>
  <c r="J53" s="1"/>
  <c r="K53" s="1"/>
  <c r="I51"/>
  <c r="J51" s="1"/>
  <c r="K51" s="1"/>
  <c r="L51"/>
  <c r="M51" s="1"/>
  <c r="N51" s="1"/>
  <c r="O51" s="1"/>
  <c r="L49"/>
  <c r="M49" s="1"/>
  <c r="N49" s="1"/>
  <c r="O49" s="1"/>
  <c r="I49"/>
  <c r="J49" s="1"/>
  <c r="K49" s="1"/>
  <c r="L47"/>
  <c r="M47" s="1"/>
  <c r="N47" s="1"/>
  <c r="O47" s="1"/>
  <c r="I47"/>
  <c r="J47" s="1"/>
  <c r="K47" s="1"/>
  <c r="I45"/>
  <c r="J45" s="1"/>
  <c r="K45" s="1"/>
  <c r="L45"/>
  <c r="M45" s="1"/>
  <c r="N45" s="1"/>
  <c r="L43"/>
  <c r="M43" s="1"/>
  <c r="N43" s="1"/>
  <c r="O43" s="1"/>
  <c r="I43"/>
  <c r="J43" s="1"/>
  <c r="K43" s="1"/>
  <c r="L41"/>
  <c r="M41" s="1"/>
  <c r="N41" s="1"/>
  <c r="O41" s="1"/>
  <c r="I41"/>
  <c r="J41" s="1"/>
  <c r="K41" s="1"/>
  <c r="L39"/>
  <c r="M39" s="1"/>
  <c r="N39" s="1"/>
  <c r="O39" s="1"/>
  <c r="I39"/>
  <c r="J39" s="1"/>
  <c r="K39" s="1"/>
  <c r="L37"/>
  <c r="M37" s="1"/>
  <c r="N37" s="1"/>
  <c r="O37" s="1"/>
  <c r="I37"/>
  <c r="J37" s="1"/>
  <c r="K37" s="1"/>
  <c r="L35"/>
  <c r="M35" s="1"/>
  <c r="N35" s="1"/>
  <c r="O35" s="1"/>
  <c r="I35"/>
  <c r="J35" s="1"/>
  <c r="K35" s="1"/>
  <c r="L33"/>
  <c r="M33" s="1"/>
  <c r="N33" s="1"/>
  <c r="O33" s="1"/>
  <c r="I33"/>
  <c r="J33" s="1"/>
  <c r="K33" s="1"/>
  <c r="L31"/>
  <c r="M31" s="1"/>
  <c r="N31" s="1"/>
  <c r="O31" s="1"/>
  <c r="I31"/>
  <c r="J31" s="1"/>
  <c r="K31" s="1"/>
  <c r="L29"/>
  <c r="M29" s="1"/>
  <c r="N29" s="1"/>
  <c r="O29" s="1"/>
  <c r="I29"/>
  <c r="J29" s="1"/>
  <c r="K29" s="1"/>
  <c r="L27"/>
  <c r="M27" s="1"/>
  <c r="N27" s="1"/>
  <c r="O27" s="1"/>
  <c r="I27"/>
  <c r="J27" s="1"/>
  <c r="K27" s="1"/>
  <c r="L25"/>
  <c r="M25" s="1"/>
  <c r="N25" s="1"/>
  <c r="O25" s="1"/>
  <c r="I25"/>
  <c r="J25" s="1"/>
  <c r="K25" s="1"/>
  <c r="L23"/>
  <c r="M23" s="1"/>
  <c r="N23" s="1"/>
  <c r="O23" s="1"/>
  <c r="I23"/>
  <c r="J23" s="1"/>
  <c r="K23" s="1"/>
  <c r="L21"/>
  <c r="M21" s="1"/>
  <c r="N21" s="1"/>
  <c r="O21" s="1"/>
  <c r="I21"/>
  <c r="J21" s="1"/>
  <c r="K21" s="1"/>
  <c r="L19"/>
  <c r="M19" s="1"/>
  <c r="N19" s="1"/>
  <c r="O19" s="1"/>
  <c r="I19"/>
  <c r="J19" s="1"/>
  <c r="K19" s="1"/>
  <c r="L17"/>
  <c r="M17" s="1"/>
  <c r="N17" s="1"/>
  <c r="O17" s="1"/>
  <c r="I17"/>
  <c r="J17" s="1"/>
  <c r="K17" s="1"/>
  <c r="L15"/>
  <c r="M15" s="1"/>
  <c r="N15" s="1"/>
  <c r="O15" s="1"/>
  <c r="I15"/>
  <c r="J15" s="1"/>
  <c r="K15" s="1"/>
  <c r="L13"/>
  <c r="M13" s="1"/>
  <c r="N13" s="1"/>
  <c r="O13" s="1"/>
  <c r="I13"/>
  <c r="J13" s="1"/>
  <c r="K13" s="1"/>
  <c r="L212"/>
  <c r="M212" s="1"/>
  <c r="N212" s="1"/>
  <c r="O212" s="1"/>
  <c r="I212"/>
  <c r="J212" s="1"/>
  <c r="K212" s="1"/>
  <c r="L210"/>
  <c r="M210" s="1"/>
  <c r="N210" s="1"/>
  <c r="O210" s="1"/>
  <c r="I210"/>
  <c r="J210" s="1"/>
  <c r="K210" s="1"/>
  <c r="L208"/>
  <c r="M208" s="1"/>
  <c r="N208" s="1"/>
  <c r="O208" s="1"/>
  <c r="I208"/>
  <c r="J208" s="1"/>
  <c r="K208" s="1"/>
  <c r="L206"/>
  <c r="M206" s="1"/>
  <c r="N206" s="1"/>
  <c r="O206" s="1"/>
  <c r="I206"/>
  <c r="J206" s="1"/>
  <c r="K206" s="1"/>
  <c r="L204"/>
  <c r="M204" s="1"/>
  <c r="N204" s="1"/>
  <c r="O204" s="1"/>
  <c r="I204"/>
  <c r="J204" s="1"/>
  <c r="K204" s="1"/>
  <c r="L202"/>
  <c r="M202" s="1"/>
  <c r="N202" s="1"/>
  <c r="O202" s="1"/>
  <c r="I202"/>
  <c r="J202" s="1"/>
  <c r="K202" s="1"/>
  <c r="L200"/>
  <c r="M200" s="1"/>
  <c r="N200" s="1"/>
  <c r="O200" s="1"/>
  <c r="I200"/>
  <c r="J200" s="1"/>
  <c r="K200" s="1"/>
  <c r="I198"/>
  <c r="J198" s="1"/>
  <c r="K198" s="1"/>
  <c r="L198"/>
  <c r="M198" s="1"/>
  <c r="N198" s="1"/>
  <c r="O198" s="1"/>
  <c r="L196"/>
  <c r="M196" s="1"/>
  <c r="N196" s="1"/>
  <c r="O196" s="1"/>
  <c r="I196"/>
  <c r="J196" s="1"/>
  <c r="K196" s="1"/>
  <c r="L194"/>
  <c r="M194" s="1"/>
  <c r="N194" s="1"/>
  <c r="O194" s="1"/>
  <c r="I194"/>
  <c r="J194" s="1"/>
  <c r="K194" s="1"/>
  <c r="L192"/>
  <c r="M192" s="1"/>
  <c r="N192" s="1"/>
  <c r="O192" s="1"/>
  <c r="I192"/>
  <c r="J192" s="1"/>
  <c r="K192" s="1"/>
  <c r="L190"/>
  <c r="M190" s="1"/>
  <c r="N190" s="1"/>
  <c r="O190" s="1"/>
  <c r="I190"/>
  <c r="J190" s="1"/>
  <c r="K190" s="1"/>
  <c r="I188"/>
  <c r="J188" s="1"/>
  <c r="K188" s="1"/>
  <c r="L188"/>
  <c r="M188" s="1"/>
  <c r="N188" s="1"/>
  <c r="O188" s="1"/>
  <c r="L186"/>
  <c r="M186" s="1"/>
  <c r="N186" s="1"/>
  <c r="O186" s="1"/>
  <c r="I186"/>
  <c r="J186" s="1"/>
  <c r="K186" s="1"/>
  <c r="I184"/>
  <c r="J184" s="1"/>
  <c r="K184" s="1"/>
  <c r="L184"/>
  <c r="M184" s="1"/>
  <c r="N184" s="1"/>
  <c r="O184" s="1"/>
  <c r="I182"/>
  <c r="J182" s="1"/>
  <c r="K182" s="1"/>
  <c r="L182"/>
  <c r="M182" s="1"/>
  <c r="N182" s="1"/>
  <c r="O182" s="1"/>
  <c r="L180"/>
  <c r="M180" s="1"/>
  <c r="N180" s="1"/>
  <c r="O180" s="1"/>
  <c r="I180"/>
  <c r="J180" s="1"/>
  <c r="K180" s="1"/>
  <c r="I178"/>
  <c r="J178" s="1"/>
  <c r="K178" s="1"/>
  <c r="L178"/>
  <c r="M178" s="1"/>
  <c r="N178" s="1"/>
  <c r="O178" s="1"/>
  <c r="I176"/>
  <c r="J176" s="1"/>
  <c r="K176" s="1"/>
  <c r="L176"/>
  <c r="M176" s="1"/>
  <c r="N176" s="1"/>
  <c r="O176" s="1"/>
  <c r="L174"/>
  <c r="M174" s="1"/>
  <c r="N174" s="1"/>
  <c r="O174" s="1"/>
  <c r="I174"/>
  <c r="J174" s="1"/>
  <c r="K174" s="1"/>
  <c r="L172"/>
  <c r="M172" s="1"/>
  <c r="N172" s="1"/>
  <c r="O172" s="1"/>
  <c r="I172"/>
  <c r="J172" s="1"/>
  <c r="K172" s="1"/>
  <c r="L170"/>
  <c r="M170" s="1"/>
  <c r="N170" s="1"/>
  <c r="O170" s="1"/>
  <c r="I170"/>
  <c r="J170" s="1"/>
  <c r="K170" s="1"/>
  <c r="L168"/>
  <c r="M168" s="1"/>
  <c r="N168" s="1"/>
  <c r="O168" s="1"/>
  <c r="I168"/>
  <c r="J168" s="1"/>
  <c r="K168" s="1"/>
  <c r="L166"/>
  <c r="M166" s="1"/>
  <c r="N166" s="1"/>
  <c r="O166" s="1"/>
  <c r="I166"/>
  <c r="J166" s="1"/>
  <c r="K166" s="1"/>
  <c r="L164"/>
  <c r="M164" s="1"/>
  <c r="N164" s="1"/>
  <c r="O164" s="1"/>
  <c r="I164"/>
  <c r="J164" s="1"/>
  <c r="K164" s="1"/>
  <c r="L162"/>
  <c r="M162" s="1"/>
  <c r="N162" s="1"/>
  <c r="O162" s="1"/>
  <c r="I162"/>
  <c r="J162" s="1"/>
  <c r="K162" s="1"/>
  <c r="L160"/>
  <c r="M160" s="1"/>
  <c r="N160" s="1"/>
  <c r="O160" s="1"/>
  <c r="I160"/>
  <c r="J160" s="1"/>
  <c r="K160" s="1"/>
  <c r="I158"/>
  <c r="J158" s="1"/>
  <c r="K158" s="1"/>
  <c r="L158"/>
  <c r="M158" s="1"/>
  <c r="N158" s="1"/>
  <c r="O158" s="1"/>
  <c r="I156"/>
  <c r="J156" s="1"/>
  <c r="K156" s="1"/>
  <c r="L156"/>
  <c r="M156" s="1"/>
  <c r="N156" s="1"/>
  <c r="O156" s="1"/>
  <c r="L154"/>
  <c r="M154" s="1"/>
  <c r="N154" s="1"/>
  <c r="O154" s="1"/>
  <c r="I154"/>
  <c r="J154" s="1"/>
  <c r="K154" s="1"/>
  <c r="I152"/>
  <c r="J152" s="1"/>
  <c r="K152" s="1"/>
  <c r="L152"/>
  <c r="M152" s="1"/>
  <c r="N152" s="1"/>
  <c r="O152" s="1"/>
  <c r="I150"/>
  <c r="J150" s="1"/>
  <c r="K150" s="1"/>
  <c r="L150"/>
  <c r="M150" s="1"/>
  <c r="N150" s="1"/>
  <c r="O150" s="1"/>
  <c r="I148"/>
  <c r="J148" s="1"/>
  <c r="K148" s="1"/>
  <c r="L148"/>
  <c r="M148" s="1"/>
  <c r="N148" s="1"/>
  <c r="O148" s="1"/>
  <c r="I146"/>
  <c r="J146" s="1"/>
  <c r="K146" s="1"/>
  <c r="L146"/>
  <c r="M146" s="1"/>
  <c r="N146" s="1"/>
  <c r="O146" s="1"/>
  <c r="I144"/>
  <c r="J144" s="1"/>
  <c r="K144" s="1"/>
  <c r="L144"/>
  <c r="M144" s="1"/>
  <c r="N144" s="1"/>
  <c r="O144" s="1"/>
  <c r="I142"/>
  <c r="J142" s="1"/>
  <c r="K142" s="1"/>
  <c r="L142"/>
  <c r="M142" s="1"/>
  <c r="N142" s="1"/>
  <c r="O142" s="1"/>
  <c r="I140"/>
  <c r="J140" s="1"/>
  <c r="K140" s="1"/>
  <c r="L140"/>
  <c r="M140" s="1"/>
  <c r="N140" s="1"/>
  <c r="O140" s="1"/>
  <c r="I138"/>
  <c r="J138" s="1"/>
  <c r="K138" s="1"/>
  <c r="L138"/>
  <c r="M138" s="1"/>
  <c r="N138" s="1"/>
  <c r="O138" s="1"/>
  <c r="I136"/>
  <c r="J136" s="1"/>
  <c r="K136" s="1"/>
  <c r="L136"/>
  <c r="M136" s="1"/>
  <c r="N136" s="1"/>
  <c r="O136" s="1"/>
  <c r="I134"/>
  <c r="J134" s="1"/>
  <c r="K134" s="1"/>
  <c r="L134"/>
  <c r="M134" s="1"/>
  <c r="N134" s="1"/>
  <c r="O134" s="1"/>
  <c r="I132"/>
  <c r="J132" s="1"/>
  <c r="K132" s="1"/>
  <c r="L132"/>
  <c r="M132" s="1"/>
  <c r="N132" s="1"/>
  <c r="O132" s="1"/>
  <c r="I130"/>
  <c r="J130" s="1"/>
  <c r="K130" s="1"/>
  <c r="L130"/>
  <c r="M130" s="1"/>
  <c r="N130" s="1"/>
  <c r="O130" s="1"/>
  <c r="I128"/>
  <c r="J128" s="1"/>
  <c r="K128" s="1"/>
  <c r="L128"/>
  <c r="M128" s="1"/>
  <c r="N128" s="1"/>
  <c r="O128" s="1"/>
  <c r="I126"/>
  <c r="J126" s="1"/>
  <c r="K126" s="1"/>
  <c r="L126"/>
  <c r="M126" s="1"/>
  <c r="N126" s="1"/>
  <c r="O126" s="1"/>
  <c r="I124"/>
  <c r="J124" s="1"/>
  <c r="K124" s="1"/>
  <c r="L124"/>
  <c r="M124" s="1"/>
  <c r="N124" s="1"/>
  <c r="O124" s="1"/>
  <c r="I122"/>
  <c r="J122" s="1"/>
  <c r="K122" s="1"/>
  <c r="L122"/>
  <c r="M122" s="1"/>
  <c r="N122" s="1"/>
  <c r="O122" s="1"/>
  <c r="I120"/>
  <c r="J120" s="1"/>
  <c r="K120" s="1"/>
  <c r="L120"/>
  <c r="M120" s="1"/>
  <c r="N120" s="1"/>
  <c r="O120" s="1"/>
  <c r="I118"/>
  <c r="J118" s="1"/>
  <c r="K118" s="1"/>
  <c r="L118"/>
  <c r="M118" s="1"/>
  <c r="N118" s="1"/>
  <c r="O118" s="1"/>
  <c r="I116"/>
  <c r="J116" s="1"/>
  <c r="K116" s="1"/>
  <c r="L116"/>
  <c r="M116" s="1"/>
  <c r="N116" s="1"/>
  <c r="O116" s="1"/>
  <c r="I114"/>
  <c r="J114" s="1"/>
  <c r="K114" s="1"/>
  <c r="L114"/>
  <c r="M114" s="1"/>
  <c r="N114" s="1"/>
  <c r="O114" s="1"/>
  <c r="I112"/>
  <c r="J112" s="1"/>
  <c r="K112" s="1"/>
  <c r="L112"/>
  <c r="M112" s="1"/>
  <c r="N112" s="1"/>
  <c r="O112" s="1"/>
  <c r="I110"/>
  <c r="J110" s="1"/>
  <c r="K110" s="1"/>
  <c r="L110"/>
  <c r="M110" s="1"/>
  <c r="N110" s="1"/>
  <c r="O110" s="1"/>
  <c r="I108"/>
  <c r="J108" s="1"/>
  <c r="K108" s="1"/>
  <c r="L108"/>
  <c r="M108" s="1"/>
  <c r="N108" s="1"/>
  <c r="O108" s="1"/>
  <c r="I106"/>
  <c r="J106" s="1"/>
  <c r="K106" s="1"/>
  <c r="L106"/>
  <c r="M106" s="1"/>
  <c r="N106" s="1"/>
  <c r="O106" s="1"/>
  <c r="I104"/>
  <c r="J104" s="1"/>
  <c r="K104" s="1"/>
  <c r="L104"/>
  <c r="M104" s="1"/>
  <c r="N104" s="1"/>
  <c r="O104" s="1"/>
  <c r="I102"/>
  <c r="J102" s="1"/>
  <c r="K102" s="1"/>
  <c r="L102"/>
  <c r="M102" s="1"/>
  <c r="N102" s="1"/>
  <c r="O102" s="1"/>
  <c r="I100"/>
  <c r="J100" s="1"/>
  <c r="K100" s="1"/>
  <c r="L100"/>
  <c r="M100" s="1"/>
  <c r="N100" s="1"/>
  <c r="O100" s="1"/>
  <c r="I98"/>
  <c r="J98" s="1"/>
  <c r="K98" s="1"/>
  <c r="L98"/>
  <c r="M98" s="1"/>
  <c r="N98" s="1"/>
  <c r="O98" s="1"/>
  <c r="I96"/>
  <c r="J96" s="1"/>
  <c r="K96" s="1"/>
  <c r="L96"/>
  <c r="M96" s="1"/>
  <c r="N96" s="1"/>
  <c r="O96" s="1"/>
  <c r="I94"/>
  <c r="J94" s="1"/>
  <c r="K94" s="1"/>
  <c r="L94"/>
  <c r="M94" s="1"/>
  <c r="N94" s="1"/>
  <c r="O94" s="1"/>
  <c r="I92"/>
  <c r="J92" s="1"/>
  <c r="K92" s="1"/>
  <c r="L92"/>
  <c r="M92" s="1"/>
  <c r="N92" s="1"/>
  <c r="O92" s="1"/>
  <c r="I90"/>
  <c r="J90" s="1"/>
  <c r="K90" s="1"/>
  <c r="L90"/>
  <c r="M90" s="1"/>
  <c r="N90" s="1"/>
  <c r="O90" s="1"/>
  <c r="I88"/>
  <c r="J88" s="1"/>
  <c r="K88" s="1"/>
  <c r="L88"/>
  <c r="M88" s="1"/>
  <c r="N88" s="1"/>
  <c r="O88" s="1"/>
  <c r="I86"/>
  <c r="J86" s="1"/>
  <c r="K86" s="1"/>
  <c r="L86"/>
  <c r="M86" s="1"/>
  <c r="N86" s="1"/>
  <c r="O86" s="1"/>
  <c r="L84"/>
  <c r="M84" s="1"/>
  <c r="N84" s="1"/>
  <c r="O84" s="1"/>
  <c r="I84"/>
  <c r="J84" s="1"/>
  <c r="K84" s="1"/>
  <c r="I82"/>
  <c r="J82" s="1"/>
  <c r="K82" s="1"/>
  <c r="L82"/>
  <c r="M82" s="1"/>
  <c r="N82" s="1"/>
  <c r="O82" s="1"/>
  <c r="I80"/>
  <c r="J80" s="1"/>
  <c r="K80" s="1"/>
  <c r="L80"/>
  <c r="M80" s="1"/>
  <c r="N80" s="1"/>
  <c r="O80" s="1"/>
  <c r="I78"/>
  <c r="J78" s="1"/>
  <c r="K78" s="1"/>
  <c r="L78"/>
  <c r="M78" s="1"/>
  <c r="N78" s="1"/>
  <c r="O78" s="1"/>
  <c r="I76"/>
  <c r="J76" s="1"/>
  <c r="K76" s="1"/>
  <c r="L76"/>
  <c r="M76" s="1"/>
  <c r="N76" s="1"/>
  <c r="O76" s="1"/>
  <c r="I74"/>
  <c r="J74" s="1"/>
  <c r="K74" s="1"/>
  <c r="L74"/>
  <c r="M74" s="1"/>
  <c r="N74" s="1"/>
  <c r="O74" s="1"/>
  <c r="I72"/>
  <c r="J72" s="1"/>
  <c r="K72" s="1"/>
  <c r="L72"/>
  <c r="M72" s="1"/>
  <c r="N72" s="1"/>
  <c r="O72" s="1"/>
  <c r="I70"/>
  <c r="J70" s="1"/>
  <c r="K70" s="1"/>
  <c r="L70"/>
  <c r="M70" s="1"/>
  <c r="N70" s="1"/>
  <c r="O70" s="1"/>
  <c r="I68"/>
  <c r="J68" s="1"/>
  <c r="K68" s="1"/>
  <c r="L68"/>
  <c r="M68" s="1"/>
  <c r="N68" s="1"/>
  <c r="O68" s="1"/>
  <c r="I66"/>
  <c r="J66" s="1"/>
  <c r="K66" s="1"/>
  <c r="L66"/>
  <c r="M66" s="1"/>
  <c r="N66" s="1"/>
  <c r="O66" s="1"/>
  <c r="I64"/>
  <c r="J64" s="1"/>
  <c r="K64" s="1"/>
  <c r="L64"/>
  <c r="M64" s="1"/>
  <c r="N64" s="1"/>
  <c r="O64" s="1"/>
  <c r="I62"/>
  <c r="J62" s="1"/>
  <c r="K62" s="1"/>
  <c r="L62"/>
  <c r="M62" s="1"/>
  <c r="N62" s="1"/>
  <c r="O62" s="1"/>
  <c r="I60"/>
  <c r="J60" s="1"/>
  <c r="K60" s="1"/>
  <c r="L60"/>
  <c r="M60" s="1"/>
  <c r="N60" s="1"/>
  <c r="O60" s="1"/>
  <c r="L58"/>
  <c r="M58" s="1"/>
  <c r="N58" s="1"/>
  <c r="O58" s="1"/>
  <c r="I58"/>
  <c r="J58" s="1"/>
  <c r="K58" s="1"/>
  <c r="I56"/>
  <c r="J56" s="1"/>
  <c r="K56" s="1"/>
  <c r="L56"/>
  <c r="M56" s="1"/>
  <c r="N56" s="1"/>
  <c r="O56" s="1"/>
  <c r="I54"/>
  <c r="J54" s="1"/>
  <c r="K54" s="1"/>
  <c r="L54"/>
  <c r="M54" s="1"/>
  <c r="N54" s="1"/>
  <c r="O54" s="1"/>
  <c r="I52"/>
  <c r="J52" s="1"/>
  <c r="K52" s="1"/>
  <c r="L52"/>
  <c r="M52" s="1"/>
  <c r="N52" s="1"/>
  <c r="O52" s="1"/>
  <c r="I50"/>
  <c r="J50" s="1"/>
  <c r="K50" s="1"/>
  <c r="L50"/>
  <c r="M50" s="1"/>
  <c r="N50" s="1"/>
  <c r="O50" s="1"/>
  <c r="I48"/>
  <c r="J48" s="1"/>
  <c r="K48" s="1"/>
  <c r="L48"/>
  <c r="M48" s="1"/>
  <c r="N48" s="1"/>
  <c r="O48" s="1"/>
  <c r="I46"/>
  <c r="J46" s="1"/>
  <c r="K46" s="1"/>
  <c r="L46"/>
  <c r="M46" s="1"/>
  <c r="N46" s="1"/>
  <c r="O46" s="1"/>
  <c r="I44"/>
  <c r="J44" s="1"/>
  <c r="K44" s="1"/>
  <c r="L44"/>
  <c r="M44" s="1"/>
  <c r="N44" s="1"/>
  <c r="O44" s="1"/>
  <c r="I42"/>
  <c r="J42" s="1"/>
  <c r="K42" s="1"/>
  <c r="L42"/>
  <c r="M42" s="1"/>
  <c r="N42" s="1"/>
  <c r="O42" s="1"/>
  <c r="I40"/>
  <c r="J40" s="1"/>
  <c r="K40" s="1"/>
  <c r="L40"/>
  <c r="M40" s="1"/>
  <c r="N40" s="1"/>
  <c r="O40" s="1"/>
  <c r="L38"/>
  <c r="M38" s="1"/>
  <c r="N38" s="1"/>
  <c r="O38" s="1"/>
  <c r="I38"/>
  <c r="J38" s="1"/>
  <c r="K38" s="1"/>
  <c r="L36"/>
  <c r="M36" s="1"/>
  <c r="N36" s="1"/>
  <c r="O36" s="1"/>
  <c r="I36"/>
  <c r="J36" s="1"/>
  <c r="K36" s="1"/>
  <c r="I34"/>
  <c r="J34" s="1"/>
  <c r="K34" s="1"/>
  <c r="L34"/>
  <c r="M34" s="1"/>
  <c r="N34" s="1"/>
  <c r="O34" s="1"/>
  <c r="L32"/>
  <c r="M32" s="1"/>
  <c r="N32" s="1"/>
  <c r="O32" s="1"/>
  <c r="I32"/>
  <c r="J32" s="1"/>
  <c r="K32" s="1"/>
  <c r="I30"/>
  <c r="J30" s="1"/>
  <c r="K30" s="1"/>
  <c r="L30"/>
  <c r="M30" s="1"/>
  <c r="N30" s="1"/>
  <c r="O30" s="1"/>
  <c r="L28"/>
  <c r="M28" s="1"/>
  <c r="N28" s="1"/>
  <c r="O28" s="1"/>
  <c r="I28"/>
  <c r="J28" s="1"/>
  <c r="K28" s="1"/>
  <c r="I26"/>
  <c r="J26" s="1"/>
  <c r="K26" s="1"/>
  <c r="L26"/>
  <c r="M26" s="1"/>
  <c r="N26" s="1"/>
  <c r="O26" s="1"/>
  <c r="I24"/>
  <c r="J24" s="1"/>
  <c r="K24" s="1"/>
  <c r="L24"/>
  <c r="M24" s="1"/>
  <c r="N24" s="1"/>
  <c r="O24" s="1"/>
  <c r="I22"/>
  <c r="J22" s="1"/>
  <c r="K22" s="1"/>
  <c r="L22"/>
  <c r="M22" s="1"/>
  <c r="N22" s="1"/>
  <c r="O22" s="1"/>
  <c r="I20"/>
  <c r="J20" s="1"/>
  <c r="K20" s="1"/>
  <c r="L20"/>
  <c r="M20" s="1"/>
  <c r="N20" s="1"/>
  <c r="O20" s="1"/>
  <c r="I18"/>
  <c r="J18" s="1"/>
  <c r="K18" s="1"/>
  <c r="L18"/>
  <c r="M18" s="1"/>
  <c r="N18" s="1"/>
  <c r="O18" s="1"/>
  <c r="I16"/>
  <c r="J16" s="1"/>
  <c r="K16" s="1"/>
  <c r="L16"/>
  <c r="M16" s="1"/>
  <c r="N16" s="1"/>
  <c r="O16" s="1"/>
  <c r="I14"/>
  <c r="J14" s="1"/>
  <c r="K14" s="1"/>
  <c r="L14"/>
  <c r="M14" s="1"/>
  <c r="N14" s="1"/>
  <c r="O14" s="1"/>
  <c r="L12"/>
  <c r="M12" s="1"/>
  <c r="N12" s="1"/>
  <c r="O12" s="1"/>
  <c r="I12"/>
  <c r="J12" s="1"/>
  <c r="K12" s="1"/>
  <c r="L10"/>
  <c r="M10" s="1"/>
  <c r="N10" s="1"/>
  <c r="O10" s="1"/>
  <c r="I10"/>
  <c r="J10" s="1"/>
  <c r="K10" s="1"/>
  <c r="O45" l="1"/>
  <c r="N326"/>
  <c r="M326"/>
  <c r="O9"/>
  <c r="O326" l="1"/>
</calcChain>
</file>

<file path=xl/sharedStrings.xml><?xml version="1.0" encoding="utf-8"?>
<sst xmlns="http://schemas.openxmlformats.org/spreadsheetml/2006/main" count="987" uniqueCount="367">
  <si>
    <t>№</t>
  </si>
  <si>
    <t>Ед. изм</t>
  </si>
  <si>
    <t>Кол-во</t>
  </si>
  <si>
    <t>Коммерческие предложения (руб./ед.изм.)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</si>
  <si>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</si>
  <si>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</si>
  <si>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</si>
  <si>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</si>
  <si>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</si>
  <si>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</si>
  <si>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</si>
  <si>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</si>
  <si>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</si>
  <si>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</si>
  <si>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</si>
  <si>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</si>
  <si>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</si>
  <si>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</si>
  <si>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</si>
  <si>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</si>
  <si>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</si>
  <si>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</si>
  <si>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</si>
  <si>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</si>
  <si>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</si>
  <si>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</si>
  <si>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В результате проведенного расчета Н(М)Ц суммы единиц ТРУ составила:</t>
  </si>
  <si>
    <t>Н(М)Ц, за единицу (руб.)     с НДС</t>
  </si>
  <si>
    <t>шт.</t>
  </si>
  <si>
    <t>уп.</t>
  </si>
  <si>
    <t>м.</t>
  </si>
  <si>
    <t>Поставка светотехнической продукции и сопутствующих материалов</t>
  </si>
  <si>
    <t>Выключатель 1кл 10А открытой установки</t>
  </si>
  <si>
    <t>DIN-рейка (125см) оцинкованная</t>
  </si>
  <si>
    <t>Зажим "крокодил" 5 А 55 мм</t>
  </si>
  <si>
    <t>Коробка КМ41236 распаячная для о/п 70x70x40 мм IP44 (4 гермоввода, защелкивающаяся крышка)</t>
  </si>
  <si>
    <t>Коробка КМ41235 распаячная для о/п 85x85x40 мм IP44 (6 гермовводов)</t>
  </si>
  <si>
    <t>Коробка КМ41233 распаячная для о/п 100x100x50 мм IP44 (6 гермовводов)</t>
  </si>
  <si>
    <t>Коробка КМ41001 распаячная для твердых стен 92x92x45 (с саморезами, с крышкой)</t>
  </si>
  <si>
    <t>Коробка КМ41004 распаячная для твердых стен d80x40 (с крышкой)</t>
  </si>
  <si>
    <t>Коробка установочная D68x45мм для твердых стен</t>
  </si>
  <si>
    <t>Лампа галогенная КГ-1000вт 220в R7S</t>
  </si>
  <si>
    <t>Лампа галогенная КГ-500вт 220в R7S</t>
  </si>
  <si>
    <t>Лампа А55/А50-60-230-E27-CL</t>
  </si>
  <si>
    <t>Лампа люминесцентная линейная ЛЛ-26/18 Вт, G13, 4000 К</t>
  </si>
  <si>
    <t>Металлорукав РЗ-ЦХ-20 с протяжкой</t>
  </si>
  <si>
    <t>Прожектор СДО 07-30 светодиодный серый IP65</t>
  </si>
  <si>
    <t>Прожектор СДО 07-100 светодиодный серый IP65</t>
  </si>
  <si>
    <t>Прожектор СДО 07-50 светодиодный серый IP65</t>
  </si>
  <si>
    <t>Розетка РАр10-3-ОПс заземлением на DIN-рейку</t>
  </si>
  <si>
    <t>Розетка 2местн. с з/к 16А открытой установки</t>
  </si>
  <si>
    <t>Розетка 2 местная с  заземляющим контактом для открытой установки IP54 , 16А</t>
  </si>
  <si>
    <t>Розетка 4местн. с заземляющим контактом 16А открытой установки</t>
  </si>
  <si>
    <t>Светильник люминесцентный ЛВО 4x18-CSVT</t>
  </si>
  <si>
    <t>Светильник НСП 41-200-001</t>
  </si>
  <si>
    <t>Светильник НПП1101 белый/круг 100Вт IP54</t>
  </si>
  <si>
    <t>Светильник НПП 1402 белый/овал с решеткой 60Вт IP54</t>
  </si>
  <si>
    <t>Светильник ДСП 1306 36Вт 4500К IP65 1200мм серый пластик</t>
  </si>
  <si>
    <t>Светильник светодиодный ДВО 6565 есо, 36Вт, 4000К с драйвером</t>
  </si>
  <si>
    <t>Трубка ПВХ d 4мм "кембрик"</t>
  </si>
  <si>
    <t>Трубка ПВХ d 5мм "кембрик"</t>
  </si>
  <si>
    <t>Трубка ПВХ d бмм "кембрик"</t>
  </si>
  <si>
    <t>Трубка ПВХ d 7мм "кембрик"</t>
  </si>
  <si>
    <t>Трубка ПВХ d 8мм "кембрик"</t>
  </si>
  <si>
    <t>Трубка ПВХ d 9мм "кембрик"</t>
  </si>
  <si>
    <t>Трубка ПВХ d 10мм "кембрик"</t>
  </si>
  <si>
    <t>Трубка ПХВ d 12мм "кембрик"</t>
  </si>
  <si>
    <t>Трубка ПХВ d 14мм "кембрик"</t>
  </si>
  <si>
    <t>Трубка ПВХ d 16мм "кембрик"</t>
  </si>
  <si>
    <t>Фонарь светодиодный, аккумуляторный переносной</t>
  </si>
  <si>
    <t>Фотореле ФР 601 серый, 2200ВA IP44</t>
  </si>
  <si>
    <t>Фотореле ФР 602 серый, 5500BA IP44</t>
  </si>
  <si>
    <t>Электронный пускорегулирующий аппарат ЭПРА ЛЛ 1х18</t>
  </si>
  <si>
    <t>Электронный пускорегулирующий аппарат ЭПРА ЛЛ 2х18</t>
  </si>
  <si>
    <t>Электронный пускорегулирующий аппарат ЭПРА ЛЛ 1х36</t>
  </si>
  <si>
    <t>Электронный пускорегулирующий аппарат ЭПРА ЛЛ 2х36</t>
  </si>
  <si>
    <t>ITK Разъем RJ-45 FTP для кабеля кат.5Е.</t>
  </si>
  <si>
    <t>Контактор для конденсаторов КМИ-К 25 кВАр</t>
  </si>
  <si>
    <t>Тумблер ТП 1 -2</t>
  </si>
  <si>
    <t>Фонарь с аккумулятором 4,5Ah 19xLED ЗУ 220V+12V</t>
  </si>
  <si>
    <t>Фонарь Трофи Аккумуляторный налобный 4V0.9Ah, 9xLED, ЗУ 220V</t>
  </si>
  <si>
    <t>Коробка КМ41234 распаячная для о/п 100x100x50мм</t>
  </si>
  <si>
    <t>Дюбель хомут 5-10мм</t>
  </si>
  <si>
    <t>Дюбель хомут 19-25мм</t>
  </si>
  <si>
    <t>Строительно-монтажная клемма СМК 222-413</t>
  </si>
  <si>
    <t>Комплект фасадного крепления КФК 12-47.1</t>
  </si>
  <si>
    <t>Коробка КМ41006 распаячная для твердых стен 172x96x45</t>
  </si>
  <si>
    <t>Лампа ЛОН 95Вт Е27</t>
  </si>
  <si>
    <t>Лампа светодиодная 11Вт Е27</t>
  </si>
  <si>
    <t>Лампа светодиодная 15Вт Е27</t>
  </si>
  <si>
    <t>Лампа светодиодная 50Вт Е40</t>
  </si>
  <si>
    <t>Лампа светодиодная 8Вт E27</t>
  </si>
  <si>
    <t>Лента изоляционная ХБ</t>
  </si>
  <si>
    <t>Прожектор светодиодный СДО 06-70 IP65 6500К</t>
  </si>
  <si>
    <t>Прожектор светодиодный белый-холодный100Вт</t>
  </si>
  <si>
    <t>Реле выбора фаз РВФ-02 АС 230В 50Гц УХЛ4</t>
  </si>
  <si>
    <t>Реле напряжения ORV 1 ф 110-240В</t>
  </si>
  <si>
    <t>Светильник промышленный НСП41-200-003 УХЛ2</t>
  </si>
  <si>
    <t>Стартер S2</t>
  </si>
  <si>
    <t>Хомут 3,6х250мм нейлон</t>
  </si>
  <si>
    <t>Хомут 8,8х1000мм нейлон</t>
  </si>
  <si>
    <t>Стяжка нейлоновая 9x920</t>
  </si>
  <si>
    <t>Трубка термоусадочная прозрачная 12 мм</t>
  </si>
  <si>
    <t>Трубка термоусадочная прозрачная 4 мм</t>
  </si>
  <si>
    <t>Трубка термоусадочная прозрачная 8 мм</t>
  </si>
  <si>
    <t>Удлинитель электрический силовой на катушке 50 м ПВС 3*2,5 мм</t>
  </si>
  <si>
    <t>Фонарь-прожектор 19LED</t>
  </si>
  <si>
    <t>Изолента ПВХ 0,18x19 мм 20 метров</t>
  </si>
  <si>
    <t>Хомутный держатель серый CFC16</t>
  </si>
  <si>
    <t>Площадка самоклеющаяся 20x20 под хомуты</t>
  </si>
  <si>
    <t>Светильник переносной УП-1Р 5 метров 2x0,75</t>
  </si>
  <si>
    <t>Лампа светодиодная 13Вт  Е27</t>
  </si>
  <si>
    <t>Рассеиватель шар ПММА 160мм опал (резьба А85)</t>
  </si>
  <si>
    <t>Лампа LED A60 шар 12Вт 24-48В 4000К E27</t>
  </si>
  <si>
    <t>Скоба 06мм круглая пластиковая</t>
  </si>
  <si>
    <t>Скоба 07мм круглая пластиковая</t>
  </si>
  <si>
    <t>Контактная проводящая паста КПП 100гр</t>
  </si>
  <si>
    <t>Лампа светодиод СКЛ 11 Б-К-2-220 красная</t>
  </si>
  <si>
    <t>Лампа светодиод СКЛ 11 Б-Л-2-220 зеленая</t>
  </si>
  <si>
    <t>Светодиодная аккумуляторная лампа СКЛ 11Б-Ж-2-220</t>
  </si>
  <si>
    <t>Электролампа светодиодная сигнальная СКЛ 14Б-К-2-220</t>
  </si>
  <si>
    <t>Светосигнальная арматура СКЛ-14-Б-Ж (желтая)</t>
  </si>
  <si>
    <t>Светосигнальная арматура СКЛ-14-Б-Л (зеленая)</t>
  </si>
  <si>
    <t>Лампа светодиодная ECO С35 свеча 9Вт 230В 4000К Е14</t>
  </si>
  <si>
    <t>Светорегулятор (диммер) 315Вт</t>
  </si>
  <si>
    <t>Рамка для 2-х клавишного выключателя белый</t>
  </si>
  <si>
    <t>Металлорукав Р3-ЦПнг-20</t>
  </si>
  <si>
    <t>Клемма силовая вводная КСВ 35-240 серая</t>
  </si>
  <si>
    <t>Напольный канал CSP 75х17 CSP-F</t>
  </si>
  <si>
    <t>Угол плоский для напольного канала 75х17 APSP G</t>
  </si>
  <si>
    <t>Кабель-канал 140х50 L2000 алюминий с крышкой</t>
  </si>
  <si>
    <t>Колонна алюминиевая телескопическая 120х120х2700-4200</t>
  </si>
  <si>
    <t>Алюминиевая колонна 0,71м.</t>
  </si>
  <si>
    <t>Напольная башенка BUS, 12 модулей</t>
  </si>
  <si>
    <t>Двустенная труба ПНД гибкая дренажная д.200мм, SN6, перфорация 360град.</t>
  </si>
  <si>
    <t>Лампа светодиодная А60 шар 9Вт 230 4000К Е27</t>
  </si>
  <si>
    <t>Лампа светодиодная ECO A60 шар 9Вт 230В 3000К Е27</t>
  </si>
  <si>
    <t>Лампа светодиодная ЕСО А60 шар 11Вт 230В 6500К Е27</t>
  </si>
  <si>
    <t>Лампа светодиодная ЕСО А60 шар 15Вт 230В 6500К Е27</t>
  </si>
  <si>
    <t>Лампа люминесцентная линейная ЛЛ-26/18 Вт, G13, 6500 К</t>
  </si>
  <si>
    <t>Розетка разборная прямая с з/к 16А белая</t>
  </si>
  <si>
    <t>Розетка двухместная с з/к для открытой установки IP54</t>
  </si>
  <si>
    <t>Светильник светодиодный ДВО 6560-О 36Вт 6500К 595х595х20 опал (с драйвером)</t>
  </si>
  <si>
    <t>Стартер LS151M 4-22Вт, 110-130В</t>
  </si>
  <si>
    <t>Скоба 05мм круглая пластиковая</t>
  </si>
  <si>
    <t>Лампа светодиодная HP 30Вт 230В 6500К Е27</t>
  </si>
  <si>
    <t>Лампа LED G45 шар 9Вт 230В 6500К E27</t>
  </si>
  <si>
    <t>Фонарь Акку 4V2Ah. 19+18xLED ЗУ 220V</t>
  </si>
  <si>
    <t>Розетка 225 переносная 3Р+РЕ+N 32A 380В IP44</t>
  </si>
  <si>
    <t>Розетка 235 переносная 3Р+РЕ+N 63A 380В IP54</t>
  </si>
  <si>
    <t>Кабель-канал 16х16</t>
  </si>
  <si>
    <t>Кабель-канал 40х16</t>
  </si>
  <si>
    <t>Лампа светодиодная HP 50Вт 230В 4000К Е27</t>
  </si>
  <si>
    <t>LED-драйвер MG-40-600-01 E, для LED светильников 36Вт</t>
  </si>
  <si>
    <t>Светильник светодиодный ДВО 6565 eco 36Вт W 4000K</t>
  </si>
  <si>
    <t>Светильник светодиодный ДВО 6566 eco 36Вт W 6500K</t>
  </si>
  <si>
    <t>Лампа светодиодная LED 12вт 12/24в Е27 белый</t>
  </si>
  <si>
    <t>Термоусадочная трубка ТТУ 10/5 прозрачная</t>
  </si>
  <si>
    <t>Термоусадочная трубка ТТУ 6/3 прозрачная</t>
  </si>
  <si>
    <t>ВС-20-2-0-А Выкл. 2кл. открытой установки 10А IP54</t>
  </si>
  <si>
    <t>ВС-20-1-3-А Выкл. кнопочный открытой установки 10А IP54</t>
  </si>
  <si>
    <t>Хомут силовой шарнирный 60-63 MGF W2 из нержавеющей ленты</t>
  </si>
  <si>
    <t>Светильник НПП1301 белый/круг 60Вт IP54</t>
  </si>
  <si>
    <t>Вилка прямая IP44 ВБп3-1-0м</t>
  </si>
  <si>
    <t>Строительно-монтажная клемма СМК 222-412</t>
  </si>
  <si>
    <t>Коробка КМ41237 распаячная для о/п d75x40мм IP44</t>
  </si>
  <si>
    <t>Лампа светодиодная LED T25-3,5W-CORN-840-E14 (или эквивалент)</t>
  </si>
  <si>
    <t>Фонарь светодиодный 3Вт LED 200лм 250м аккумуляторный прожектор пластик 3Ач</t>
  </si>
  <si>
    <t>Хомут силовой 60-63/W1</t>
  </si>
  <si>
    <t>Труба гофр ПВХ d 25 с зондом серый</t>
  </si>
  <si>
    <t>Пкр14-04-К43 Патрон подвесной керамический, Е14, индивидуальный пакет</t>
  </si>
  <si>
    <t>Пкр40-16-К43 Патрон подвесной керамический, Е40, индивидуальный пакет</t>
  </si>
  <si>
    <t>Панель светодиодная ДВО 6567-О 1200х180х20мм 36Вт 4000К опал</t>
  </si>
  <si>
    <t>Крепеж-клипса для труб Промрукав д25, безгалогенная HF, атмосферостойкая, серая</t>
  </si>
  <si>
    <t>Дюбель-гвоздь с цилиндрической манжетой 6x60</t>
  </si>
  <si>
    <t>Вилка блочная FQ14-4ZJ</t>
  </si>
  <si>
    <t>Зажим типа «Крокодил» изолированный, цветной</t>
  </si>
  <si>
    <t>Розетка кабельная FQ14-4TK-6</t>
  </si>
  <si>
    <t>Штекер типа «банан» красный</t>
  </si>
  <si>
    <t>Гнездо Z012 4mm «желтое»</t>
  </si>
  <si>
    <t>Гнездо Z012 4mm «зеленое»</t>
  </si>
  <si>
    <t>Гнездо Z012 4mm «красное»</t>
  </si>
  <si>
    <t>Гнездо Z012 4mm «синее» (черное)</t>
  </si>
  <si>
    <t>Концевой стопор на DIN-рейку</t>
  </si>
  <si>
    <t>Гофротруба 32мм серый</t>
  </si>
  <si>
    <t>Гофротруба 40мм серый</t>
  </si>
  <si>
    <t>Крепеж для гофротрубы (клипса) 25 мм</t>
  </si>
  <si>
    <t>Крепеж для гофротрубы (клипса) 32 мм</t>
  </si>
  <si>
    <t>Крепеж для гофротрубы (клипса) 40 (42) мм</t>
  </si>
  <si>
    <t>Лампа ЛОН 60Вт Е27</t>
  </si>
  <si>
    <t>Лампа ЛОН 75Вт Е27</t>
  </si>
  <si>
    <t>Текстолит электроизоляционный 10мм</t>
  </si>
  <si>
    <t>Текстолит электроизоляционный 5мм</t>
  </si>
  <si>
    <t>Гофротруба двустенная 40 мм красная</t>
  </si>
  <si>
    <t>Лампа настольная на струбцине 60Вт</t>
  </si>
  <si>
    <t>Светодиодная панель ДВО 6561-0 36Вт 4000К</t>
  </si>
  <si>
    <t>Реле напряжения и тока с дисплеем  63A</t>
  </si>
  <si>
    <t>Бирка кабельная маркировочная У-134</t>
  </si>
  <si>
    <t>Разъём SMA(male) обжимной под кабель RG-58</t>
  </si>
  <si>
    <t>Шина N "ноль" на DIN-изолятореяторе типа "Стойка" ШНИ-6х9-12-С-С</t>
  </si>
  <si>
    <t>Наконечник медный ТМЛ 120–12–17</t>
  </si>
  <si>
    <t>Наконечник медный ТМЛ 150–10–19</t>
  </si>
  <si>
    <t>Наконечник медный ТМЛ 185–16–21</t>
  </si>
  <si>
    <t>FQ18-4pin ZK приборная розетка</t>
  </si>
  <si>
    <t>FQ18-4pin TJ-8 кабельная вилка</t>
  </si>
  <si>
    <t xml:space="preserve">Наименование предмета договра </t>
  </si>
  <si>
    <t xml:space="preserve">Код ОКПД 2 </t>
  </si>
  <si>
    <t>27.40.14.000</t>
  </si>
  <si>
    <t>27.40.39.110</t>
  </si>
  <si>
    <t>27.40.42.290</t>
  </si>
  <si>
    <t>27.33.13.110</t>
  </si>
  <si>
    <t>27.33.13.130</t>
  </si>
  <si>
    <t>до 31 июля 2025г.</t>
  </si>
  <si>
    <t>Вилка разборная прямая с з/к 16А</t>
  </si>
  <si>
    <t>Вилка переносная ССИ-035 63А-6ч/200/346-240/415В 3P+PE+NIP67</t>
  </si>
  <si>
    <t>Выключатель 2кл 10А открытой установки</t>
  </si>
  <si>
    <t>Выключатель 2 кл 10А</t>
  </si>
  <si>
    <t>Выключатель 1кл 10А</t>
  </si>
  <si>
    <t>Держатель с защёлкой CF16</t>
  </si>
  <si>
    <t>Держатель с защёлкой CF20</t>
  </si>
  <si>
    <t>Зажим винтовой ЗВИ-20 4-10мм2 12пар</t>
  </si>
  <si>
    <t>Зажим винтовой ЗВИ-ЗО 6-16мм2 12пар</t>
  </si>
  <si>
    <t>Зажим винтовой ЗВИ-80 10-25мм2 12пар</t>
  </si>
  <si>
    <t>Зажим винтовой ЗВИ-150 16-35мм2 12пар</t>
  </si>
  <si>
    <t>Зажим винтовой ЗВИ-5 1,5-4мм2 12пар</t>
  </si>
  <si>
    <t>Кабель-канал 15x10</t>
  </si>
  <si>
    <t>Кабель-канал 25x16</t>
  </si>
  <si>
    <t>Кабель-канал 25x25</t>
  </si>
  <si>
    <t>Кабель-канал 40x25</t>
  </si>
  <si>
    <t>Катушка УК 10 с т/з 4 места 2Р+РЕ/10м 3x1,5 мм2</t>
  </si>
  <si>
    <t>Катушка УК50 с т/з 4 места 2Р+РЕ/50м 3x1,5 мм2</t>
  </si>
  <si>
    <t>Катушка  IP44 УК20 на мет с т/з 4 места 2Р+PЕ/20м КГ 3х1,5мм2</t>
  </si>
  <si>
    <t>Кнопка SB-7 зеленая 1з+1р d22MM/240B</t>
  </si>
  <si>
    <t>Коробка КМ41241 распаячная для о/п 150x110x70 мм IP44 (10 гермовводов)</t>
  </si>
  <si>
    <t>Коробка клеммная испытательная переходная ККИ2-1</t>
  </si>
  <si>
    <t>Лампа светодиодная R39 рефлектор 3Вт 230В 3000К Е14</t>
  </si>
  <si>
    <t>Лампа люминесцентная линейная ЛЛ-26/36 Вт, G13, 4000 К</t>
  </si>
  <si>
    <t>Лампа LED G45 шар 9Вт 230В 4000К E14</t>
  </si>
  <si>
    <t>Лампа светодиодная ECO A60 шар 20Вт 230В 4000К E27</t>
  </si>
  <si>
    <t>Лампа LED G45 шар 5Вт 230В 4000К E27</t>
  </si>
  <si>
    <t>Лампа светодиодная А60 шар 11Вт 230В 4000К Е27</t>
  </si>
  <si>
    <t>Лампа светодиодная А80 шар 25Вт 230В 4000К Е27</t>
  </si>
  <si>
    <t>Лампа ДНаТ 70Вт Е27</t>
  </si>
  <si>
    <t>Лампа ДНаТ 150Вт Е40</t>
  </si>
  <si>
    <t>Лампа ДНаТ 250Вт Е40</t>
  </si>
  <si>
    <t>Лампа ДНаТ 400Вт Е40</t>
  </si>
  <si>
    <t>Патрон подвесной керамический, Е27, индивидуальный пакет</t>
  </si>
  <si>
    <t>Преобразователь частоты 380В, ЗФ 18-22 kW</t>
  </si>
  <si>
    <t>Преобразователь частоты 380В, ЗФ 15-18 kW</t>
  </si>
  <si>
    <t>Преобразователь частоты 380В, ЗФ 22-30 kW</t>
  </si>
  <si>
    <t>Преобразователь частоты 380В, ЗФ 30-37 kW</t>
  </si>
  <si>
    <t>Распределительное устройство РУСп - 3x16/3+2x16/5+1x32/5 У1 IP44</t>
  </si>
  <si>
    <t>Распределительное устройство РУСп-бх 16/3+2x16/4 У1 IP44</t>
  </si>
  <si>
    <t>Розетка 224 переносная ЗР+РЕ 32А 380В</t>
  </si>
  <si>
    <t>Розетка переносная разборная 2 места</t>
  </si>
  <si>
    <t>Розетка переносная разборная 3 места</t>
  </si>
  <si>
    <t>Розетка переносная разборная 4 места</t>
  </si>
  <si>
    <t>Розетка 1 Местная с з/к без защитной шторки 16А</t>
  </si>
  <si>
    <t>Розетка 1 Местная, с з/к 16А  открытой установки</t>
  </si>
  <si>
    <t>Розетка 2 местная, с заземляющим контактом без защитной шторки 16А</t>
  </si>
  <si>
    <t>Розетка З местная с заземляющим контактом 16А открытой установки</t>
  </si>
  <si>
    <t>Розетка 115 стационарная 3P+PE+N 16А 380В IP44</t>
  </si>
  <si>
    <t>Светильник НПП 1401 белый/овал 60Вт IP54</t>
  </si>
  <si>
    <t>Светильник ЛСП3908A 2х36Вт IP65</t>
  </si>
  <si>
    <t>Стартёр LS 111М 4-65Вт.. 220-240В</t>
  </si>
  <si>
    <t>Труба гофр. ПВХ d 16 с зондом</t>
  </si>
  <si>
    <t>Труба гофр. ПВХ d 20 с зондом</t>
  </si>
  <si>
    <t>Термоусадочная трубка ТТУ 12/6 черная 1 м</t>
  </si>
  <si>
    <t>Термоусадочная трубка ТТУ 4/2 черная 1 м</t>
  </si>
  <si>
    <t>Термоусадочная трубка ТТУ 6/3 черная 1 м</t>
  </si>
  <si>
    <t xml:space="preserve">Фонарь аккумуляторный налобный с батарейками </t>
  </si>
  <si>
    <t>Хомут 2,5x100мм нейлон (100шт)</t>
  </si>
  <si>
    <t>Хомут 2,5x150мм нейлон (100шт)</t>
  </si>
  <si>
    <t>Хомут 3,6x200мм нейлон (100шт)</t>
  </si>
  <si>
    <t>Хомут 3,6x300мм нейлон (100шт)</t>
  </si>
  <si>
    <t>Хомут 4,8x200мм нейлон (100шт)</t>
  </si>
  <si>
    <t>Хомут 4,8x400мм нейлон (100шт)</t>
  </si>
  <si>
    <t>Хомут 4,8x160мм нейлон (100шт)</t>
  </si>
  <si>
    <t>Хомут с отверстием для крепления З,5x200 (100шт)</t>
  </si>
  <si>
    <t>Шина соединительная типа PIN (штырь) ЗР 63А</t>
  </si>
  <si>
    <t>Шина N "ноль" на одном угловом изоляторе  ШНИ-6х9-4-У 1-С</t>
  </si>
  <si>
    <t>Шина N "ноль" на DIN-изоляторе тип "Стойка" ШНИ-6х9-8-С-С</t>
  </si>
  <si>
    <t>Шина PEN "земля-ноль" 6x9мм 12/2 (12групп/крепеж по краям)</t>
  </si>
  <si>
    <t>Шина PEN "земля-ноль" 6x9мм 8/2 (8групп/ крепеж по краям)</t>
  </si>
  <si>
    <t>Лампа светодиодная LED LB-65 56LED 50W Е27/Е40</t>
  </si>
  <si>
    <t>Светильник светодиодный ДВО 6560-Р 36Вт 6500К 595x595x20 призма</t>
  </si>
  <si>
    <t>Анкер забивной М10</t>
  </si>
  <si>
    <t>Бирка кабельная маркировочная У-136</t>
  </si>
  <si>
    <t>Гайка со стопорным буртом М6</t>
  </si>
  <si>
    <t>Гайка соединительная М6</t>
  </si>
  <si>
    <t>Гофротруба двустенная 50 мм красная</t>
  </si>
  <si>
    <t>Гофротруба двустенная 63 мм красная</t>
  </si>
  <si>
    <t>Гофротруба двустенная 90 мм красная</t>
  </si>
  <si>
    <t>Датчик движения настенный</t>
  </si>
  <si>
    <t>Зажим винтовой ЗВИ-10 12пар</t>
  </si>
  <si>
    <t>Клипса №5 (скоба)</t>
  </si>
  <si>
    <t>Клипса №6 (скоба)</t>
  </si>
  <si>
    <t>Клипса №7 (скоба)</t>
  </si>
  <si>
    <t>Контактор КМИ-10911 9 А</t>
  </si>
  <si>
    <t>Лампа светодиодная 7Вт Е14</t>
  </si>
  <si>
    <t>Лампа светодиодная 9Вт Е27</t>
  </si>
  <si>
    <t xml:space="preserve">Прожектор светодиодный СДО 07-30 с ДД </t>
  </si>
  <si>
    <t>Рейка дин (100см) оцинкованная</t>
  </si>
  <si>
    <t>Светильник LED ДБО 5006 36Вт 6500К IP20 1200мм металл</t>
  </si>
  <si>
    <t>Светильник светодиодный ДВО 6568-Р 36Вт 6500К 1200x180x20 призма</t>
  </si>
  <si>
    <t>Удлинитель Зм</t>
  </si>
  <si>
    <t>Удлинитель 5м</t>
  </si>
  <si>
    <t xml:space="preserve">Фонарь аккумуляторный светодиодный с головным креплением </t>
  </si>
  <si>
    <t>Вилка разборная угловая с з/к 16А</t>
  </si>
  <si>
    <t>Термоусаживаемая трубка ТТК 33/8 4:1 черная с клеем 1м</t>
  </si>
  <si>
    <t>Лампа светодиодная ECO G45 шар 7Вт 230В  6500К  Е27</t>
  </si>
  <si>
    <t>Обогреватель на DIN-рейку</t>
  </si>
  <si>
    <t>Патрон подвесной карболитовый Е27</t>
  </si>
  <si>
    <t>Лампа светодиодная ECO R50 рефлектор 5Вт 230В 3000К Е14</t>
  </si>
  <si>
    <t>Металлорукав РЗ-ЦПнг-25</t>
  </si>
  <si>
    <t>Металлорукав РЗ-ЦПнг-32</t>
  </si>
  <si>
    <t>Скоба металлическая двухлапковая d 19-20 мм</t>
  </si>
  <si>
    <t>Скоба металлическая двухлапковая d25-26 мм</t>
  </si>
  <si>
    <t>Скоба металлическая двухлапковая d31 -32 мм</t>
  </si>
  <si>
    <t>ИО 102-40 Б2М (3) извещатель магнитоконтактный, накладной, для металлических поверхностей</t>
  </si>
  <si>
    <t>Колонна алюминиевая телескопическая 1500-3000мм</t>
  </si>
  <si>
    <t>ITK 19" вентиляторный модуль 1U 2 вентилятора с цифровым термостатом</t>
  </si>
  <si>
    <t>ITK 19" вентиляторный модуль 1U 4 вентилятора с цифровым термостатом</t>
  </si>
  <si>
    <t>ITK Вентиляторная панель с выключателем 2 модуля серая</t>
  </si>
  <si>
    <t>Аккумуляторный строительный фонарь  переносной IP66</t>
  </si>
  <si>
    <t>Светильник светодиодный ДПБ 3003 18Вт IP54 4000K круг белый</t>
  </si>
  <si>
    <t>ВС10-1-0-КБ Выкл. 1кл 10А керамический белый</t>
  </si>
  <si>
    <t>ВС10-2-0-КБ Выкл. 2кл 10А керамический белый</t>
  </si>
  <si>
    <t>РС10-3-КБ Роз. 1мес. с з/к без з/ш 16А керамический белый</t>
  </si>
  <si>
    <t>Хомут стальной ХСт 4,6х100мм</t>
  </si>
  <si>
    <t>Хомут стальной ХСт 4,6х150мм</t>
  </si>
  <si>
    <t>Хомут стальной ХСт 4,6х200мм</t>
  </si>
  <si>
    <t>Хомут стальной ХСт 4,6х250мм</t>
  </si>
  <si>
    <t>Коробка КМ41216-01 распаячная для о/п 75х75х28 белая (6 клемм 6мм2)</t>
  </si>
  <si>
    <t>Коробка КМ41222 распаячная для о/п 100х100х44 мм белая (6 клемм 6мм2)</t>
  </si>
  <si>
    <t>Коробка КМ41005 распаячная для твердых стен d70x30 (с крышкой)</t>
  </si>
  <si>
    <t>Розетка переносная разборная с выключателем К06В 6 мест</t>
  </si>
  <si>
    <t>Розетка переносная разборная с выкл. К04В 4 места</t>
  </si>
  <si>
    <t>Зажим винтовой ЗВИ-60 н/г 6-16мм2 12пар</t>
  </si>
  <si>
    <t>Патрон с держателем Е27 керамика</t>
  </si>
  <si>
    <t>Прожектор СДО 07-70 светодиодный серый IP65</t>
  </si>
  <si>
    <t>Набор термоусадочных трубок ТУТ NST-4-12-10-34-M</t>
  </si>
  <si>
    <t>Крепеж-клипса для труб для монтажного пистолета Промрукав серая д16</t>
  </si>
  <si>
    <t>Светильник НБО-23-60-001 Раунд малый IP44</t>
  </si>
  <si>
    <t>Изолента ПВХ 15мм, 20м, синяя</t>
  </si>
  <si>
    <t>Штекер типа «банан» черный</t>
  </si>
  <si>
    <t>Клемма сдвоенная WKFN 2.5 D1/2/35 (или эквивалент)</t>
  </si>
  <si>
    <t>Светорегулятор (диммер) поворотно-нажимной, 600Вт,  белый</t>
  </si>
  <si>
    <t>Удлинитель открытого типа 4х30</t>
  </si>
  <si>
    <t>Стяжка нейлоновая 8,8х1000 (хомут)</t>
  </si>
  <si>
    <t>Алюминиевая шина АД31Т1 3х30х3000</t>
  </si>
  <si>
    <t>Алюминиевая шина АД31Т1 3х25х3000</t>
  </si>
  <si>
    <t>Алюминиевая шина АД31Т1 4х40х3000</t>
  </si>
  <si>
    <t>Коробка клеммная испытательная переходная ККИ2-2</t>
  </si>
  <si>
    <t>Соединительная перемычка IVB WKF 2.5-10 (или эквивалент)</t>
  </si>
  <si>
    <t>Контактор КТИ-5265 265А 230В/АС3</t>
  </si>
  <si>
    <t>27.33.13.190</t>
  </si>
  <si>
    <t xml:space="preserve">27.90.12.130 </t>
  </si>
  <si>
    <t>Фонарь  аккумуляторный светодиодный</t>
  </si>
  <si>
    <t>22.29.29.190</t>
  </si>
  <si>
    <t>24.42.24.120</t>
  </si>
  <si>
    <t>27.33.13.140</t>
  </si>
  <si>
    <t>кг</t>
  </si>
  <si>
    <t xml:space="preserve">Дата подготовки обоснования НМЦ  27.09.2024г. </t>
  </si>
  <si>
    <t>специалист ОМТС</t>
  </si>
  <si>
    <t>Кузнецов Д.И. /_____________/</t>
  </si>
  <si>
    <t xml:space="preserve">Итого НМЦ суммы цен за единицу ТРУ устанавливается в размере: 766 672,73 рублей        
</t>
  </si>
</sst>
</file>

<file path=xl/styles.xml><?xml version="1.0" encoding="utf-8"?>
<styleSheet xmlns="http://schemas.openxmlformats.org/spreadsheetml/2006/main">
  <numFmts count="1">
    <numFmt numFmtId="164" formatCode="0.00000"/>
  </numFmts>
  <fonts count="1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top"/>
    </xf>
    <xf numFmtId="0" fontId="10" fillId="0" borderId="0" xfId="0" applyFont="1"/>
    <xf numFmtId="0" fontId="5" fillId="0" borderId="0" xfId="0" applyFont="1"/>
    <xf numFmtId="0" fontId="6" fillId="0" borderId="0" xfId="0" applyFont="1" applyFill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top" wrapText="1"/>
    </xf>
    <xf numFmtId="4" fontId="12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9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right" vertical="center"/>
    </xf>
    <xf numFmtId="4" fontId="14" fillId="3" borderId="0" xfId="0" applyNumberFormat="1" applyFont="1" applyFill="1" applyBorder="1" applyAlignment="1">
      <alignment horizontal="right" vertical="center"/>
    </xf>
    <xf numFmtId="4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8" fillId="0" borderId="0" xfId="0" applyNumberFormat="1" applyFont="1"/>
    <xf numFmtId="4" fontId="5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7</xdr:row>
      <xdr:rowOff>952500</xdr:rowOff>
    </xdr:from>
    <xdr:to>
      <xdr:col>11</xdr:col>
      <xdr:colOff>0</xdr:colOff>
      <xdr:row>7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2152650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1024466</xdr:colOff>
      <xdr:row>7</xdr:row>
      <xdr:rowOff>934508</xdr:rowOff>
    </xdr:from>
    <xdr:to>
      <xdr:col>9</xdr:col>
      <xdr:colOff>987425</xdr:colOff>
      <xdr:row>7</xdr:row>
      <xdr:rowOff>1372658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133" y="3612091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7</xdr:row>
      <xdr:rowOff>1600200</xdr:rowOff>
    </xdr:from>
    <xdr:to>
      <xdr:col>11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7</xdr:row>
      <xdr:rowOff>1400175</xdr:rowOff>
    </xdr:from>
    <xdr:to>
      <xdr:col>11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32"/>
  <sheetViews>
    <sheetView tabSelected="1" view="pageBreakPreview" topLeftCell="A256" zoomScale="90" zoomScaleNormal="112" zoomScaleSheetLayoutView="90" workbookViewId="0">
      <selection activeCell="G331" sqref="G331"/>
    </sheetView>
  </sheetViews>
  <sheetFormatPr defaultRowHeight="12.75"/>
  <cols>
    <col min="1" max="1" width="6.140625" style="42" customWidth="1"/>
    <col min="2" max="2" width="46.5703125" style="50" customWidth="1"/>
    <col min="3" max="3" width="14.85546875" style="50" customWidth="1"/>
    <col min="4" max="4" width="7.85546875" style="1" customWidth="1"/>
    <col min="5" max="5" width="9" style="1" customWidth="1"/>
    <col min="6" max="6" width="14" style="21" customWidth="1"/>
    <col min="7" max="7" width="14.5703125" style="21" customWidth="1"/>
    <col min="8" max="8" width="13.85546875" style="1" customWidth="1"/>
    <col min="9" max="9" width="15.5703125" style="1" customWidth="1"/>
    <col min="10" max="10" width="15.42578125" style="1" customWidth="1"/>
    <col min="11" max="11" width="14.28515625" style="1" customWidth="1"/>
    <col min="12" max="12" width="22.7109375" style="1" customWidth="1"/>
    <col min="13" max="13" width="13" style="1" customWidth="1"/>
    <col min="14" max="14" width="13.5703125" style="1" customWidth="1"/>
    <col min="15" max="15" width="15.42578125" style="1" customWidth="1"/>
    <col min="16" max="18" width="15.7109375" style="21" customWidth="1"/>
    <col min="19" max="19" width="11.85546875" style="1" customWidth="1"/>
    <col min="20" max="20" width="12.28515625" style="49" hidden="1" customWidth="1"/>
    <col min="21" max="22" width="9.140625" style="1" hidden="1" customWidth="1"/>
    <col min="23" max="23" width="9.140625" style="21"/>
    <col min="24" max="16384" width="9.140625" style="1"/>
  </cols>
  <sheetData>
    <row r="1" spans="1:22" ht="16.5" customHeight="1">
      <c r="F1" s="62" t="s">
        <v>22</v>
      </c>
      <c r="L1" s="64" t="s">
        <v>9</v>
      </c>
      <c r="M1" s="65"/>
      <c r="N1" s="65"/>
      <c r="O1" s="65"/>
    </row>
    <row r="2" spans="1:22" ht="20.25" customHeight="1">
      <c r="A2" s="39"/>
      <c r="B2" s="45" t="s">
        <v>13</v>
      </c>
      <c r="C2" s="39"/>
      <c r="D2" s="24"/>
      <c r="E2" s="75" t="s">
        <v>31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22" ht="21" customHeight="1">
      <c r="A3" s="39"/>
      <c r="B3" s="45" t="s">
        <v>14</v>
      </c>
      <c r="C3" s="39"/>
      <c r="D3" s="24"/>
      <c r="E3" s="75" t="s">
        <v>15</v>
      </c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22" ht="33" customHeight="1">
      <c r="A4" s="39"/>
      <c r="B4" s="45" t="s">
        <v>16</v>
      </c>
      <c r="C4" s="39"/>
      <c r="D4" s="24"/>
      <c r="E4" s="75" t="s">
        <v>212</v>
      </c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22" ht="22.5" customHeight="1">
      <c r="A5" s="75" t="s">
        <v>17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22" ht="39" customHeight="1">
      <c r="A6" s="39"/>
      <c r="B6" s="45" t="s">
        <v>18</v>
      </c>
      <c r="C6" s="39"/>
      <c r="D6" s="24"/>
      <c r="E6" s="24"/>
      <c r="F6" s="26"/>
      <c r="G6" s="26"/>
      <c r="H6" s="24"/>
      <c r="I6" s="24"/>
      <c r="J6" s="24"/>
      <c r="K6" s="24"/>
      <c r="L6" s="24"/>
      <c r="M6" s="24"/>
      <c r="N6" s="24"/>
      <c r="O6" s="24"/>
    </row>
    <row r="7" spans="1:22" ht="39" customHeight="1">
      <c r="A7" s="66" t="s">
        <v>0</v>
      </c>
      <c r="B7" s="68" t="s">
        <v>205</v>
      </c>
      <c r="C7" s="69" t="s">
        <v>206</v>
      </c>
      <c r="D7" s="68" t="s">
        <v>1</v>
      </c>
      <c r="E7" s="68" t="s">
        <v>2</v>
      </c>
      <c r="F7" s="70" t="s">
        <v>3</v>
      </c>
      <c r="G7" s="71"/>
      <c r="H7" s="72"/>
      <c r="I7" s="73" t="s">
        <v>23</v>
      </c>
      <c r="J7" s="73"/>
      <c r="K7" s="73"/>
      <c r="L7" s="74" t="s">
        <v>24</v>
      </c>
      <c r="M7" s="74"/>
      <c r="N7" s="74"/>
      <c r="O7" s="74"/>
    </row>
    <row r="8" spans="1:22" ht="159" customHeight="1">
      <c r="A8" s="67"/>
      <c r="B8" s="69"/>
      <c r="C8" s="76"/>
      <c r="D8" s="69"/>
      <c r="E8" s="69"/>
      <c r="F8" s="27" t="s">
        <v>10</v>
      </c>
      <c r="G8" s="27" t="s">
        <v>11</v>
      </c>
      <c r="H8" s="6" t="s">
        <v>12</v>
      </c>
      <c r="I8" s="6" t="s">
        <v>4</v>
      </c>
      <c r="J8" s="6" t="s">
        <v>5</v>
      </c>
      <c r="K8" s="6" t="s">
        <v>6</v>
      </c>
      <c r="L8" s="31" t="s">
        <v>25</v>
      </c>
      <c r="M8" s="12" t="s">
        <v>7</v>
      </c>
      <c r="N8" s="12" t="s">
        <v>8</v>
      </c>
      <c r="O8" s="12" t="s">
        <v>27</v>
      </c>
      <c r="P8" s="35"/>
      <c r="Q8" s="35"/>
      <c r="R8" s="35"/>
    </row>
    <row r="9" spans="1:22" ht="29.25" customHeight="1">
      <c r="A9" s="41">
        <v>1</v>
      </c>
      <c r="B9" s="58" t="s">
        <v>213</v>
      </c>
      <c r="C9" s="55" t="s">
        <v>210</v>
      </c>
      <c r="D9" s="53" t="s">
        <v>28</v>
      </c>
      <c r="E9" s="53">
        <v>1</v>
      </c>
      <c r="F9" s="60">
        <v>85</v>
      </c>
      <c r="G9" s="46">
        <v>78.62</v>
      </c>
      <c r="H9" s="59">
        <v>80.98</v>
      </c>
      <c r="I9" s="7">
        <f>AVERAGE(F9:H9)</f>
        <v>81.533333333333346</v>
      </c>
      <c r="J9" s="8">
        <f>SQRT(((SUM((POWER(H9-I9,2)),(POWER(G9-I9,2)),(POWER(F9-I9,2)))/(COLUMNS(F9:H9)-1))))</f>
        <v>3.2257918924402604</v>
      </c>
      <c r="K9" s="8">
        <f>J9/I9*100</f>
        <v>3.9564086988228864</v>
      </c>
      <c r="L9" s="9">
        <f>((E9/3)*(SUM(F9:H9)))</f>
        <v>81.533333333333331</v>
      </c>
      <c r="M9" s="9">
        <f>L9/E9</f>
        <v>81.533333333333331</v>
      </c>
      <c r="N9" s="9">
        <f t="shared" ref="N9" si="0">ROUNDDOWN(M9,2)</f>
        <v>81.53</v>
      </c>
      <c r="O9" s="22">
        <f>N9*E9</f>
        <v>81.53</v>
      </c>
      <c r="P9" s="36"/>
      <c r="Q9" s="36"/>
      <c r="R9" s="36"/>
      <c r="S9" s="20"/>
      <c r="T9" s="47">
        <v>72.59</v>
      </c>
      <c r="V9" s="32">
        <v>1.2</v>
      </c>
    </row>
    <row r="10" spans="1:22" ht="31.5" customHeight="1">
      <c r="A10" s="41">
        <v>2</v>
      </c>
      <c r="B10" s="58" t="s">
        <v>214</v>
      </c>
      <c r="C10" s="55" t="s">
        <v>210</v>
      </c>
      <c r="D10" s="53" t="s">
        <v>28</v>
      </c>
      <c r="E10" s="53">
        <v>1</v>
      </c>
      <c r="F10" s="60">
        <v>3600</v>
      </c>
      <c r="G10" s="61">
        <v>3462.62</v>
      </c>
      <c r="H10" s="59">
        <v>3566.49</v>
      </c>
      <c r="I10" s="7">
        <f t="shared" ref="I10:I73" si="1">AVERAGE(F10:H10)</f>
        <v>3543.0366666666669</v>
      </c>
      <c r="J10" s="8">
        <f t="shared" ref="J10:J73" si="2">SQRT(((SUM((POWER(H10-I10,2)),(POWER(G10-I10,2)),(POWER(F10-I10,2)))/(COLUMNS(F10:H10)-1))))</f>
        <v>71.630023267714606</v>
      </c>
      <c r="K10" s="8">
        <f t="shared" ref="K10:K73" si="3">J10/I10*100</f>
        <v>2.0217127285647041</v>
      </c>
      <c r="L10" s="9">
        <f t="shared" ref="L10:L73" si="4">((E10/3)*(SUM(F10:H10)))</f>
        <v>3543.0366666666669</v>
      </c>
      <c r="M10" s="9">
        <f t="shared" ref="M10:M73" si="5">L10/E10</f>
        <v>3543.0366666666669</v>
      </c>
      <c r="N10" s="9">
        <f t="shared" ref="N10:N73" si="6">ROUNDDOWN(M10,2)</f>
        <v>3543.03</v>
      </c>
      <c r="O10" s="22">
        <f t="shared" ref="O10:O73" si="7">N10*E10</f>
        <v>3543.03</v>
      </c>
      <c r="P10" s="36"/>
      <c r="Q10" s="36"/>
      <c r="R10" s="36"/>
      <c r="S10" s="20"/>
      <c r="T10" s="48">
        <v>4257.75</v>
      </c>
      <c r="V10" s="32">
        <v>1.2</v>
      </c>
    </row>
    <row r="11" spans="1:22" ht="24.75" customHeight="1">
      <c r="A11" s="41">
        <v>3</v>
      </c>
      <c r="B11" s="58" t="s">
        <v>215</v>
      </c>
      <c r="C11" s="55" t="s">
        <v>209</v>
      </c>
      <c r="D11" s="53" t="s">
        <v>28</v>
      </c>
      <c r="E11" s="53">
        <v>1</v>
      </c>
      <c r="F11" s="60">
        <v>91</v>
      </c>
      <c r="G11" s="46">
        <v>87.22</v>
      </c>
      <c r="H11" s="59">
        <v>89.83</v>
      </c>
      <c r="I11" s="7">
        <f t="shared" si="1"/>
        <v>89.350000000000009</v>
      </c>
      <c r="J11" s="8">
        <f t="shared" si="2"/>
        <v>1.9351744107444169</v>
      </c>
      <c r="K11" s="8">
        <f t="shared" si="3"/>
        <v>2.1658359381582724</v>
      </c>
      <c r="L11" s="9">
        <f t="shared" si="4"/>
        <v>89.35</v>
      </c>
      <c r="M11" s="9">
        <f t="shared" si="5"/>
        <v>89.35</v>
      </c>
      <c r="N11" s="9">
        <f t="shared" si="6"/>
        <v>89.35</v>
      </c>
      <c r="O11" s="22">
        <f t="shared" si="7"/>
        <v>89.35</v>
      </c>
      <c r="P11" s="36"/>
      <c r="Q11" s="36"/>
      <c r="R11" s="36"/>
      <c r="S11" s="20"/>
      <c r="T11" s="47">
        <v>103.34</v>
      </c>
      <c r="V11" s="32">
        <v>1.2</v>
      </c>
    </row>
    <row r="12" spans="1:22" ht="21.75" customHeight="1">
      <c r="A12" s="41">
        <v>4</v>
      </c>
      <c r="B12" s="58" t="s">
        <v>216</v>
      </c>
      <c r="C12" s="55" t="s">
        <v>209</v>
      </c>
      <c r="D12" s="53" t="s">
        <v>28</v>
      </c>
      <c r="E12" s="53">
        <v>1</v>
      </c>
      <c r="F12" s="60">
        <v>84</v>
      </c>
      <c r="G12" s="46">
        <v>80.33</v>
      </c>
      <c r="H12" s="59">
        <v>82.74</v>
      </c>
      <c r="I12" s="7">
        <f t="shared" si="1"/>
        <v>82.356666666666669</v>
      </c>
      <c r="J12" s="8">
        <f t="shared" si="2"/>
        <v>1.8647877448474759</v>
      </c>
      <c r="K12" s="8">
        <f t="shared" si="3"/>
        <v>2.264282686907527</v>
      </c>
      <c r="L12" s="9">
        <f t="shared" si="4"/>
        <v>82.356666666666655</v>
      </c>
      <c r="M12" s="9">
        <f t="shared" si="5"/>
        <v>82.356666666666655</v>
      </c>
      <c r="N12" s="9">
        <f t="shared" si="6"/>
        <v>82.35</v>
      </c>
      <c r="O12" s="22">
        <f t="shared" si="7"/>
        <v>82.35</v>
      </c>
      <c r="P12" s="36"/>
      <c r="Q12" s="36"/>
      <c r="R12" s="36"/>
      <c r="S12" s="20"/>
      <c r="T12" s="47">
        <v>93.36</v>
      </c>
      <c r="V12" s="32">
        <v>1.2</v>
      </c>
    </row>
    <row r="13" spans="1:22" ht="23.25" customHeight="1">
      <c r="A13" s="41">
        <v>5</v>
      </c>
      <c r="B13" s="58" t="s">
        <v>32</v>
      </c>
      <c r="C13" s="55" t="s">
        <v>209</v>
      </c>
      <c r="D13" s="53" t="s">
        <v>28</v>
      </c>
      <c r="E13" s="53">
        <v>1</v>
      </c>
      <c r="F13" s="60">
        <v>55</v>
      </c>
      <c r="G13" s="46">
        <v>50.54</v>
      </c>
      <c r="H13" s="59">
        <v>52.06</v>
      </c>
      <c r="I13" s="7">
        <f t="shared" si="1"/>
        <v>52.533333333333331</v>
      </c>
      <c r="J13" s="8">
        <f t="shared" si="2"/>
        <v>2.2673626382502943</v>
      </c>
      <c r="K13" s="8">
        <f t="shared" si="3"/>
        <v>4.3160456311871087</v>
      </c>
      <c r="L13" s="9">
        <f t="shared" si="4"/>
        <v>52.533333333333331</v>
      </c>
      <c r="M13" s="9">
        <f t="shared" si="5"/>
        <v>52.533333333333331</v>
      </c>
      <c r="N13" s="9">
        <f t="shared" si="6"/>
        <v>52.53</v>
      </c>
      <c r="O13" s="22">
        <f t="shared" si="7"/>
        <v>52.53</v>
      </c>
      <c r="P13" s="36"/>
      <c r="Q13" s="36"/>
      <c r="R13" s="36"/>
      <c r="S13" s="20"/>
      <c r="T13" s="47">
        <v>108.03</v>
      </c>
      <c r="V13" s="32">
        <v>1.2</v>
      </c>
    </row>
    <row r="14" spans="1:22" ht="27" customHeight="1">
      <c r="A14" s="41">
        <v>6</v>
      </c>
      <c r="B14" s="58" t="s">
        <v>217</v>
      </c>
      <c r="C14" s="55" t="s">
        <v>209</v>
      </c>
      <c r="D14" s="53" t="s">
        <v>28</v>
      </c>
      <c r="E14" s="53">
        <v>1</v>
      </c>
      <c r="F14" s="60">
        <v>73</v>
      </c>
      <c r="G14" s="46">
        <v>70.680000000000007</v>
      </c>
      <c r="H14" s="59">
        <v>72.8</v>
      </c>
      <c r="I14" s="7">
        <f t="shared" si="1"/>
        <v>72.160000000000011</v>
      </c>
      <c r="J14" s="8">
        <f t="shared" si="2"/>
        <v>1.2856126943990511</v>
      </c>
      <c r="K14" s="8">
        <f t="shared" si="3"/>
        <v>1.7816140443445827</v>
      </c>
      <c r="L14" s="9">
        <f t="shared" si="4"/>
        <v>72.16</v>
      </c>
      <c r="M14" s="9">
        <f t="shared" si="5"/>
        <v>72.16</v>
      </c>
      <c r="N14" s="9">
        <f t="shared" si="6"/>
        <v>72.16</v>
      </c>
      <c r="O14" s="22">
        <f t="shared" si="7"/>
        <v>72.16</v>
      </c>
      <c r="P14" s="36"/>
      <c r="Q14" s="36"/>
      <c r="R14" s="36"/>
      <c r="S14" s="20"/>
      <c r="T14" s="47">
        <v>86.32</v>
      </c>
      <c r="V14" s="32">
        <v>1.2</v>
      </c>
    </row>
    <row r="15" spans="1:22" ht="24" customHeight="1">
      <c r="A15" s="41">
        <v>7</v>
      </c>
      <c r="B15" s="58" t="s">
        <v>218</v>
      </c>
      <c r="C15" s="55" t="s">
        <v>211</v>
      </c>
      <c r="D15" s="53" t="s">
        <v>28</v>
      </c>
      <c r="E15" s="53">
        <v>1</v>
      </c>
      <c r="F15" s="60">
        <v>3.5</v>
      </c>
      <c r="G15" s="46">
        <v>2.83</v>
      </c>
      <c r="H15" s="59">
        <v>2.92</v>
      </c>
      <c r="I15" s="7">
        <f t="shared" si="1"/>
        <v>3.0833333333333335</v>
      </c>
      <c r="J15" s="8">
        <f t="shared" si="2"/>
        <v>0.36363901514184821</v>
      </c>
      <c r="K15" s="8">
        <f t="shared" si="3"/>
        <v>11.793697788384264</v>
      </c>
      <c r="L15" s="9">
        <f t="shared" si="4"/>
        <v>3.083333333333333</v>
      </c>
      <c r="M15" s="9">
        <f t="shared" si="5"/>
        <v>3.083333333333333</v>
      </c>
      <c r="N15" s="9">
        <f t="shared" si="6"/>
        <v>3.08</v>
      </c>
      <c r="O15" s="22">
        <f t="shared" si="7"/>
        <v>3.08</v>
      </c>
      <c r="P15" s="36"/>
      <c r="Q15" s="36"/>
      <c r="R15" s="36"/>
      <c r="S15" s="20"/>
      <c r="T15" s="47">
        <v>93.18</v>
      </c>
      <c r="V15" s="32">
        <v>1.2</v>
      </c>
    </row>
    <row r="16" spans="1:22" ht="24" customHeight="1">
      <c r="A16" s="41">
        <v>8</v>
      </c>
      <c r="B16" s="58" t="s">
        <v>219</v>
      </c>
      <c r="C16" s="55" t="s">
        <v>211</v>
      </c>
      <c r="D16" s="53" t="s">
        <v>28</v>
      </c>
      <c r="E16" s="53">
        <v>1</v>
      </c>
      <c r="F16" s="60">
        <v>3.8</v>
      </c>
      <c r="G16" s="46">
        <v>3.52</v>
      </c>
      <c r="H16" s="59">
        <v>3.63</v>
      </c>
      <c r="I16" s="7">
        <f t="shared" si="1"/>
        <v>3.65</v>
      </c>
      <c r="J16" s="8">
        <f t="shared" si="2"/>
        <v>0.14106735979665874</v>
      </c>
      <c r="K16" s="8">
        <f t="shared" si="3"/>
        <v>3.8648591725111987</v>
      </c>
      <c r="L16" s="9">
        <f t="shared" si="4"/>
        <v>3.6499999999999995</v>
      </c>
      <c r="M16" s="9">
        <f t="shared" si="5"/>
        <v>3.6499999999999995</v>
      </c>
      <c r="N16" s="9">
        <f t="shared" si="6"/>
        <v>3.65</v>
      </c>
      <c r="O16" s="22">
        <f t="shared" si="7"/>
        <v>3.65</v>
      </c>
      <c r="P16" s="36"/>
      <c r="Q16" s="36"/>
      <c r="R16" s="36"/>
      <c r="S16" s="20"/>
      <c r="T16" s="47">
        <v>3.13</v>
      </c>
      <c r="V16" s="32">
        <v>1.2</v>
      </c>
    </row>
    <row r="17" spans="1:22" ht="27" customHeight="1">
      <c r="A17" s="41">
        <v>9</v>
      </c>
      <c r="B17" s="58" t="s">
        <v>33</v>
      </c>
      <c r="C17" s="55" t="s">
        <v>209</v>
      </c>
      <c r="D17" s="53" t="s">
        <v>28</v>
      </c>
      <c r="E17" s="53">
        <v>1</v>
      </c>
      <c r="F17" s="60">
        <v>173</v>
      </c>
      <c r="G17" s="46">
        <v>166.66</v>
      </c>
      <c r="H17" s="59">
        <v>171.66</v>
      </c>
      <c r="I17" s="7">
        <f t="shared" si="1"/>
        <v>170.43999999999997</v>
      </c>
      <c r="J17" s="8">
        <f t="shared" si="2"/>
        <v>3.3414368167002664</v>
      </c>
      <c r="K17" s="8">
        <f t="shared" si="3"/>
        <v>1.9604768931590397</v>
      </c>
      <c r="L17" s="9">
        <f t="shared" si="4"/>
        <v>170.43999999999997</v>
      </c>
      <c r="M17" s="9">
        <f t="shared" si="5"/>
        <v>170.43999999999997</v>
      </c>
      <c r="N17" s="9">
        <f t="shared" si="6"/>
        <v>170.44</v>
      </c>
      <c r="O17" s="22">
        <f t="shared" si="7"/>
        <v>170.44</v>
      </c>
      <c r="P17" s="36"/>
      <c r="Q17" s="36"/>
      <c r="R17" s="36"/>
      <c r="S17" s="20"/>
      <c r="T17" s="47">
        <v>3.78</v>
      </c>
      <c r="V17" s="32">
        <v>1.2</v>
      </c>
    </row>
    <row r="18" spans="1:22" ht="30" customHeight="1">
      <c r="A18" s="41">
        <v>10</v>
      </c>
      <c r="B18" s="58" t="s">
        <v>34</v>
      </c>
      <c r="C18" s="55" t="s">
        <v>209</v>
      </c>
      <c r="D18" s="53" t="s">
        <v>29</v>
      </c>
      <c r="E18" s="53">
        <v>1</v>
      </c>
      <c r="F18" s="60">
        <v>1800</v>
      </c>
      <c r="G18" s="61">
        <v>1709.79</v>
      </c>
      <c r="H18" s="59">
        <v>1761.08</v>
      </c>
      <c r="I18" s="7">
        <f t="shared" si="1"/>
        <v>1756.9566666666667</v>
      </c>
      <c r="J18" s="8">
        <f t="shared" si="2"/>
        <v>45.246131694691144</v>
      </c>
      <c r="K18" s="8">
        <f t="shared" si="3"/>
        <v>2.5752559840040341</v>
      </c>
      <c r="L18" s="9">
        <f t="shared" si="4"/>
        <v>1756.9566666666665</v>
      </c>
      <c r="M18" s="9">
        <f t="shared" si="5"/>
        <v>1756.9566666666665</v>
      </c>
      <c r="N18" s="9">
        <f t="shared" si="6"/>
        <v>1756.95</v>
      </c>
      <c r="O18" s="22">
        <f t="shared" si="7"/>
        <v>1756.95</v>
      </c>
      <c r="P18" s="36"/>
      <c r="Q18" s="36"/>
      <c r="R18" s="36"/>
      <c r="S18" s="20"/>
      <c r="T18" s="47">
        <v>176.29</v>
      </c>
      <c r="V18" s="32">
        <v>1.2</v>
      </c>
    </row>
    <row r="19" spans="1:22" ht="31.5" customHeight="1">
      <c r="A19" s="41">
        <v>11</v>
      </c>
      <c r="B19" s="58" t="s">
        <v>220</v>
      </c>
      <c r="C19" s="55" t="s">
        <v>211</v>
      </c>
      <c r="D19" s="54" t="s">
        <v>28</v>
      </c>
      <c r="E19" s="53">
        <v>1</v>
      </c>
      <c r="F19" s="60">
        <v>112</v>
      </c>
      <c r="G19" s="46">
        <v>107.5</v>
      </c>
      <c r="H19" s="59">
        <v>110.72</v>
      </c>
      <c r="I19" s="7">
        <f t="shared" si="1"/>
        <v>110.07333333333334</v>
      </c>
      <c r="J19" s="8">
        <f t="shared" si="2"/>
        <v>2.3186490319436728</v>
      </c>
      <c r="K19" s="8">
        <f t="shared" si="3"/>
        <v>2.1064584506786441</v>
      </c>
      <c r="L19" s="9">
        <f t="shared" si="4"/>
        <v>110.07333333333334</v>
      </c>
      <c r="M19" s="9">
        <f t="shared" si="5"/>
        <v>110.07333333333334</v>
      </c>
      <c r="N19" s="9">
        <f t="shared" si="6"/>
        <v>110.07</v>
      </c>
      <c r="O19" s="22">
        <f t="shared" si="7"/>
        <v>110.07</v>
      </c>
      <c r="P19" s="36"/>
      <c r="Q19" s="36"/>
      <c r="R19" s="36"/>
      <c r="S19" s="20"/>
      <c r="T19" s="47">
        <v>11.28</v>
      </c>
      <c r="V19" s="32">
        <v>1.2</v>
      </c>
    </row>
    <row r="20" spans="1:22" ht="31.5" customHeight="1">
      <c r="A20" s="41">
        <v>12</v>
      </c>
      <c r="B20" s="58" t="s">
        <v>221</v>
      </c>
      <c r="C20" s="55" t="s">
        <v>211</v>
      </c>
      <c r="D20" s="53" t="s">
        <v>28</v>
      </c>
      <c r="E20" s="53">
        <v>1</v>
      </c>
      <c r="F20" s="60">
        <v>160</v>
      </c>
      <c r="G20" s="46">
        <v>145.96</v>
      </c>
      <c r="H20" s="59">
        <v>150.34</v>
      </c>
      <c r="I20" s="7">
        <f t="shared" si="1"/>
        <v>152.10000000000002</v>
      </c>
      <c r="J20" s="8">
        <f t="shared" si="2"/>
        <v>7.183564574777618</v>
      </c>
      <c r="K20" s="8">
        <f t="shared" si="3"/>
        <v>4.7229221398932397</v>
      </c>
      <c r="L20" s="9">
        <f t="shared" si="4"/>
        <v>152.10000000000002</v>
      </c>
      <c r="M20" s="9">
        <f t="shared" si="5"/>
        <v>152.10000000000002</v>
      </c>
      <c r="N20" s="9">
        <f t="shared" si="6"/>
        <v>152.1</v>
      </c>
      <c r="O20" s="22">
        <f t="shared" si="7"/>
        <v>152.1</v>
      </c>
      <c r="P20" s="36"/>
      <c r="Q20" s="36"/>
      <c r="R20" s="36"/>
      <c r="S20" s="20"/>
      <c r="T20" s="47">
        <v>80.39</v>
      </c>
      <c r="V20" s="32">
        <v>1.2</v>
      </c>
    </row>
    <row r="21" spans="1:22" ht="31.5" customHeight="1">
      <c r="A21" s="41">
        <v>13</v>
      </c>
      <c r="B21" s="58" t="s">
        <v>222</v>
      </c>
      <c r="C21" s="55" t="s">
        <v>211</v>
      </c>
      <c r="D21" s="53" t="s">
        <v>28</v>
      </c>
      <c r="E21" s="53">
        <v>1</v>
      </c>
      <c r="F21" s="60">
        <v>495</v>
      </c>
      <c r="G21" s="46">
        <v>476.55</v>
      </c>
      <c r="H21" s="59">
        <v>490.85</v>
      </c>
      <c r="I21" s="7">
        <f t="shared" si="1"/>
        <v>487.4666666666667</v>
      </c>
      <c r="J21" s="8">
        <f t="shared" si="2"/>
        <v>9.679144245920364</v>
      </c>
      <c r="K21" s="8">
        <f t="shared" si="3"/>
        <v>1.9856012539497463</v>
      </c>
      <c r="L21" s="9">
        <f t="shared" si="4"/>
        <v>487.4666666666667</v>
      </c>
      <c r="M21" s="9">
        <f t="shared" si="5"/>
        <v>487.4666666666667</v>
      </c>
      <c r="N21" s="9">
        <f t="shared" si="6"/>
        <v>487.46</v>
      </c>
      <c r="O21" s="22">
        <f t="shared" si="7"/>
        <v>487.46</v>
      </c>
      <c r="P21" s="36"/>
      <c r="Q21" s="36"/>
      <c r="R21" s="36"/>
      <c r="S21" s="20"/>
      <c r="T21" s="47">
        <v>139.86000000000001</v>
      </c>
      <c r="V21" s="32">
        <v>1.2</v>
      </c>
    </row>
    <row r="22" spans="1:22" ht="31.5" customHeight="1">
      <c r="A22" s="41">
        <v>14</v>
      </c>
      <c r="B22" s="58" t="s">
        <v>223</v>
      </c>
      <c r="C22" s="55" t="s">
        <v>211</v>
      </c>
      <c r="D22" s="53" t="s">
        <v>28</v>
      </c>
      <c r="E22" s="53">
        <v>1</v>
      </c>
      <c r="F22" s="60">
        <v>910</v>
      </c>
      <c r="G22" s="46">
        <v>876.38</v>
      </c>
      <c r="H22" s="59">
        <v>902.67</v>
      </c>
      <c r="I22" s="7">
        <f t="shared" si="1"/>
        <v>896.35</v>
      </c>
      <c r="J22" s="8">
        <f t="shared" si="2"/>
        <v>17.678600057696872</v>
      </c>
      <c r="K22" s="8">
        <f t="shared" si="3"/>
        <v>1.9722876173031596</v>
      </c>
      <c r="L22" s="9">
        <f t="shared" si="4"/>
        <v>896.35</v>
      </c>
      <c r="M22" s="9">
        <f t="shared" si="5"/>
        <v>896.35</v>
      </c>
      <c r="N22" s="9">
        <f t="shared" si="6"/>
        <v>896.35</v>
      </c>
      <c r="O22" s="22">
        <f t="shared" si="7"/>
        <v>896.35</v>
      </c>
      <c r="P22" s="36"/>
      <c r="Q22" s="36"/>
      <c r="R22" s="36"/>
      <c r="S22" s="20"/>
      <c r="T22" s="47">
        <v>410.57</v>
      </c>
      <c r="V22" s="32">
        <v>1.2</v>
      </c>
    </row>
    <row r="23" spans="1:22" ht="31.5" customHeight="1">
      <c r="A23" s="41">
        <v>15</v>
      </c>
      <c r="B23" s="58" t="s">
        <v>224</v>
      </c>
      <c r="C23" s="55" t="s">
        <v>211</v>
      </c>
      <c r="D23" s="53" t="s">
        <v>28</v>
      </c>
      <c r="E23" s="53">
        <v>1</v>
      </c>
      <c r="F23" s="60">
        <v>53</v>
      </c>
      <c r="G23" s="46">
        <v>50.32</v>
      </c>
      <c r="H23" s="59">
        <v>51.83</v>
      </c>
      <c r="I23" s="7">
        <f t="shared" si="1"/>
        <v>51.716666666666661</v>
      </c>
      <c r="J23" s="8">
        <f t="shared" si="2"/>
        <v>1.3435897191231156</v>
      </c>
      <c r="K23" s="8">
        <f t="shared" si="3"/>
        <v>2.5979820543792118</v>
      </c>
      <c r="L23" s="9">
        <f t="shared" si="4"/>
        <v>51.716666666666654</v>
      </c>
      <c r="M23" s="9">
        <f t="shared" si="5"/>
        <v>51.716666666666654</v>
      </c>
      <c r="N23" s="9">
        <f t="shared" si="6"/>
        <v>51.71</v>
      </c>
      <c r="O23" s="22">
        <f t="shared" si="7"/>
        <v>51.71</v>
      </c>
      <c r="P23" s="36"/>
      <c r="Q23" s="36"/>
      <c r="R23" s="36"/>
      <c r="S23" s="20"/>
      <c r="T23" s="47">
        <v>809.58</v>
      </c>
      <c r="V23" s="32">
        <v>1.2</v>
      </c>
    </row>
    <row r="24" spans="1:22" ht="31.5" customHeight="1">
      <c r="A24" s="41">
        <v>16</v>
      </c>
      <c r="B24" s="58" t="s">
        <v>225</v>
      </c>
      <c r="C24" s="55" t="s">
        <v>211</v>
      </c>
      <c r="D24" s="53" t="s">
        <v>28</v>
      </c>
      <c r="E24" s="53">
        <v>1</v>
      </c>
      <c r="F24" s="60">
        <v>49</v>
      </c>
      <c r="G24" s="46">
        <v>45.73</v>
      </c>
      <c r="H24" s="59">
        <v>47.11</v>
      </c>
      <c r="I24" s="7">
        <f t="shared" si="1"/>
        <v>47.279999999999994</v>
      </c>
      <c r="J24" s="8">
        <f t="shared" si="2"/>
        <v>1.6416150584104683</v>
      </c>
      <c r="K24" s="8">
        <f t="shared" si="3"/>
        <v>3.4721130677040364</v>
      </c>
      <c r="L24" s="9">
        <f t="shared" si="4"/>
        <v>47.279999999999987</v>
      </c>
      <c r="M24" s="9">
        <f t="shared" si="5"/>
        <v>47.279999999999987</v>
      </c>
      <c r="N24" s="9">
        <f t="shared" si="6"/>
        <v>47.28</v>
      </c>
      <c r="O24" s="22">
        <f t="shared" si="7"/>
        <v>47.28</v>
      </c>
      <c r="P24" s="36"/>
      <c r="Q24" s="36"/>
      <c r="R24" s="36"/>
      <c r="S24" s="20"/>
      <c r="T24" s="47">
        <v>56.2</v>
      </c>
      <c r="V24" s="32">
        <v>1.2</v>
      </c>
    </row>
    <row r="25" spans="1:22" ht="27" customHeight="1">
      <c r="A25" s="41">
        <v>17</v>
      </c>
      <c r="B25" s="58" t="s">
        <v>226</v>
      </c>
      <c r="C25" s="55" t="s">
        <v>211</v>
      </c>
      <c r="D25" s="53" t="s">
        <v>28</v>
      </c>
      <c r="E25" s="53">
        <v>1</v>
      </c>
      <c r="F25" s="60">
        <v>92</v>
      </c>
      <c r="G25" s="46">
        <v>88.39</v>
      </c>
      <c r="H25" s="59">
        <v>91.04</v>
      </c>
      <c r="I25" s="7">
        <f t="shared" si="1"/>
        <v>90.476666666666674</v>
      </c>
      <c r="J25" s="8">
        <f t="shared" si="2"/>
        <v>1.8697682565851137</v>
      </c>
      <c r="K25" s="8">
        <f t="shared" si="3"/>
        <v>2.0665750910935934</v>
      </c>
      <c r="L25" s="9">
        <f t="shared" si="4"/>
        <v>90.476666666666659</v>
      </c>
      <c r="M25" s="9">
        <f t="shared" si="5"/>
        <v>90.476666666666659</v>
      </c>
      <c r="N25" s="9">
        <f t="shared" si="6"/>
        <v>90.47</v>
      </c>
      <c r="O25" s="22">
        <f t="shared" si="7"/>
        <v>90.47</v>
      </c>
      <c r="P25" s="36"/>
      <c r="Q25" s="36"/>
      <c r="R25" s="36"/>
      <c r="S25" s="20"/>
      <c r="T25" s="47">
        <v>66.44</v>
      </c>
      <c r="V25" s="32">
        <v>1.2</v>
      </c>
    </row>
    <row r="26" spans="1:22" ht="31.5" customHeight="1">
      <c r="A26" s="41">
        <v>18</v>
      </c>
      <c r="B26" s="58" t="s">
        <v>227</v>
      </c>
      <c r="C26" s="55" t="s">
        <v>211</v>
      </c>
      <c r="D26" s="53" t="s">
        <v>28</v>
      </c>
      <c r="E26" s="53">
        <v>1</v>
      </c>
      <c r="F26" s="60">
        <v>127</v>
      </c>
      <c r="G26" s="46">
        <v>121.55</v>
      </c>
      <c r="H26" s="59">
        <v>125.2</v>
      </c>
      <c r="I26" s="7">
        <f t="shared" si="1"/>
        <v>124.58333333333333</v>
      </c>
      <c r="J26" s="8">
        <f t="shared" si="2"/>
        <v>2.7768387301630146</v>
      </c>
      <c r="K26" s="8">
        <f t="shared" si="3"/>
        <v>2.2289006529736572</v>
      </c>
      <c r="L26" s="9">
        <f t="shared" si="4"/>
        <v>124.58333333333333</v>
      </c>
      <c r="M26" s="9">
        <f t="shared" si="5"/>
        <v>124.58333333333333</v>
      </c>
      <c r="N26" s="9">
        <f t="shared" si="6"/>
        <v>124.58</v>
      </c>
      <c r="O26" s="22">
        <f t="shared" si="7"/>
        <v>124.58</v>
      </c>
      <c r="P26" s="36"/>
      <c r="Q26" s="36"/>
      <c r="R26" s="36"/>
      <c r="S26" s="20"/>
      <c r="T26" s="47">
        <v>139.97</v>
      </c>
      <c r="V26" s="32">
        <v>1.2</v>
      </c>
    </row>
    <row r="27" spans="1:22" ht="31.5" customHeight="1">
      <c r="A27" s="41">
        <v>19</v>
      </c>
      <c r="B27" s="58" t="s">
        <v>228</v>
      </c>
      <c r="C27" s="55" t="s">
        <v>211</v>
      </c>
      <c r="D27" s="53" t="s">
        <v>28</v>
      </c>
      <c r="E27" s="53">
        <v>1</v>
      </c>
      <c r="F27" s="60">
        <v>165</v>
      </c>
      <c r="G27" s="46">
        <v>160.07</v>
      </c>
      <c r="H27" s="59">
        <v>164.87</v>
      </c>
      <c r="I27" s="7">
        <f t="shared" si="1"/>
        <v>163.31333333333333</v>
      </c>
      <c r="J27" s="8">
        <f t="shared" si="2"/>
        <v>2.8095610570573766</v>
      </c>
      <c r="K27" s="8">
        <f t="shared" si="3"/>
        <v>1.7203500777997569</v>
      </c>
      <c r="L27" s="9">
        <f t="shared" si="4"/>
        <v>163.31333333333333</v>
      </c>
      <c r="M27" s="9">
        <f t="shared" si="5"/>
        <v>163.31333333333333</v>
      </c>
      <c r="N27" s="9">
        <f t="shared" si="6"/>
        <v>163.31</v>
      </c>
      <c r="O27" s="22">
        <f t="shared" si="7"/>
        <v>163.31</v>
      </c>
      <c r="P27" s="36"/>
      <c r="Q27" s="36"/>
      <c r="R27" s="36"/>
      <c r="S27" s="20"/>
      <c r="T27" s="47">
        <v>172.42</v>
      </c>
      <c r="V27" s="32">
        <v>1.2</v>
      </c>
    </row>
    <row r="28" spans="1:22" ht="28.5" customHeight="1">
      <c r="A28" s="41">
        <v>20</v>
      </c>
      <c r="B28" s="58" t="s">
        <v>229</v>
      </c>
      <c r="C28" s="55" t="s">
        <v>356</v>
      </c>
      <c r="D28" s="54" t="s">
        <v>28</v>
      </c>
      <c r="E28" s="53">
        <v>1</v>
      </c>
      <c r="F28" s="60">
        <v>2750</v>
      </c>
      <c r="G28" s="61">
        <v>2529.16</v>
      </c>
      <c r="H28" s="59">
        <v>2605.04</v>
      </c>
      <c r="I28" s="7">
        <f t="shared" si="1"/>
        <v>2628.0666666666666</v>
      </c>
      <c r="J28" s="8">
        <f t="shared" si="2"/>
        <v>112.2062695812197</v>
      </c>
      <c r="K28" s="8">
        <f t="shared" si="3"/>
        <v>4.2695366523383367</v>
      </c>
      <c r="L28" s="9">
        <f t="shared" si="4"/>
        <v>2628.0666666666666</v>
      </c>
      <c r="M28" s="9">
        <f t="shared" si="5"/>
        <v>2628.0666666666666</v>
      </c>
      <c r="N28" s="9">
        <f t="shared" si="6"/>
        <v>2628.06</v>
      </c>
      <c r="O28" s="22">
        <f t="shared" si="7"/>
        <v>2628.06</v>
      </c>
      <c r="P28" s="36"/>
      <c r="Q28" s="36"/>
      <c r="R28" s="36"/>
      <c r="S28" s="20"/>
      <c r="T28" s="47">
        <v>261.83999999999997</v>
      </c>
      <c r="V28" s="32">
        <v>1.2</v>
      </c>
    </row>
    <row r="29" spans="1:22" ht="25.5" customHeight="1">
      <c r="A29" s="41">
        <v>21</v>
      </c>
      <c r="B29" s="58" t="s">
        <v>230</v>
      </c>
      <c r="C29" s="55" t="s">
        <v>356</v>
      </c>
      <c r="D29" s="53" t="s">
        <v>28</v>
      </c>
      <c r="E29" s="53">
        <v>1</v>
      </c>
      <c r="F29" s="60">
        <v>6400</v>
      </c>
      <c r="G29" s="61">
        <v>5191.07</v>
      </c>
      <c r="H29" s="59">
        <v>5346.8</v>
      </c>
      <c r="I29" s="7">
        <f t="shared" si="1"/>
        <v>5645.956666666666</v>
      </c>
      <c r="J29" s="8">
        <f t="shared" si="2"/>
        <v>657.64653852455842</v>
      </c>
      <c r="K29" s="8">
        <f t="shared" si="3"/>
        <v>11.648097520961462</v>
      </c>
      <c r="L29" s="9">
        <f t="shared" si="4"/>
        <v>5645.956666666666</v>
      </c>
      <c r="M29" s="9">
        <f t="shared" si="5"/>
        <v>5645.956666666666</v>
      </c>
      <c r="N29" s="9">
        <f t="shared" si="6"/>
        <v>5645.95</v>
      </c>
      <c r="O29" s="22">
        <f t="shared" si="7"/>
        <v>5645.95</v>
      </c>
      <c r="P29" s="36"/>
      <c r="Q29" s="36"/>
      <c r="R29" s="36"/>
      <c r="S29" s="20"/>
      <c r="T29" s="48">
        <v>2122.17</v>
      </c>
      <c r="V29" s="32">
        <v>1.2</v>
      </c>
    </row>
    <row r="30" spans="1:22" ht="31.5" customHeight="1">
      <c r="A30" s="41">
        <v>22</v>
      </c>
      <c r="B30" s="58" t="s">
        <v>231</v>
      </c>
      <c r="C30" s="55" t="s">
        <v>356</v>
      </c>
      <c r="D30" s="53" t="s">
        <v>28</v>
      </c>
      <c r="E30" s="53">
        <v>1</v>
      </c>
      <c r="F30" s="60">
        <v>6200</v>
      </c>
      <c r="G30" s="61">
        <v>5850.75</v>
      </c>
      <c r="H30" s="59">
        <v>6026.28</v>
      </c>
      <c r="I30" s="7">
        <f t="shared" si="1"/>
        <v>6025.6766666666663</v>
      </c>
      <c r="J30" s="8">
        <f t="shared" si="2"/>
        <v>174.62578169712896</v>
      </c>
      <c r="K30" s="8">
        <f t="shared" si="3"/>
        <v>2.8980277462137694</v>
      </c>
      <c r="L30" s="9">
        <f t="shared" si="4"/>
        <v>6025.6766666666663</v>
      </c>
      <c r="M30" s="9">
        <f t="shared" si="5"/>
        <v>6025.6766666666663</v>
      </c>
      <c r="N30" s="9">
        <f t="shared" si="6"/>
        <v>6025.67</v>
      </c>
      <c r="O30" s="22">
        <f t="shared" si="7"/>
        <v>6025.67</v>
      </c>
      <c r="P30" s="36"/>
      <c r="Q30" s="36"/>
      <c r="R30" s="36"/>
      <c r="S30" s="20"/>
      <c r="T30" s="48">
        <v>5999.44</v>
      </c>
      <c r="V30" s="32">
        <v>1.2</v>
      </c>
    </row>
    <row r="31" spans="1:22" ht="26.25" customHeight="1">
      <c r="A31" s="41">
        <v>23</v>
      </c>
      <c r="B31" s="58" t="s">
        <v>232</v>
      </c>
      <c r="C31" s="55" t="s">
        <v>209</v>
      </c>
      <c r="D31" s="53" t="s">
        <v>28</v>
      </c>
      <c r="E31" s="53">
        <v>1</v>
      </c>
      <c r="F31" s="60">
        <v>225</v>
      </c>
      <c r="G31" s="46">
        <v>214.99</v>
      </c>
      <c r="H31" s="59">
        <v>221.44</v>
      </c>
      <c r="I31" s="7">
        <f t="shared" si="1"/>
        <v>220.47666666666669</v>
      </c>
      <c r="J31" s="8">
        <f t="shared" si="2"/>
        <v>5.0740549202125589</v>
      </c>
      <c r="K31" s="8">
        <f t="shared" si="3"/>
        <v>2.3014022286013147</v>
      </c>
      <c r="L31" s="9">
        <f t="shared" si="4"/>
        <v>220.47666666666669</v>
      </c>
      <c r="M31" s="9">
        <f t="shared" si="5"/>
        <v>220.47666666666669</v>
      </c>
      <c r="N31" s="9">
        <f t="shared" si="6"/>
        <v>220.47</v>
      </c>
      <c r="O31" s="22">
        <f t="shared" si="7"/>
        <v>220.47</v>
      </c>
      <c r="P31" s="36"/>
      <c r="Q31" s="36"/>
      <c r="R31" s="36"/>
      <c r="S31" s="20"/>
      <c r="T31" s="48">
        <v>4952.6499999999996</v>
      </c>
      <c r="V31" s="32">
        <v>1.2</v>
      </c>
    </row>
    <row r="32" spans="1:22" ht="36" customHeight="1">
      <c r="A32" s="41">
        <v>24</v>
      </c>
      <c r="B32" s="58" t="s">
        <v>35</v>
      </c>
      <c r="C32" s="55" t="s">
        <v>211</v>
      </c>
      <c r="D32" s="53" t="s">
        <v>28</v>
      </c>
      <c r="E32" s="53">
        <v>1</v>
      </c>
      <c r="F32" s="60">
        <v>62</v>
      </c>
      <c r="G32" s="46">
        <v>55.07</v>
      </c>
      <c r="H32" s="59">
        <v>56.72</v>
      </c>
      <c r="I32" s="7">
        <f t="shared" si="1"/>
        <v>57.93</v>
      </c>
      <c r="J32" s="8">
        <f t="shared" si="2"/>
        <v>3.6199861878189536</v>
      </c>
      <c r="K32" s="8">
        <f t="shared" si="3"/>
        <v>6.2488972688053748</v>
      </c>
      <c r="L32" s="9">
        <f t="shared" si="4"/>
        <v>57.929999999999993</v>
      </c>
      <c r="M32" s="9">
        <f t="shared" si="5"/>
        <v>57.929999999999993</v>
      </c>
      <c r="N32" s="9">
        <f t="shared" si="6"/>
        <v>57.93</v>
      </c>
      <c r="O32" s="22">
        <f t="shared" si="7"/>
        <v>57.93</v>
      </c>
      <c r="P32" s="36"/>
      <c r="Q32" s="36"/>
      <c r="R32" s="36"/>
      <c r="S32" s="20"/>
      <c r="T32" s="47">
        <v>205.19</v>
      </c>
      <c r="V32" s="32">
        <v>1.2</v>
      </c>
    </row>
    <row r="33" spans="1:22" ht="36" customHeight="1">
      <c r="A33" s="41">
        <v>25</v>
      </c>
      <c r="B33" s="58" t="s">
        <v>36</v>
      </c>
      <c r="C33" s="55" t="s">
        <v>211</v>
      </c>
      <c r="D33" s="53" t="s">
        <v>28</v>
      </c>
      <c r="E33" s="53">
        <v>1</v>
      </c>
      <c r="F33" s="60">
        <v>62</v>
      </c>
      <c r="G33" s="46">
        <v>57.42</v>
      </c>
      <c r="H33" s="59">
        <v>59.14</v>
      </c>
      <c r="I33" s="7">
        <f t="shared" si="1"/>
        <v>59.52</v>
      </c>
      <c r="J33" s="8">
        <f t="shared" si="2"/>
        <v>2.3135254483147567</v>
      </c>
      <c r="K33" s="8">
        <f t="shared" si="3"/>
        <v>3.8869715193460297</v>
      </c>
      <c r="L33" s="9">
        <f t="shared" si="4"/>
        <v>59.519999999999996</v>
      </c>
      <c r="M33" s="9">
        <f t="shared" si="5"/>
        <v>59.519999999999996</v>
      </c>
      <c r="N33" s="9">
        <f t="shared" si="6"/>
        <v>59.52</v>
      </c>
      <c r="O33" s="22">
        <f t="shared" si="7"/>
        <v>59.52</v>
      </c>
      <c r="P33" s="36"/>
      <c r="Q33" s="36"/>
      <c r="R33" s="36"/>
      <c r="S33" s="20"/>
      <c r="T33" s="47">
        <v>64.56</v>
      </c>
      <c r="V33" s="32">
        <v>1.2</v>
      </c>
    </row>
    <row r="34" spans="1:22" ht="35.25" customHeight="1">
      <c r="A34" s="41">
        <v>26</v>
      </c>
      <c r="B34" s="58" t="s">
        <v>37</v>
      </c>
      <c r="C34" s="55" t="s">
        <v>211</v>
      </c>
      <c r="D34" s="53" t="s">
        <v>28</v>
      </c>
      <c r="E34" s="53">
        <v>1</v>
      </c>
      <c r="F34" s="60">
        <v>105</v>
      </c>
      <c r="G34" s="46">
        <v>97.86</v>
      </c>
      <c r="H34" s="59">
        <v>100.8</v>
      </c>
      <c r="I34" s="7">
        <f t="shared" si="1"/>
        <v>101.22000000000001</v>
      </c>
      <c r="J34" s="8">
        <f t="shared" si="2"/>
        <v>3.5884815730333637</v>
      </c>
      <c r="K34" s="8">
        <f t="shared" si="3"/>
        <v>3.5452297698412996</v>
      </c>
      <c r="L34" s="9">
        <f t="shared" si="4"/>
        <v>101.22</v>
      </c>
      <c r="M34" s="9">
        <f t="shared" si="5"/>
        <v>101.22</v>
      </c>
      <c r="N34" s="9">
        <f t="shared" si="6"/>
        <v>101.22</v>
      </c>
      <c r="O34" s="22">
        <f t="shared" si="7"/>
        <v>101.22</v>
      </c>
      <c r="P34" s="36"/>
      <c r="Q34" s="36"/>
      <c r="R34" s="36"/>
      <c r="S34" s="20"/>
      <c r="T34" s="47">
        <v>67.11</v>
      </c>
      <c r="V34" s="32">
        <v>1.2</v>
      </c>
    </row>
    <row r="35" spans="1:22" ht="35.25" customHeight="1">
      <c r="A35" s="41">
        <v>27</v>
      </c>
      <c r="B35" s="58" t="s">
        <v>233</v>
      </c>
      <c r="C35" s="55" t="s">
        <v>211</v>
      </c>
      <c r="D35" s="53" t="s">
        <v>28</v>
      </c>
      <c r="E35" s="53">
        <v>1</v>
      </c>
      <c r="F35" s="60">
        <v>220</v>
      </c>
      <c r="G35" s="46">
        <v>210.07</v>
      </c>
      <c r="H35" s="59">
        <v>216.37</v>
      </c>
      <c r="I35" s="7">
        <f t="shared" si="1"/>
        <v>215.48000000000002</v>
      </c>
      <c r="J35" s="8">
        <f t="shared" si="2"/>
        <v>5.0244701213162806</v>
      </c>
      <c r="K35" s="8">
        <f t="shared" si="3"/>
        <v>2.331757063911398</v>
      </c>
      <c r="L35" s="9">
        <f t="shared" si="4"/>
        <v>215.48000000000002</v>
      </c>
      <c r="M35" s="9">
        <f t="shared" si="5"/>
        <v>215.48000000000002</v>
      </c>
      <c r="N35" s="9">
        <f t="shared" si="6"/>
        <v>215.48</v>
      </c>
      <c r="O35" s="22">
        <f t="shared" si="7"/>
        <v>215.48</v>
      </c>
      <c r="P35" s="36"/>
      <c r="Q35" s="36"/>
      <c r="R35" s="36"/>
      <c r="S35" s="20"/>
      <c r="T35" s="47">
        <v>105.98</v>
      </c>
      <c r="V35" s="32">
        <v>1.2</v>
      </c>
    </row>
    <row r="36" spans="1:22" ht="31.5" customHeight="1">
      <c r="A36" s="41">
        <v>28</v>
      </c>
      <c r="B36" s="58" t="s">
        <v>234</v>
      </c>
      <c r="C36" s="55" t="s">
        <v>211</v>
      </c>
      <c r="D36" s="53" t="s">
        <v>28</v>
      </c>
      <c r="E36" s="53">
        <v>1</v>
      </c>
      <c r="F36" s="60">
        <v>590</v>
      </c>
      <c r="G36" s="46">
        <v>572.1</v>
      </c>
      <c r="H36" s="59">
        <v>589.27</v>
      </c>
      <c r="I36" s="7">
        <f t="shared" si="1"/>
        <v>583.79</v>
      </c>
      <c r="J36" s="8">
        <f t="shared" si="2"/>
        <v>10.130414601584658</v>
      </c>
      <c r="K36" s="8">
        <f t="shared" si="3"/>
        <v>1.7352840236360092</v>
      </c>
      <c r="L36" s="9">
        <f t="shared" si="4"/>
        <v>583.79</v>
      </c>
      <c r="M36" s="9">
        <f t="shared" si="5"/>
        <v>583.79</v>
      </c>
      <c r="N36" s="9">
        <f t="shared" si="6"/>
        <v>583.79</v>
      </c>
      <c r="O36" s="22">
        <f t="shared" si="7"/>
        <v>583.79</v>
      </c>
      <c r="P36" s="36"/>
      <c r="Q36" s="36"/>
      <c r="R36" s="36"/>
      <c r="S36" s="20"/>
      <c r="T36" s="47">
        <v>253.26</v>
      </c>
      <c r="V36" s="32">
        <v>1.2</v>
      </c>
    </row>
    <row r="37" spans="1:22" ht="31.5" customHeight="1">
      <c r="A37" s="41">
        <v>29</v>
      </c>
      <c r="B37" s="58" t="s">
        <v>38</v>
      </c>
      <c r="C37" s="55" t="s">
        <v>211</v>
      </c>
      <c r="D37" s="53" t="s">
        <v>28</v>
      </c>
      <c r="E37" s="53">
        <v>1</v>
      </c>
      <c r="F37" s="60">
        <v>43</v>
      </c>
      <c r="G37" s="46">
        <v>40.79</v>
      </c>
      <c r="H37" s="59">
        <v>42.02</v>
      </c>
      <c r="I37" s="7">
        <f t="shared" si="1"/>
        <v>41.936666666666667</v>
      </c>
      <c r="J37" s="8">
        <f t="shared" si="2"/>
        <v>1.1073542040979185</v>
      </c>
      <c r="K37" s="8">
        <f t="shared" si="3"/>
        <v>2.6405393945582665</v>
      </c>
      <c r="L37" s="9">
        <f t="shared" si="4"/>
        <v>41.936666666666667</v>
      </c>
      <c r="M37" s="9">
        <f t="shared" si="5"/>
        <v>41.936666666666667</v>
      </c>
      <c r="N37" s="9">
        <f t="shared" si="6"/>
        <v>41.93</v>
      </c>
      <c r="O37" s="22">
        <f t="shared" si="7"/>
        <v>41.93</v>
      </c>
      <c r="P37" s="36"/>
      <c r="Q37" s="36"/>
      <c r="R37" s="36"/>
      <c r="S37" s="20"/>
      <c r="T37" s="47">
        <v>404.57</v>
      </c>
      <c r="V37" s="32">
        <v>1.2</v>
      </c>
    </row>
    <row r="38" spans="1:22" ht="31.5" customHeight="1">
      <c r="A38" s="41">
        <v>30</v>
      </c>
      <c r="B38" s="58" t="s">
        <v>39</v>
      </c>
      <c r="C38" s="55" t="s">
        <v>211</v>
      </c>
      <c r="D38" s="53" t="s">
        <v>28</v>
      </c>
      <c r="E38" s="53">
        <v>1</v>
      </c>
      <c r="F38" s="60">
        <v>29</v>
      </c>
      <c r="G38" s="46">
        <v>26.42</v>
      </c>
      <c r="H38" s="59">
        <v>27.21</v>
      </c>
      <c r="I38" s="7">
        <f t="shared" si="1"/>
        <v>27.543333333333333</v>
      </c>
      <c r="J38" s="8">
        <f t="shared" si="2"/>
        <v>1.3219051907505814</v>
      </c>
      <c r="K38" s="8">
        <f t="shared" si="3"/>
        <v>4.7993653300880359</v>
      </c>
      <c r="L38" s="9">
        <f t="shared" si="4"/>
        <v>27.543333333333329</v>
      </c>
      <c r="M38" s="9">
        <f t="shared" si="5"/>
        <v>27.543333333333329</v>
      </c>
      <c r="N38" s="9">
        <f t="shared" si="6"/>
        <v>27.54</v>
      </c>
      <c r="O38" s="22">
        <f t="shared" si="7"/>
        <v>27.54</v>
      </c>
      <c r="P38" s="36"/>
      <c r="Q38" s="36"/>
      <c r="R38" s="36"/>
      <c r="S38" s="20"/>
      <c r="T38" s="47">
        <v>48.19</v>
      </c>
      <c r="V38" s="32">
        <v>1.2</v>
      </c>
    </row>
    <row r="39" spans="1:22" ht="31.5" customHeight="1">
      <c r="A39" s="41">
        <v>31</v>
      </c>
      <c r="B39" s="58" t="s">
        <v>40</v>
      </c>
      <c r="C39" s="55" t="s">
        <v>211</v>
      </c>
      <c r="D39" s="53" t="s">
        <v>28</v>
      </c>
      <c r="E39" s="53">
        <v>1</v>
      </c>
      <c r="F39" s="60">
        <v>11</v>
      </c>
      <c r="G39" s="46">
        <v>9.7799999999999994</v>
      </c>
      <c r="H39" s="59">
        <v>10.07</v>
      </c>
      <c r="I39" s="7">
        <f t="shared" si="1"/>
        <v>10.283333333333333</v>
      </c>
      <c r="J39" s="8">
        <f t="shared" si="2"/>
        <v>0.63736436465598978</v>
      </c>
      <c r="K39" s="8">
        <f t="shared" si="3"/>
        <v>6.1980327195071938</v>
      </c>
      <c r="L39" s="9">
        <f t="shared" si="4"/>
        <v>10.283333333333333</v>
      </c>
      <c r="M39" s="9">
        <f t="shared" si="5"/>
        <v>10.283333333333333</v>
      </c>
      <c r="N39" s="9">
        <f t="shared" si="6"/>
        <v>10.28</v>
      </c>
      <c r="O39" s="22">
        <f t="shared" si="7"/>
        <v>10.28</v>
      </c>
      <c r="P39" s="36"/>
      <c r="Q39" s="36"/>
      <c r="R39" s="36"/>
      <c r="S39" s="20"/>
      <c r="T39" s="47">
        <v>30.88</v>
      </c>
      <c r="V39" s="32">
        <v>1.2</v>
      </c>
    </row>
    <row r="40" spans="1:22" ht="31.5" customHeight="1">
      <c r="A40" s="41">
        <v>32</v>
      </c>
      <c r="B40" s="58" t="s">
        <v>235</v>
      </c>
      <c r="C40" s="55" t="s">
        <v>207</v>
      </c>
      <c r="D40" s="53" t="s">
        <v>28</v>
      </c>
      <c r="E40" s="53">
        <v>1</v>
      </c>
      <c r="F40" s="60">
        <v>100</v>
      </c>
      <c r="G40" s="46">
        <v>94.76</v>
      </c>
      <c r="H40" s="59">
        <v>97.6</v>
      </c>
      <c r="I40" s="7">
        <f t="shared" si="1"/>
        <v>97.453333333333333</v>
      </c>
      <c r="J40" s="8">
        <f t="shared" si="2"/>
        <v>2.6230770734641631</v>
      </c>
      <c r="K40" s="8">
        <f t="shared" si="3"/>
        <v>2.6916237585143281</v>
      </c>
      <c r="L40" s="9">
        <f t="shared" si="4"/>
        <v>97.453333333333333</v>
      </c>
      <c r="M40" s="9">
        <f t="shared" si="5"/>
        <v>97.453333333333333</v>
      </c>
      <c r="N40" s="9">
        <f t="shared" si="6"/>
        <v>97.45</v>
      </c>
      <c r="O40" s="22">
        <f t="shared" si="7"/>
        <v>97.45</v>
      </c>
      <c r="P40" s="36"/>
      <c r="Q40" s="36"/>
      <c r="R40" s="36"/>
      <c r="S40" s="20"/>
      <c r="T40" s="47">
        <v>10.56</v>
      </c>
      <c r="V40" s="32">
        <v>1.2</v>
      </c>
    </row>
    <row r="41" spans="1:22" ht="27" customHeight="1">
      <c r="A41" s="41">
        <v>33</v>
      </c>
      <c r="B41" s="58" t="s">
        <v>41</v>
      </c>
      <c r="C41" s="55" t="s">
        <v>207</v>
      </c>
      <c r="D41" s="53" t="s">
        <v>28</v>
      </c>
      <c r="E41" s="53">
        <v>1</v>
      </c>
      <c r="F41" s="60">
        <v>620</v>
      </c>
      <c r="G41" s="46">
        <v>578.73</v>
      </c>
      <c r="H41" s="59">
        <v>596.1</v>
      </c>
      <c r="I41" s="7">
        <f t="shared" si="1"/>
        <v>598.27666666666664</v>
      </c>
      <c r="J41" s="8">
        <f t="shared" si="2"/>
        <v>20.720922598507357</v>
      </c>
      <c r="K41" s="8">
        <f t="shared" si="3"/>
        <v>3.46343485430498</v>
      </c>
      <c r="L41" s="9">
        <f t="shared" si="4"/>
        <v>598.27666666666664</v>
      </c>
      <c r="M41" s="9">
        <f t="shared" si="5"/>
        <v>598.27666666666664</v>
      </c>
      <c r="N41" s="9">
        <f t="shared" si="6"/>
        <v>598.27</v>
      </c>
      <c r="O41" s="22">
        <f t="shared" si="7"/>
        <v>598.27</v>
      </c>
      <c r="P41" s="36"/>
      <c r="Q41" s="36"/>
      <c r="R41" s="36"/>
      <c r="S41" s="20"/>
      <c r="T41" s="47">
        <v>102.8</v>
      </c>
      <c r="V41" s="32">
        <v>1.2</v>
      </c>
    </row>
    <row r="42" spans="1:22" ht="26.25" customHeight="1">
      <c r="A42" s="41">
        <v>34</v>
      </c>
      <c r="B42" s="58" t="s">
        <v>42</v>
      </c>
      <c r="C42" s="55" t="s">
        <v>207</v>
      </c>
      <c r="D42" s="53" t="s">
        <v>28</v>
      </c>
      <c r="E42" s="53">
        <v>1</v>
      </c>
      <c r="F42" s="60">
        <v>90</v>
      </c>
      <c r="G42" s="46">
        <v>81.540000000000006</v>
      </c>
      <c r="H42" s="59">
        <v>83.98</v>
      </c>
      <c r="I42" s="7">
        <f t="shared" si="1"/>
        <v>85.173333333333346</v>
      </c>
      <c r="J42" s="8">
        <f t="shared" si="2"/>
        <v>4.3544153836460415</v>
      </c>
      <c r="K42" s="8">
        <f t="shared" si="3"/>
        <v>5.1124163082882443</v>
      </c>
      <c r="L42" s="9">
        <f t="shared" si="4"/>
        <v>85.173333333333346</v>
      </c>
      <c r="M42" s="9">
        <f t="shared" si="5"/>
        <v>85.173333333333346</v>
      </c>
      <c r="N42" s="9">
        <f t="shared" si="6"/>
        <v>85.17</v>
      </c>
      <c r="O42" s="22">
        <f t="shared" si="7"/>
        <v>85.17</v>
      </c>
      <c r="P42" s="36"/>
      <c r="Q42" s="36"/>
      <c r="R42" s="36"/>
      <c r="S42" s="20"/>
      <c r="T42" s="47">
        <v>227.64</v>
      </c>
      <c r="V42" s="32">
        <v>1.2</v>
      </c>
    </row>
    <row r="43" spans="1:22" ht="24.75" customHeight="1">
      <c r="A43" s="41">
        <v>35</v>
      </c>
      <c r="B43" s="58" t="s">
        <v>43</v>
      </c>
      <c r="C43" s="55" t="s">
        <v>207</v>
      </c>
      <c r="D43" s="53" t="s">
        <v>28</v>
      </c>
      <c r="E43" s="53">
        <v>1</v>
      </c>
      <c r="F43" s="60">
        <v>25</v>
      </c>
      <c r="G43" s="46">
        <v>21.07</v>
      </c>
      <c r="H43" s="59">
        <v>21.71</v>
      </c>
      <c r="I43" s="7">
        <f t="shared" si="1"/>
        <v>22.593333333333334</v>
      </c>
      <c r="J43" s="8">
        <f t="shared" si="2"/>
        <v>2.1086567604362103</v>
      </c>
      <c r="K43" s="8">
        <f t="shared" si="3"/>
        <v>9.3330927726595316</v>
      </c>
      <c r="L43" s="9">
        <f t="shared" si="4"/>
        <v>22.593333333333334</v>
      </c>
      <c r="M43" s="9">
        <f t="shared" si="5"/>
        <v>22.593333333333334</v>
      </c>
      <c r="N43" s="9">
        <f t="shared" si="6"/>
        <v>22.59</v>
      </c>
      <c r="O43" s="22">
        <f t="shared" si="7"/>
        <v>22.59</v>
      </c>
      <c r="P43" s="36"/>
      <c r="Q43" s="36"/>
      <c r="R43" s="36"/>
      <c r="S43" s="20"/>
      <c r="T43" s="47">
        <v>504.09</v>
      </c>
      <c r="V43" s="32">
        <v>1.2</v>
      </c>
    </row>
    <row r="44" spans="1:22" ht="31.5" customHeight="1">
      <c r="A44" s="41">
        <v>36</v>
      </c>
      <c r="B44" s="58" t="s">
        <v>44</v>
      </c>
      <c r="C44" s="55" t="s">
        <v>207</v>
      </c>
      <c r="D44" s="53" t="s">
        <v>28</v>
      </c>
      <c r="E44" s="53">
        <v>1</v>
      </c>
      <c r="F44" s="60">
        <v>85</v>
      </c>
      <c r="G44" s="46">
        <v>76.97</v>
      </c>
      <c r="H44" s="59">
        <v>79.28</v>
      </c>
      <c r="I44" s="7">
        <f t="shared" si="1"/>
        <v>80.416666666666671</v>
      </c>
      <c r="J44" s="8">
        <f t="shared" si="2"/>
        <v>4.1339125938187582</v>
      </c>
      <c r="K44" s="8">
        <f t="shared" si="3"/>
        <v>5.1406166969766938</v>
      </c>
      <c r="L44" s="9">
        <f t="shared" si="4"/>
        <v>80.416666666666657</v>
      </c>
      <c r="M44" s="9">
        <f t="shared" si="5"/>
        <v>80.416666666666657</v>
      </c>
      <c r="N44" s="9">
        <f t="shared" si="6"/>
        <v>80.41</v>
      </c>
      <c r="O44" s="22">
        <f t="shared" si="7"/>
        <v>80.41</v>
      </c>
      <c r="P44" s="36"/>
      <c r="Q44" s="36"/>
      <c r="R44" s="36"/>
      <c r="S44" s="20"/>
      <c r="T44" s="47">
        <v>506.47</v>
      </c>
      <c r="V44" s="32">
        <v>1.2</v>
      </c>
    </row>
    <row r="45" spans="1:22" ht="31.5" customHeight="1">
      <c r="A45" s="41">
        <v>37</v>
      </c>
      <c r="B45" s="58" t="s">
        <v>236</v>
      </c>
      <c r="C45" s="55" t="s">
        <v>207</v>
      </c>
      <c r="D45" s="53" t="s">
        <v>28</v>
      </c>
      <c r="E45" s="53">
        <v>1</v>
      </c>
      <c r="F45" s="60">
        <v>105</v>
      </c>
      <c r="G45" s="46">
        <v>99.87</v>
      </c>
      <c r="H45" s="59">
        <v>102.86</v>
      </c>
      <c r="I45" s="7">
        <f t="shared" si="1"/>
        <v>102.57666666666667</v>
      </c>
      <c r="J45" s="8">
        <f t="shared" si="2"/>
        <v>2.5767097883411938</v>
      </c>
      <c r="K45" s="8">
        <f t="shared" si="3"/>
        <v>2.5119843255527838</v>
      </c>
      <c r="L45" s="9">
        <f t="shared" si="4"/>
        <v>102.57666666666667</v>
      </c>
      <c r="M45" s="9">
        <f t="shared" si="5"/>
        <v>102.57666666666667</v>
      </c>
      <c r="N45" s="9">
        <f t="shared" si="6"/>
        <v>102.57</v>
      </c>
      <c r="O45" s="22">
        <f t="shared" si="7"/>
        <v>102.57</v>
      </c>
      <c r="P45" s="36"/>
      <c r="Q45" s="36"/>
      <c r="R45" s="36"/>
      <c r="S45" s="20"/>
      <c r="T45" s="47">
        <v>30.78</v>
      </c>
      <c r="V45" s="32">
        <v>1.2</v>
      </c>
    </row>
    <row r="46" spans="1:22" ht="25.5" customHeight="1">
      <c r="A46" s="41">
        <v>38</v>
      </c>
      <c r="B46" s="58" t="s">
        <v>237</v>
      </c>
      <c r="C46" s="55" t="s">
        <v>207</v>
      </c>
      <c r="D46" s="53" t="s">
        <v>28</v>
      </c>
      <c r="E46" s="53">
        <v>1</v>
      </c>
      <c r="F46" s="60">
        <v>110</v>
      </c>
      <c r="G46" s="46">
        <v>93.89</v>
      </c>
      <c r="H46" s="59">
        <v>96.7</v>
      </c>
      <c r="I46" s="7">
        <f t="shared" si="1"/>
        <v>100.19666666666666</v>
      </c>
      <c r="J46" s="8">
        <f t="shared" si="2"/>
        <v>8.6054072148465668</v>
      </c>
      <c r="K46" s="8">
        <f t="shared" si="3"/>
        <v>8.5885164657971664</v>
      </c>
      <c r="L46" s="9">
        <f t="shared" si="4"/>
        <v>100.19666666666666</v>
      </c>
      <c r="M46" s="9">
        <f t="shared" si="5"/>
        <v>100.19666666666666</v>
      </c>
      <c r="N46" s="9">
        <f t="shared" si="6"/>
        <v>100.19</v>
      </c>
      <c r="O46" s="22">
        <f t="shared" si="7"/>
        <v>100.19</v>
      </c>
      <c r="P46" s="36"/>
      <c r="Q46" s="36"/>
      <c r="R46" s="36"/>
      <c r="S46" s="20"/>
      <c r="T46" s="47">
        <v>101.98</v>
      </c>
      <c r="V46" s="32">
        <v>1.2</v>
      </c>
    </row>
    <row r="47" spans="1:22" ht="31.5" customHeight="1">
      <c r="A47" s="41">
        <v>39</v>
      </c>
      <c r="B47" s="58" t="s">
        <v>238</v>
      </c>
      <c r="C47" s="55" t="s">
        <v>207</v>
      </c>
      <c r="D47" s="53" t="s">
        <v>28</v>
      </c>
      <c r="E47" s="53">
        <v>1</v>
      </c>
      <c r="F47" s="60">
        <v>155</v>
      </c>
      <c r="G47" s="46">
        <v>145.24</v>
      </c>
      <c r="H47" s="59">
        <v>149.59</v>
      </c>
      <c r="I47" s="7">
        <f t="shared" si="1"/>
        <v>149.94333333333336</v>
      </c>
      <c r="J47" s="8">
        <f t="shared" si="2"/>
        <v>4.8895841677317806</v>
      </c>
      <c r="K47" s="8">
        <f t="shared" si="3"/>
        <v>3.2609546947058532</v>
      </c>
      <c r="L47" s="9">
        <f t="shared" si="4"/>
        <v>149.94333333333333</v>
      </c>
      <c r="M47" s="9">
        <f t="shared" si="5"/>
        <v>149.94333333333333</v>
      </c>
      <c r="N47" s="9">
        <f t="shared" si="6"/>
        <v>149.94</v>
      </c>
      <c r="O47" s="22">
        <f t="shared" si="7"/>
        <v>149.94</v>
      </c>
      <c r="P47" s="36"/>
      <c r="Q47" s="36"/>
      <c r="R47" s="36"/>
      <c r="S47" s="20"/>
      <c r="T47" s="47">
        <v>126.07</v>
      </c>
      <c r="V47" s="32">
        <v>1.2</v>
      </c>
    </row>
    <row r="48" spans="1:22" ht="28.5" customHeight="1">
      <c r="A48" s="41">
        <v>40</v>
      </c>
      <c r="B48" s="58" t="s">
        <v>239</v>
      </c>
      <c r="C48" s="55" t="s">
        <v>207</v>
      </c>
      <c r="D48" s="53" t="s">
        <v>28</v>
      </c>
      <c r="E48" s="53">
        <v>1</v>
      </c>
      <c r="F48" s="60">
        <v>90</v>
      </c>
      <c r="G48" s="46">
        <v>83.32</v>
      </c>
      <c r="H48" s="59">
        <v>85.82</v>
      </c>
      <c r="I48" s="7">
        <f t="shared" si="1"/>
        <v>86.38</v>
      </c>
      <c r="J48" s="8">
        <f t="shared" si="2"/>
        <v>3.375025925826352</v>
      </c>
      <c r="K48" s="8">
        <f t="shared" si="3"/>
        <v>3.9071844475878121</v>
      </c>
      <c r="L48" s="9">
        <f t="shared" si="4"/>
        <v>86.38</v>
      </c>
      <c r="M48" s="9">
        <f t="shared" si="5"/>
        <v>86.38</v>
      </c>
      <c r="N48" s="9">
        <f t="shared" si="6"/>
        <v>86.38</v>
      </c>
      <c r="O48" s="22">
        <f t="shared" si="7"/>
        <v>86.38</v>
      </c>
      <c r="P48" s="36"/>
      <c r="Q48" s="36"/>
      <c r="R48" s="36"/>
      <c r="S48" s="20"/>
      <c r="T48" s="47">
        <v>231.47</v>
      </c>
      <c r="V48" s="32">
        <v>1.2</v>
      </c>
    </row>
    <row r="49" spans="1:22" ht="31.5" customHeight="1">
      <c r="A49" s="41">
        <v>41</v>
      </c>
      <c r="B49" s="58" t="s">
        <v>240</v>
      </c>
      <c r="C49" s="55" t="s">
        <v>207</v>
      </c>
      <c r="D49" s="53" t="s">
        <v>28</v>
      </c>
      <c r="E49" s="53">
        <v>1</v>
      </c>
      <c r="F49" s="60">
        <v>80</v>
      </c>
      <c r="G49" s="46">
        <v>72.36</v>
      </c>
      <c r="H49" s="59">
        <v>74.53</v>
      </c>
      <c r="I49" s="7">
        <f t="shared" si="1"/>
        <v>75.63000000000001</v>
      </c>
      <c r="J49" s="8">
        <f t="shared" si="2"/>
        <v>3.9369912369727214</v>
      </c>
      <c r="K49" s="8">
        <f t="shared" si="3"/>
        <v>5.2055946542016676</v>
      </c>
      <c r="L49" s="9">
        <f t="shared" si="4"/>
        <v>75.63</v>
      </c>
      <c r="M49" s="9">
        <f t="shared" si="5"/>
        <v>75.63</v>
      </c>
      <c r="N49" s="9">
        <f t="shared" si="6"/>
        <v>75.63</v>
      </c>
      <c r="O49" s="22">
        <f t="shared" si="7"/>
        <v>75.63</v>
      </c>
      <c r="P49" s="36"/>
      <c r="Q49" s="36"/>
      <c r="R49" s="36"/>
      <c r="S49" s="20"/>
      <c r="T49" s="47">
        <v>421.96</v>
      </c>
      <c r="V49" s="32">
        <v>1.2</v>
      </c>
    </row>
    <row r="50" spans="1:22" ht="31.5" customHeight="1">
      <c r="A50" s="41">
        <v>42</v>
      </c>
      <c r="B50" s="58" t="s">
        <v>241</v>
      </c>
      <c r="C50" s="55" t="s">
        <v>207</v>
      </c>
      <c r="D50" s="53" t="s">
        <v>28</v>
      </c>
      <c r="E50" s="53">
        <v>1</v>
      </c>
      <c r="F50" s="60">
        <v>270</v>
      </c>
      <c r="G50" s="46">
        <v>259.13</v>
      </c>
      <c r="H50" s="59">
        <v>266.89999999999998</v>
      </c>
      <c r="I50" s="7">
        <f t="shared" si="1"/>
        <v>265.34333333333331</v>
      </c>
      <c r="J50" s="8">
        <f t="shared" si="2"/>
        <v>5.5996993966938371</v>
      </c>
      <c r="K50" s="8">
        <f t="shared" si="3"/>
        <v>2.1103599349373154</v>
      </c>
      <c r="L50" s="9">
        <f t="shared" si="4"/>
        <v>265.34333333333331</v>
      </c>
      <c r="M50" s="9">
        <f t="shared" si="5"/>
        <v>265.34333333333331</v>
      </c>
      <c r="N50" s="9">
        <f t="shared" si="6"/>
        <v>265.33999999999997</v>
      </c>
      <c r="O50" s="22">
        <f t="shared" si="7"/>
        <v>265.33999999999997</v>
      </c>
      <c r="P50" s="36"/>
      <c r="Q50" s="36"/>
      <c r="R50" s="36"/>
      <c r="S50" s="20"/>
      <c r="T50" s="47">
        <v>298.27999999999997</v>
      </c>
      <c r="V50" s="32">
        <v>1.2</v>
      </c>
    </row>
    <row r="51" spans="1:22" ht="31.5" customHeight="1">
      <c r="A51" s="41">
        <v>43</v>
      </c>
      <c r="B51" s="58" t="s">
        <v>242</v>
      </c>
      <c r="C51" s="55" t="s">
        <v>207</v>
      </c>
      <c r="D51" s="53" t="s">
        <v>28</v>
      </c>
      <c r="E51" s="53">
        <v>1</v>
      </c>
      <c r="F51" s="60">
        <v>420</v>
      </c>
      <c r="G51" s="46">
        <v>392.52</v>
      </c>
      <c r="H51" s="59">
        <v>404.3</v>
      </c>
      <c r="I51" s="7">
        <f t="shared" si="1"/>
        <v>405.60666666666663</v>
      </c>
      <c r="J51" s="8">
        <f t="shared" si="2"/>
        <v>13.786519986324814</v>
      </c>
      <c r="K51" s="8">
        <f t="shared" si="3"/>
        <v>3.3989875214883418</v>
      </c>
      <c r="L51" s="9">
        <f t="shared" si="4"/>
        <v>405.60666666666663</v>
      </c>
      <c r="M51" s="9">
        <f t="shared" si="5"/>
        <v>405.60666666666663</v>
      </c>
      <c r="N51" s="9">
        <f t="shared" si="6"/>
        <v>405.6</v>
      </c>
      <c r="O51" s="22">
        <f t="shared" si="7"/>
        <v>405.6</v>
      </c>
      <c r="P51" s="36"/>
      <c r="Q51" s="36"/>
      <c r="R51" s="36"/>
      <c r="S51" s="20"/>
      <c r="T51" s="47">
        <v>284.37</v>
      </c>
      <c r="V51" s="32">
        <v>1.2</v>
      </c>
    </row>
    <row r="52" spans="1:22" ht="31.5" customHeight="1">
      <c r="A52" s="41">
        <v>44</v>
      </c>
      <c r="B52" s="58" t="s">
        <v>243</v>
      </c>
      <c r="C52" s="55" t="s">
        <v>207</v>
      </c>
      <c r="D52" s="53" t="s">
        <v>28</v>
      </c>
      <c r="E52" s="53">
        <v>1</v>
      </c>
      <c r="F52" s="60">
        <v>450</v>
      </c>
      <c r="G52" s="46">
        <v>420.45</v>
      </c>
      <c r="H52" s="59">
        <v>433.06</v>
      </c>
      <c r="I52" s="7">
        <f t="shared" si="1"/>
        <v>434.50333333333333</v>
      </c>
      <c r="J52" s="8">
        <f t="shared" si="2"/>
        <v>14.827779109945409</v>
      </c>
      <c r="K52" s="8">
        <f t="shared" si="3"/>
        <v>3.4125812099513029</v>
      </c>
      <c r="L52" s="9">
        <f t="shared" si="4"/>
        <v>434.50333333333333</v>
      </c>
      <c r="M52" s="9">
        <f t="shared" si="5"/>
        <v>434.50333333333333</v>
      </c>
      <c r="N52" s="9">
        <f t="shared" si="6"/>
        <v>434.5</v>
      </c>
      <c r="O52" s="22">
        <f t="shared" si="7"/>
        <v>434.5</v>
      </c>
      <c r="P52" s="36"/>
      <c r="Q52" s="36"/>
      <c r="R52" s="36"/>
      <c r="S52" s="20"/>
      <c r="T52" s="47">
        <v>372.68</v>
      </c>
      <c r="V52" s="32">
        <v>1.2</v>
      </c>
    </row>
    <row r="53" spans="1:22" ht="31.5" customHeight="1">
      <c r="A53" s="41">
        <v>45</v>
      </c>
      <c r="B53" s="58" t="s">
        <v>244</v>
      </c>
      <c r="C53" s="55" t="s">
        <v>207</v>
      </c>
      <c r="D53" s="53" t="s">
        <v>28</v>
      </c>
      <c r="E53" s="53">
        <v>1</v>
      </c>
      <c r="F53" s="60">
        <v>460</v>
      </c>
      <c r="G53" s="46">
        <v>420.26</v>
      </c>
      <c r="H53" s="59">
        <v>432.87</v>
      </c>
      <c r="I53" s="7">
        <f t="shared" si="1"/>
        <v>437.71000000000004</v>
      </c>
      <c r="J53" s="8">
        <f t="shared" si="2"/>
        <v>20.307291793836029</v>
      </c>
      <c r="K53" s="8">
        <f t="shared" si="3"/>
        <v>4.6394397646469185</v>
      </c>
      <c r="L53" s="9">
        <f t="shared" si="4"/>
        <v>437.71000000000004</v>
      </c>
      <c r="M53" s="9">
        <f t="shared" si="5"/>
        <v>437.71000000000004</v>
      </c>
      <c r="N53" s="9">
        <f t="shared" si="6"/>
        <v>437.71</v>
      </c>
      <c r="O53" s="22">
        <f t="shared" si="7"/>
        <v>437.71</v>
      </c>
      <c r="P53" s="36"/>
      <c r="Q53" s="36"/>
      <c r="R53" s="36"/>
      <c r="S53" s="20"/>
      <c r="T53" s="47">
        <v>388.81</v>
      </c>
      <c r="V53" s="32">
        <v>1.2</v>
      </c>
    </row>
    <row r="54" spans="1:22" ht="31.5" customHeight="1">
      <c r="A54" s="41">
        <v>46</v>
      </c>
      <c r="B54" s="58" t="s">
        <v>245</v>
      </c>
      <c r="C54" s="55" t="s">
        <v>207</v>
      </c>
      <c r="D54" s="53" t="s">
        <v>28</v>
      </c>
      <c r="E54" s="53">
        <v>1</v>
      </c>
      <c r="F54" s="60">
        <v>550</v>
      </c>
      <c r="G54" s="46">
        <v>487.12</v>
      </c>
      <c r="H54" s="59">
        <v>501.74</v>
      </c>
      <c r="I54" s="7">
        <f t="shared" si="1"/>
        <v>512.95333333333326</v>
      </c>
      <c r="J54" s="8">
        <f t="shared" si="2"/>
        <v>32.905588177896668</v>
      </c>
      <c r="K54" s="8">
        <f t="shared" si="3"/>
        <v>6.4149282282787272</v>
      </c>
      <c r="L54" s="9">
        <f t="shared" si="4"/>
        <v>512.95333333333326</v>
      </c>
      <c r="M54" s="9">
        <f t="shared" si="5"/>
        <v>512.95333333333326</v>
      </c>
      <c r="N54" s="9">
        <f t="shared" si="6"/>
        <v>512.95000000000005</v>
      </c>
      <c r="O54" s="22">
        <f t="shared" si="7"/>
        <v>512.95000000000005</v>
      </c>
      <c r="P54" s="36"/>
      <c r="Q54" s="36"/>
      <c r="R54" s="36"/>
      <c r="S54" s="20"/>
      <c r="T54" s="47">
        <v>404.23</v>
      </c>
      <c r="V54" s="32">
        <v>1.2</v>
      </c>
    </row>
    <row r="55" spans="1:22" ht="31.5" customHeight="1">
      <c r="A55" s="41">
        <v>47</v>
      </c>
      <c r="B55" s="58" t="s">
        <v>45</v>
      </c>
      <c r="C55" s="55" t="s">
        <v>209</v>
      </c>
      <c r="D55" s="53" t="s">
        <v>29</v>
      </c>
      <c r="E55" s="53">
        <v>1</v>
      </c>
      <c r="F55" s="60">
        <v>5500</v>
      </c>
      <c r="G55" s="61">
        <v>5253.09</v>
      </c>
      <c r="H55" s="59">
        <v>5410.68</v>
      </c>
      <c r="I55" s="7">
        <f t="shared" si="1"/>
        <v>5387.9233333333332</v>
      </c>
      <c r="J55" s="8">
        <f t="shared" si="2"/>
        <v>125.01814441645389</v>
      </c>
      <c r="K55" s="8">
        <f t="shared" si="3"/>
        <v>2.320340076908801</v>
      </c>
      <c r="L55" s="9">
        <f t="shared" si="4"/>
        <v>5387.9233333333332</v>
      </c>
      <c r="M55" s="9">
        <f t="shared" si="5"/>
        <v>5387.9233333333332</v>
      </c>
      <c r="N55" s="9">
        <f t="shared" si="6"/>
        <v>5387.92</v>
      </c>
      <c r="O55" s="22">
        <f t="shared" si="7"/>
        <v>5387.92</v>
      </c>
      <c r="P55" s="36"/>
      <c r="Q55" s="36"/>
      <c r="R55" s="36"/>
      <c r="S55" s="20"/>
      <c r="T55" s="47">
        <v>411.74</v>
      </c>
      <c r="V55" s="32">
        <v>1.2</v>
      </c>
    </row>
    <row r="56" spans="1:22" ht="31.5" customHeight="1">
      <c r="A56" s="41">
        <v>48</v>
      </c>
      <c r="B56" s="58" t="s">
        <v>246</v>
      </c>
      <c r="C56" s="55" t="s">
        <v>209</v>
      </c>
      <c r="D56" s="53" t="s">
        <v>28</v>
      </c>
      <c r="E56" s="53">
        <v>1</v>
      </c>
      <c r="F56" s="60">
        <v>22</v>
      </c>
      <c r="G56" s="46">
        <v>18.8</v>
      </c>
      <c r="H56" s="59">
        <v>19.36</v>
      </c>
      <c r="I56" s="7">
        <f t="shared" si="1"/>
        <v>20.053333333333331</v>
      </c>
      <c r="J56" s="8">
        <f t="shared" si="2"/>
        <v>1.7089567968012922</v>
      </c>
      <c r="K56" s="8">
        <f t="shared" si="3"/>
        <v>8.522058494687295</v>
      </c>
      <c r="L56" s="9">
        <f t="shared" si="4"/>
        <v>20.053333333333331</v>
      </c>
      <c r="M56" s="9">
        <f t="shared" si="5"/>
        <v>20.053333333333331</v>
      </c>
      <c r="N56" s="9">
        <f t="shared" si="6"/>
        <v>20.05</v>
      </c>
      <c r="O56" s="22">
        <f t="shared" si="7"/>
        <v>20.05</v>
      </c>
      <c r="P56" s="36"/>
      <c r="Q56" s="36"/>
      <c r="R56" s="36"/>
      <c r="S56" s="20"/>
      <c r="T56" s="48">
        <v>1189.0999999999999</v>
      </c>
      <c r="V56" s="32">
        <v>1.2</v>
      </c>
    </row>
    <row r="57" spans="1:22" ht="31.5" customHeight="1">
      <c r="A57" s="41">
        <v>49</v>
      </c>
      <c r="B57" s="58" t="s">
        <v>247</v>
      </c>
      <c r="C57" s="55" t="s">
        <v>209</v>
      </c>
      <c r="D57" s="53" t="s">
        <v>28</v>
      </c>
      <c r="E57" s="53">
        <v>1</v>
      </c>
      <c r="F57" s="60">
        <v>68041</v>
      </c>
      <c r="G57" s="61">
        <v>65089.18</v>
      </c>
      <c r="H57" s="59">
        <v>67041.86</v>
      </c>
      <c r="I57" s="7">
        <f t="shared" si="1"/>
        <v>66724.013333333321</v>
      </c>
      <c r="J57" s="8">
        <f t="shared" si="2"/>
        <v>1501.3594525407075</v>
      </c>
      <c r="K57" s="8">
        <f t="shared" si="3"/>
        <v>2.2501036396602259</v>
      </c>
      <c r="L57" s="9">
        <f t="shared" si="4"/>
        <v>66724.013333333321</v>
      </c>
      <c r="M57" s="9">
        <f t="shared" si="5"/>
        <v>66724.013333333321</v>
      </c>
      <c r="N57" s="9">
        <f t="shared" si="6"/>
        <v>66724.009999999995</v>
      </c>
      <c r="O57" s="22">
        <f t="shared" si="7"/>
        <v>66724.009999999995</v>
      </c>
      <c r="P57" s="36"/>
      <c r="Q57" s="36"/>
      <c r="R57" s="36"/>
      <c r="S57" s="20"/>
      <c r="T57" s="47">
        <v>89.14</v>
      </c>
      <c r="V57" s="32">
        <v>1.2</v>
      </c>
    </row>
    <row r="58" spans="1:22" ht="31.5" customHeight="1">
      <c r="A58" s="41">
        <v>50</v>
      </c>
      <c r="B58" s="58" t="s">
        <v>248</v>
      </c>
      <c r="C58" s="55" t="s">
        <v>209</v>
      </c>
      <c r="D58" s="53" t="s">
        <v>28</v>
      </c>
      <c r="E58" s="53">
        <v>1</v>
      </c>
      <c r="F58" s="60">
        <v>47000</v>
      </c>
      <c r="G58" s="61">
        <v>45708.56</v>
      </c>
      <c r="H58" s="59">
        <v>47079.82</v>
      </c>
      <c r="I58" s="7">
        <f t="shared" si="1"/>
        <v>46596.126666666671</v>
      </c>
      <c r="J58" s="8">
        <f t="shared" si="2"/>
        <v>769.69068393305577</v>
      </c>
      <c r="K58" s="8">
        <f t="shared" si="3"/>
        <v>1.651834045003717</v>
      </c>
      <c r="L58" s="9">
        <f t="shared" si="4"/>
        <v>46596.126666666663</v>
      </c>
      <c r="M58" s="9">
        <f t="shared" si="5"/>
        <v>46596.126666666663</v>
      </c>
      <c r="N58" s="9">
        <f t="shared" si="6"/>
        <v>46596.12</v>
      </c>
      <c r="O58" s="22">
        <f t="shared" si="7"/>
        <v>46596.12</v>
      </c>
      <c r="P58" s="36"/>
      <c r="Q58" s="36"/>
      <c r="R58" s="36"/>
      <c r="S58" s="20"/>
      <c r="T58" s="47">
        <v>34.32</v>
      </c>
      <c r="V58" s="32">
        <v>1.2</v>
      </c>
    </row>
    <row r="59" spans="1:22" ht="31.5" customHeight="1">
      <c r="A59" s="41">
        <v>51</v>
      </c>
      <c r="B59" s="58" t="s">
        <v>249</v>
      </c>
      <c r="C59" s="56" t="s">
        <v>209</v>
      </c>
      <c r="D59" s="53" t="s">
        <v>28</v>
      </c>
      <c r="E59" s="53">
        <v>1</v>
      </c>
      <c r="F59" s="60">
        <v>59000</v>
      </c>
      <c r="G59" s="61">
        <v>56254.25</v>
      </c>
      <c r="H59" s="59">
        <v>57941.88</v>
      </c>
      <c r="I59" s="7">
        <f t="shared" si="1"/>
        <v>57732.043333333335</v>
      </c>
      <c r="J59" s="8">
        <f t="shared" si="2"/>
        <v>1384.8499325318007</v>
      </c>
      <c r="K59" s="8">
        <f t="shared" si="3"/>
        <v>2.3987544049600888</v>
      </c>
      <c r="L59" s="9">
        <f t="shared" si="4"/>
        <v>57732.043333333335</v>
      </c>
      <c r="M59" s="9">
        <f t="shared" si="5"/>
        <v>57732.043333333335</v>
      </c>
      <c r="N59" s="9">
        <f t="shared" si="6"/>
        <v>57732.04</v>
      </c>
      <c r="O59" s="22">
        <f t="shared" si="7"/>
        <v>57732.04</v>
      </c>
      <c r="P59" s="36"/>
      <c r="Q59" s="36"/>
      <c r="R59" s="36"/>
      <c r="S59" s="20"/>
      <c r="T59" s="48">
        <v>82663.149999999994</v>
      </c>
      <c r="V59" s="32">
        <v>1.2</v>
      </c>
    </row>
    <row r="60" spans="1:22" ht="31.5" customHeight="1">
      <c r="A60" s="41">
        <v>52</v>
      </c>
      <c r="B60" s="58" t="s">
        <v>250</v>
      </c>
      <c r="C60" s="55" t="s">
        <v>209</v>
      </c>
      <c r="D60" s="53" t="s">
        <v>28</v>
      </c>
      <c r="E60" s="53">
        <v>1</v>
      </c>
      <c r="F60" s="60">
        <v>87000</v>
      </c>
      <c r="G60" s="61">
        <v>84245.32</v>
      </c>
      <c r="H60" s="59">
        <v>86772.68</v>
      </c>
      <c r="I60" s="7">
        <f t="shared" si="1"/>
        <v>86006</v>
      </c>
      <c r="J60" s="8">
        <f t="shared" si="2"/>
        <v>1529.0239181909426</v>
      </c>
      <c r="K60" s="8">
        <f t="shared" si="3"/>
        <v>1.7778107552856111</v>
      </c>
      <c r="L60" s="9">
        <f t="shared" si="4"/>
        <v>86006</v>
      </c>
      <c r="M60" s="9">
        <f t="shared" si="5"/>
        <v>86006</v>
      </c>
      <c r="N60" s="9">
        <f t="shared" si="6"/>
        <v>86006</v>
      </c>
      <c r="O60" s="22">
        <f t="shared" si="7"/>
        <v>86006</v>
      </c>
      <c r="P60" s="36"/>
      <c r="Q60" s="36"/>
      <c r="R60" s="36"/>
      <c r="S60" s="20"/>
      <c r="T60" s="48">
        <v>81935.399999999994</v>
      </c>
      <c r="V60" s="32">
        <v>1.2</v>
      </c>
    </row>
    <row r="61" spans="1:22" ht="31.5" customHeight="1">
      <c r="A61" s="41">
        <v>53</v>
      </c>
      <c r="B61" s="58" t="s">
        <v>46</v>
      </c>
      <c r="C61" s="55" t="s">
        <v>208</v>
      </c>
      <c r="D61" s="53" t="s">
        <v>28</v>
      </c>
      <c r="E61" s="53">
        <v>1</v>
      </c>
      <c r="F61" s="60">
        <v>650</v>
      </c>
      <c r="G61" s="46">
        <v>622.21</v>
      </c>
      <c r="H61" s="59">
        <v>640.87</v>
      </c>
      <c r="I61" s="7">
        <f t="shared" si="1"/>
        <v>637.69333333333327</v>
      </c>
      <c r="J61" s="8">
        <f t="shared" si="2"/>
        <v>14.16472496497312</v>
      </c>
      <c r="K61" s="8">
        <f t="shared" si="3"/>
        <v>2.2212440093942418</v>
      </c>
      <c r="L61" s="9">
        <f t="shared" si="4"/>
        <v>637.69333333333327</v>
      </c>
      <c r="M61" s="9">
        <f t="shared" si="5"/>
        <v>637.69333333333327</v>
      </c>
      <c r="N61" s="9">
        <f t="shared" si="6"/>
        <v>637.69000000000005</v>
      </c>
      <c r="O61" s="22">
        <f t="shared" si="7"/>
        <v>637.69000000000005</v>
      </c>
      <c r="P61" s="36"/>
      <c r="Q61" s="36"/>
      <c r="R61" s="36"/>
      <c r="S61" s="20"/>
      <c r="T61" s="48">
        <v>157020.60999999999</v>
      </c>
      <c r="V61" s="32">
        <v>1.2</v>
      </c>
    </row>
    <row r="62" spans="1:22" ht="31.5" customHeight="1">
      <c r="A62" s="41">
        <v>54</v>
      </c>
      <c r="B62" s="58" t="s">
        <v>47</v>
      </c>
      <c r="C62" s="55" t="s">
        <v>208</v>
      </c>
      <c r="D62" s="53" t="s">
        <v>28</v>
      </c>
      <c r="E62" s="53">
        <v>1</v>
      </c>
      <c r="F62" s="60">
        <v>1800</v>
      </c>
      <c r="G62" s="61">
        <v>1680.07</v>
      </c>
      <c r="H62" s="59">
        <v>1730.47</v>
      </c>
      <c r="I62" s="7">
        <f t="shared" si="1"/>
        <v>1736.8466666666666</v>
      </c>
      <c r="J62" s="8">
        <f t="shared" si="2"/>
        <v>60.218748188029757</v>
      </c>
      <c r="K62" s="8">
        <f t="shared" si="3"/>
        <v>3.4671309415931799</v>
      </c>
      <c r="L62" s="9">
        <f t="shared" si="4"/>
        <v>1736.8466666666666</v>
      </c>
      <c r="M62" s="9">
        <f t="shared" si="5"/>
        <v>1736.8466666666666</v>
      </c>
      <c r="N62" s="9">
        <f t="shared" si="6"/>
        <v>1736.84</v>
      </c>
      <c r="O62" s="22">
        <f t="shared" si="7"/>
        <v>1736.84</v>
      </c>
      <c r="P62" s="36"/>
      <c r="Q62" s="36"/>
      <c r="R62" s="36"/>
      <c r="S62" s="20"/>
      <c r="T62" s="48">
        <v>173459.86</v>
      </c>
      <c r="V62" s="32">
        <v>1.2</v>
      </c>
    </row>
    <row r="63" spans="1:22" ht="31.5" customHeight="1">
      <c r="A63" s="41">
        <v>55</v>
      </c>
      <c r="B63" s="58" t="s">
        <v>48</v>
      </c>
      <c r="C63" s="55" t="s">
        <v>208</v>
      </c>
      <c r="D63" s="53" t="s">
        <v>28</v>
      </c>
      <c r="E63" s="53">
        <v>1</v>
      </c>
      <c r="F63" s="60">
        <v>905</v>
      </c>
      <c r="G63" s="46">
        <v>871.09</v>
      </c>
      <c r="H63" s="59">
        <v>897.22</v>
      </c>
      <c r="I63" s="7">
        <f t="shared" si="1"/>
        <v>891.10333333333347</v>
      </c>
      <c r="J63" s="8">
        <f t="shared" si="2"/>
        <v>17.763226996616712</v>
      </c>
      <c r="K63" s="8">
        <f t="shared" si="3"/>
        <v>1.9933969868758257</v>
      </c>
      <c r="L63" s="9">
        <f t="shared" si="4"/>
        <v>891.10333333333347</v>
      </c>
      <c r="M63" s="9">
        <f t="shared" si="5"/>
        <v>891.10333333333347</v>
      </c>
      <c r="N63" s="9">
        <f t="shared" si="6"/>
        <v>891.1</v>
      </c>
      <c r="O63" s="22">
        <f t="shared" si="7"/>
        <v>891.1</v>
      </c>
      <c r="P63" s="36"/>
      <c r="Q63" s="36"/>
      <c r="R63" s="36"/>
      <c r="S63" s="20"/>
      <c r="T63" s="47">
        <v>815.38</v>
      </c>
      <c r="V63" s="32">
        <v>1.2</v>
      </c>
    </row>
    <row r="64" spans="1:22" ht="31.5" customHeight="1">
      <c r="A64" s="41">
        <v>56</v>
      </c>
      <c r="B64" s="58" t="s">
        <v>251</v>
      </c>
      <c r="C64" s="55" t="s">
        <v>209</v>
      </c>
      <c r="D64" s="53" t="s">
        <v>28</v>
      </c>
      <c r="E64" s="53">
        <v>1</v>
      </c>
      <c r="F64" s="60">
        <v>29000</v>
      </c>
      <c r="G64" s="61">
        <v>27324.26</v>
      </c>
      <c r="H64" s="59">
        <v>28143.99</v>
      </c>
      <c r="I64" s="7">
        <f t="shared" si="1"/>
        <v>28156.083333333332</v>
      </c>
      <c r="J64" s="8">
        <f t="shared" si="2"/>
        <v>837.93545302328312</v>
      </c>
      <c r="K64" s="8">
        <f t="shared" si="3"/>
        <v>2.9760369832094895</v>
      </c>
      <c r="L64" s="9">
        <f t="shared" si="4"/>
        <v>28156.083333333332</v>
      </c>
      <c r="M64" s="9">
        <f t="shared" si="5"/>
        <v>28156.083333333332</v>
      </c>
      <c r="N64" s="9">
        <f t="shared" si="6"/>
        <v>28156.080000000002</v>
      </c>
      <c r="O64" s="22">
        <f t="shared" si="7"/>
        <v>28156.080000000002</v>
      </c>
      <c r="P64" s="36"/>
      <c r="Q64" s="36"/>
      <c r="R64" s="36"/>
      <c r="S64" s="20"/>
      <c r="T64" s="48">
        <v>2306.35</v>
      </c>
      <c r="V64" s="32">
        <v>1.2</v>
      </c>
    </row>
    <row r="65" spans="1:22" ht="31.5" customHeight="1">
      <c r="A65" s="41">
        <v>57</v>
      </c>
      <c r="B65" s="58" t="s">
        <v>252</v>
      </c>
      <c r="C65" s="55" t="s">
        <v>209</v>
      </c>
      <c r="D65" s="53" t="s">
        <v>28</v>
      </c>
      <c r="E65" s="53">
        <v>1</v>
      </c>
      <c r="F65" s="60">
        <v>40000</v>
      </c>
      <c r="G65" s="61">
        <v>37105.870000000003</v>
      </c>
      <c r="H65" s="59">
        <v>38219.050000000003</v>
      </c>
      <c r="I65" s="7">
        <f t="shared" si="1"/>
        <v>38441.64</v>
      </c>
      <c r="J65" s="8">
        <f t="shared" si="2"/>
        <v>1459.8482268030452</v>
      </c>
      <c r="K65" s="8">
        <f t="shared" si="3"/>
        <v>3.7975701005551405</v>
      </c>
      <c r="L65" s="9">
        <f t="shared" si="4"/>
        <v>38441.64</v>
      </c>
      <c r="M65" s="9">
        <f t="shared" si="5"/>
        <v>38441.64</v>
      </c>
      <c r="N65" s="9">
        <f t="shared" si="6"/>
        <v>38441.64</v>
      </c>
      <c r="O65" s="22">
        <f t="shared" si="7"/>
        <v>38441.64</v>
      </c>
      <c r="P65" s="36"/>
      <c r="Q65" s="36"/>
      <c r="R65" s="36"/>
      <c r="S65" s="20"/>
      <c r="T65" s="48">
        <v>1163.27</v>
      </c>
      <c r="V65" s="32">
        <v>1.2</v>
      </c>
    </row>
    <row r="66" spans="1:22" ht="31.5" customHeight="1">
      <c r="A66" s="41">
        <v>58</v>
      </c>
      <c r="B66" s="58" t="s">
        <v>253</v>
      </c>
      <c r="C66" s="55" t="s">
        <v>210</v>
      </c>
      <c r="D66" s="53" t="s">
        <v>28</v>
      </c>
      <c r="E66" s="53">
        <v>1</v>
      </c>
      <c r="F66" s="60">
        <v>415</v>
      </c>
      <c r="G66" s="46">
        <v>400.63</v>
      </c>
      <c r="H66" s="59">
        <v>412.65</v>
      </c>
      <c r="I66" s="7">
        <f t="shared" si="1"/>
        <v>409.42666666666668</v>
      </c>
      <c r="J66" s="8">
        <f t="shared" si="2"/>
        <v>7.7082185577040629</v>
      </c>
      <c r="K66" s="8">
        <f t="shared" si="3"/>
        <v>1.8826860058872723</v>
      </c>
      <c r="L66" s="9">
        <f t="shared" si="4"/>
        <v>409.42666666666662</v>
      </c>
      <c r="M66" s="9">
        <f t="shared" si="5"/>
        <v>409.42666666666662</v>
      </c>
      <c r="N66" s="9">
        <f t="shared" si="6"/>
        <v>409.42</v>
      </c>
      <c r="O66" s="22">
        <f t="shared" si="7"/>
        <v>409.42</v>
      </c>
      <c r="P66" s="36"/>
      <c r="Q66" s="36"/>
      <c r="R66" s="36"/>
      <c r="S66" s="20"/>
      <c r="T66" s="48">
        <v>23416.34</v>
      </c>
      <c r="V66" s="32">
        <v>1.2</v>
      </c>
    </row>
    <row r="67" spans="1:22" ht="31.5" customHeight="1">
      <c r="A67" s="41">
        <v>59</v>
      </c>
      <c r="B67" s="58" t="s">
        <v>49</v>
      </c>
      <c r="C67" s="55" t="s">
        <v>210</v>
      </c>
      <c r="D67" s="53" t="s">
        <v>28</v>
      </c>
      <c r="E67" s="53">
        <v>1</v>
      </c>
      <c r="F67" s="60">
        <v>290</v>
      </c>
      <c r="G67" s="46">
        <v>278.68</v>
      </c>
      <c r="H67" s="59">
        <v>287.04000000000002</v>
      </c>
      <c r="I67" s="7">
        <f t="shared" si="1"/>
        <v>285.24</v>
      </c>
      <c r="J67" s="8">
        <f t="shared" si="2"/>
        <v>5.8707410094467631</v>
      </c>
      <c r="K67" s="8">
        <f t="shared" si="3"/>
        <v>2.0581759253424354</v>
      </c>
      <c r="L67" s="9">
        <f t="shared" si="4"/>
        <v>285.24</v>
      </c>
      <c r="M67" s="9">
        <f t="shared" si="5"/>
        <v>285.24</v>
      </c>
      <c r="N67" s="9">
        <f t="shared" si="6"/>
        <v>285.24</v>
      </c>
      <c r="O67" s="22">
        <f t="shared" si="7"/>
        <v>285.24</v>
      </c>
      <c r="P67" s="36"/>
      <c r="Q67" s="36"/>
      <c r="R67" s="36"/>
      <c r="S67" s="20"/>
      <c r="T67" s="48">
        <v>31065.67</v>
      </c>
      <c r="V67" s="32">
        <v>1.2</v>
      </c>
    </row>
    <row r="68" spans="1:22" ht="31.5" customHeight="1">
      <c r="A68" s="41">
        <v>60</v>
      </c>
      <c r="B68" s="58" t="s">
        <v>254</v>
      </c>
      <c r="C68" s="55" t="s">
        <v>210</v>
      </c>
      <c r="D68" s="53" t="s">
        <v>28</v>
      </c>
      <c r="E68" s="53">
        <v>1</v>
      </c>
      <c r="F68" s="60">
        <v>139</v>
      </c>
      <c r="G68" s="46">
        <v>130.38999999999999</v>
      </c>
      <c r="H68" s="59">
        <v>134.30000000000001</v>
      </c>
      <c r="I68" s="7">
        <f t="shared" si="1"/>
        <v>134.56333333333333</v>
      </c>
      <c r="J68" s="8">
        <f t="shared" si="2"/>
        <v>4.3110362250082508</v>
      </c>
      <c r="K68" s="8">
        <f t="shared" si="3"/>
        <v>3.203722825689205</v>
      </c>
      <c r="L68" s="9">
        <f t="shared" si="4"/>
        <v>134.56333333333333</v>
      </c>
      <c r="M68" s="9">
        <f t="shared" si="5"/>
        <v>134.56333333333333</v>
      </c>
      <c r="N68" s="9">
        <f t="shared" si="6"/>
        <v>134.56</v>
      </c>
      <c r="O68" s="22">
        <f t="shared" si="7"/>
        <v>134.56</v>
      </c>
      <c r="P68" s="36"/>
      <c r="Q68" s="36"/>
      <c r="R68" s="36"/>
      <c r="S68" s="20"/>
      <c r="T68" s="47">
        <v>481.45</v>
      </c>
      <c r="V68" s="32">
        <v>1.2</v>
      </c>
    </row>
    <row r="69" spans="1:22" ht="31.5" customHeight="1">
      <c r="A69" s="41">
        <v>61</v>
      </c>
      <c r="B69" s="58" t="s">
        <v>255</v>
      </c>
      <c r="C69" s="55" t="s">
        <v>210</v>
      </c>
      <c r="D69" s="53" t="s">
        <v>28</v>
      </c>
      <c r="E69" s="53">
        <v>1</v>
      </c>
      <c r="F69" s="60">
        <v>202</v>
      </c>
      <c r="G69" s="46">
        <v>188.73</v>
      </c>
      <c r="H69" s="59">
        <v>194.4</v>
      </c>
      <c r="I69" s="7">
        <f t="shared" si="1"/>
        <v>195.04333333333332</v>
      </c>
      <c r="J69" s="8">
        <f t="shared" si="2"/>
        <v>6.6583506466191302</v>
      </c>
      <c r="K69" s="8">
        <f t="shared" si="3"/>
        <v>3.413780175321278</v>
      </c>
      <c r="L69" s="9">
        <f t="shared" si="4"/>
        <v>195.04333333333332</v>
      </c>
      <c r="M69" s="9">
        <f t="shared" si="5"/>
        <v>195.04333333333332</v>
      </c>
      <c r="N69" s="9">
        <f t="shared" si="6"/>
        <v>195.04</v>
      </c>
      <c r="O69" s="22">
        <f t="shared" si="7"/>
        <v>195.04</v>
      </c>
      <c r="P69" s="36"/>
      <c r="Q69" s="36"/>
      <c r="R69" s="36"/>
      <c r="S69" s="20"/>
      <c r="T69" s="47">
        <v>363.08</v>
      </c>
      <c r="V69" s="32">
        <v>1.2</v>
      </c>
    </row>
    <row r="70" spans="1:22" ht="31.5" customHeight="1">
      <c r="A70" s="41">
        <v>62</v>
      </c>
      <c r="B70" s="58" t="s">
        <v>256</v>
      </c>
      <c r="C70" s="55" t="s">
        <v>210</v>
      </c>
      <c r="D70" s="53" t="s">
        <v>28</v>
      </c>
      <c r="E70" s="53">
        <v>1</v>
      </c>
      <c r="F70" s="60">
        <v>270</v>
      </c>
      <c r="G70" s="46">
        <v>252.75</v>
      </c>
      <c r="H70" s="59">
        <v>260.33</v>
      </c>
      <c r="I70" s="7">
        <f t="shared" si="1"/>
        <v>261.02666666666664</v>
      </c>
      <c r="J70" s="8">
        <f t="shared" si="2"/>
        <v>8.6460761813283451</v>
      </c>
      <c r="K70" s="8">
        <f t="shared" si="3"/>
        <v>3.3123344414344689</v>
      </c>
      <c r="L70" s="9">
        <f t="shared" si="4"/>
        <v>261.02666666666664</v>
      </c>
      <c r="M70" s="9">
        <f t="shared" si="5"/>
        <v>261.02666666666664</v>
      </c>
      <c r="N70" s="9">
        <f t="shared" si="6"/>
        <v>261.02</v>
      </c>
      <c r="O70" s="22">
        <f t="shared" si="7"/>
        <v>261.02</v>
      </c>
      <c r="P70" s="36"/>
      <c r="Q70" s="36"/>
      <c r="R70" s="36"/>
      <c r="S70" s="20"/>
      <c r="T70" s="47">
        <v>175.82</v>
      </c>
      <c r="V70" s="32">
        <v>1.2</v>
      </c>
    </row>
    <row r="71" spans="1:22" ht="31.5" customHeight="1">
      <c r="A71" s="41">
        <v>63</v>
      </c>
      <c r="B71" s="58" t="s">
        <v>257</v>
      </c>
      <c r="C71" s="55" t="s">
        <v>210</v>
      </c>
      <c r="D71" s="53" t="s">
        <v>28</v>
      </c>
      <c r="E71" s="53">
        <v>1</v>
      </c>
      <c r="F71" s="60">
        <v>116</v>
      </c>
      <c r="G71" s="46">
        <v>111.63</v>
      </c>
      <c r="H71" s="59">
        <v>114.98</v>
      </c>
      <c r="I71" s="7">
        <f t="shared" si="1"/>
        <v>114.20333333333333</v>
      </c>
      <c r="J71" s="8">
        <f t="shared" si="2"/>
        <v>2.2861831364379688</v>
      </c>
      <c r="K71" s="8">
        <f t="shared" si="3"/>
        <v>2.0018532469320527</v>
      </c>
      <c r="L71" s="9">
        <f t="shared" si="4"/>
        <v>114.20333333333333</v>
      </c>
      <c r="M71" s="9">
        <f t="shared" si="5"/>
        <v>114.20333333333333</v>
      </c>
      <c r="N71" s="9">
        <f t="shared" si="6"/>
        <v>114.2</v>
      </c>
      <c r="O71" s="22">
        <f t="shared" si="7"/>
        <v>114.2</v>
      </c>
      <c r="P71" s="36"/>
      <c r="Q71" s="36"/>
      <c r="R71" s="36"/>
      <c r="S71" s="20"/>
      <c r="T71" s="47">
        <v>241.52</v>
      </c>
      <c r="V71" s="32">
        <v>1.2</v>
      </c>
    </row>
    <row r="72" spans="1:22" ht="31.5" customHeight="1">
      <c r="A72" s="41">
        <v>64</v>
      </c>
      <c r="B72" s="58" t="s">
        <v>258</v>
      </c>
      <c r="C72" s="55" t="s">
        <v>210</v>
      </c>
      <c r="D72" s="53" t="s">
        <v>28</v>
      </c>
      <c r="E72" s="53">
        <v>1</v>
      </c>
      <c r="F72" s="60">
        <v>170</v>
      </c>
      <c r="G72" s="46">
        <v>161.82</v>
      </c>
      <c r="H72" s="59">
        <v>166.68</v>
      </c>
      <c r="I72" s="7">
        <f t="shared" si="1"/>
        <v>166.16666666666666</v>
      </c>
      <c r="J72" s="8">
        <f t="shared" si="2"/>
        <v>4.1140896117286223</v>
      </c>
      <c r="K72" s="8">
        <f t="shared" si="3"/>
        <v>2.4758814112709868</v>
      </c>
      <c r="L72" s="9">
        <f t="shared" si="4"/>
        <v>166.16666666666666</v>
      </c>
      <c r="M72" s="9">
        <f t="shared" si="5"/>
        <v>166.16666666666666</v>
      </c>
      <c r="N72" s="9">
        <f t="shared" si="6"/>
        <v>166.16</v>
      </c>
      <c r="O72" s="22">
        <f t="shared" si="7"/>
        <v>166.16</v>
      </c>
      <c r="P72" s="36"/>
      <c r="Q72" s="36"/>
      <c r="R72" s="36"/>
      <c r="S72" s="20"/>
      <c r="T72" s="47">
        <v>357.02</v>
      </c>
      <c r="V72" s="32">
        <v>1.2</v>
      </c>
    </row>
    <row r="73" spans="1:22" ht="31.5" customHeight="1">
      <c r="A73" s="41">
        <v>65</v>
      </c>
      <c r="B73" s="58" t="s">
        <v>50</v>
      </c>
      <c r="C73" s="55" t="s">
        <v>210</v>
      </c>
      <c r="D73" s="53" t="s">
        <v>28</v>
      </c>
      <c r="E73" s="53">
        <v>1</v>
      </c>
      <c r="F73" s="60">
        <v>150</v>
      </c>
      <c r="G73" s="46">
        <v>142.1</v>
      </c>
      <c r="H73" s="59">
        <v>146.37</v>
      </c>
      <c r="I73" s="7">
        <f t="shared" si="1"/>
        <v>146.15666666666667</v>
      </c>
      <c r="J73" s="8">
        <f t="shared" si="2"/>
        <v>3.9543183146192664</v>
      </c>
      <c r="K73" s="8">
        <f t="shared" si="3"/>
        <v>2.7055340032061026</v>
      </c>
      <c r="L73" s="9">
        <f t="shared" si="4"/>
        <v>146.15666666666667</v>
      </c>
      <c r="M73" s="9">
        <f t="shared" si="5"/>
        <v>146.15666666666667</v>
      </c>
      <c r="N73" s="9">
        <f t="shared" si="6"/>
        <v>146.15</v>
      </c>
      <c r="O73" s="22">
        <f t="shared" si="7"/>
        <v>146.15</v>
      </c>
      <c r="P73" s="36"/>
      <c r="Q73" s="36"/>
      <c r="R73" s="36"/>
      <c r="S73" s="20"/>
      <c r="T73" s="47">
        <v>116</v>
      </c>
      <c r="V73" s="32">
        <v>1.2</v>
      </c>
    </row>
    <row r="74" spans="1:22" ht="31.5" customHeight="1">
      <c r="A74" s="41">
        <v>66</v>
      </c>
      <c r="B74" s="58" t="s">
        <v>51</v>
      </c>
      <c r="C74" s="55" t="s">
        <v>210</v>
      </c>
      <c r="D74" s="53" t="s">
        <v>28</v>
      </c>
      <c r="E74" s="53">
        <v>1</v>
      </c>
      <c r="F74" s="60">
        <v>790</v>
      </c>
      <c r="G74" s="46">
        <v>712.06</v>
      </c>
      <c r="H74" s="59">
        <v>733.42</v>
      </c>
      <c r="I74" s="7">
        <f t="shared" ref="I74:I137" si="8">AVERAGE(F74:H74)</f>
        <v>745.16</v>
      </c>
      <c r="J74" s="8">
        <f t="shared" ref="J74:J137" si="9">SQRT(((SUM((POWER(H74-I74,2)),(POWER(G74-I74,2)),(POWER(F74-I74,2)))/(COLUMNS(F74:H74)-1))))</f>
        <v>40.27445344135662</v>
      </c>
      <c r="K74" s="8">
        <f t="shared" ref="K74:K137" si="10">J74/I74*100</f>
        <v>5.4048061411450723</v>
      </c>
      <c r="L74" s="9">
        <f t="shared" ref="L74:L137" si="11">((E74/3)*(SUM(F74:H74)))</f>
        <v>745.16</v>
      </c>
      <c r="M74" s="9">
        <f t="shared" ref="M74:M137" si="12">L74/E74</f>
        <v>745.16</v>
      </c>
      <c r="N74" s="9">
        <f t="shared" ref="N74:N137" si="13">ROUNDDOWN(M74,2)</f>
        <v>745.16</v>
      </c>
      <c r="O74" s="22">
        <f t="shared" ref="O74:O137" si="14">N74*E74</f>
        <v>745.16</v>
      </c>
      <c r="P74" s="36"/>
      <c r="Q74" s="36"/>
      <c r="R74" s="36"/>
      <c r="S74" s="20"/>
      <c r="T74" s="47">
        <v>107.31</v>
      </c>
      <c r="V74" s="32">
        <v>1.2</v>
      </c>
    </row>
    <row r="75" spans="1:22" ht="31.5" customHeight="1">
      <c r="A75" s="41">
        <v>67</v>
      </c>
      <c r="B75" s="58" t="s">
        <v>259</v>
      </c>
      <c r="C75" s="55" t="s">
        <v>210</v>
      </c>
      <c r="D75" s="53" t="s">
        <v>28</v>
      </c>
      <c r="E75" s="53">
        <v>1</v>
      </c>
      <c r="F75" s="60">
        <v>185</v>
      </c>
      <c r="G75" s="46">
        <v>167.39</v>
      </c>
      <c r="H75" s="59">
        <v>172.41</v>
      </c>
      <c r="I75" s="7">
        <f t="shared" si="8"/>
        <v>174.93333333333331</v>
      </c>
      <c r="J75" s="8">
        <f t="shared" si="9"/>
        <v>9.0721239703463841</v>
      </c>
      <c r="K75" s="8">
        <f t="shared" si="10"/>
        <v>5.1860464769510592</v>
      </c>
      <c r="L75" s="9">
        <f t="shared" si="11"/>
        <v>174.93333333333331</v>
      </c>
      <c r="M75" s="9">
        <f t="shared" si="12"/>
        <v>174.93333333333331</v>
      </c>
      <c r="N75" s="9">
        <f t="shared" si="13"/>
        <v>174.93</v>
      </c>
      <c r="O75" s="22">
        <f t="shared" si="14"/>
        <v>174.93</v>
      </c>
      <c r="P75" s="36"/>
      <c r="Q75" s="36"/>
      <c r="R75" s="36"/>
      <c r="S75" s="20"/>
      <c r="T75" s="47">
        <v>160.41</v>
      </c>
      <c r="V75" s="32">
        <v>1.2</v>
      </c>
    </row>
    <row r="76" spans="1:22" ht="31.5" customHeight="1">
      <c r="A76" s="41">
        <v>68</v>
      </c>
      <c r="B76" s="58" t="s">
        <v>260</v>
      </c>
      <c r="C76" s="55" t="s">
        <v>210</v>
      </c>
      <c r="D76" s="53" t="s">
        <v>28</v>
      </c>
      <c r="E76" s="53">
        <v>1</v>
      </c>
      <c r="F76" s="60">
        <v>330</v>
      </c>
      <c r="G76" s="46">
        <v>312.13</v>
      </c>
      <c r="H76" s="59">
        <v>321.49</v>
      </c>
      <c r="I76" s="7">
        <f t="shared" si="8"/>
        <v>321.20666666666665</v>
      </c>
      <c r="J76" s="8">
        <f t="shared" si="9"/>
        <v>8.9383686058102008</v>
      </c>
      <c r="K76" s="8">
        <f t="shared" si="10"/>
        <v>2.7827469144922898</v>
      </c>
      <c r="L76" s="9">
        <f t="shared" si="11"/>
        <v>321.20666666666665</v>
      </c>
      <c r="M76" s="9">
        <f t="shared" si="12"/>
        <v>321.20666666666665</v>
      </c>
      <c r="N76" s="9">
        <f t="shared" si="13"/>
        <v>321.2</v>
      </c>
      <c r="O76" s="22">
        <f t="shared" si="14"/>
        <v>321.2</v>
      </c>
      <c r="P76" s="36"/>
      <c r="Q76" s="36"/>
      <c r="R76" s="36"/>
      <c r="S76" s="20"/>
      <c r="T76" s="47">
        <v>730.88</v>
      </c>
      <c r="V76" s="32">
        <v>1.2</v>
      </c>
    </row>
    <row r="77" spans="1:22" ht="31.5" customHeight="1">
      <c r="A77" s="41">
        <v>69</v>
      </c>
      <c r="B77" s="58" t="s">
        <v>52</v>
      </c>
      <c r="C77" s="55" t="s">
        <v>210</v>
      </c>
      <c r="D77" s="53" t="s">
        <v>28</v>
      </c>
      <c r="E77" s="53">
        <v>1</v>
      </c>
      <c r="F77" s="60">
        <v>480</v>
      </c>
      <c r="G77" s="46">
        <v>460.12</v>
      </c>
      <c r="H77" s="59">
        <v>473.93</v>
      </c>
      <c r="I77" s="7">
        <f t="shared" si="8"/>
        <v>471.34999999999997</v>
      </c>
      <c r="J77" s="8">
        <f t="shared" si="9"/>
        <v>10.188027286967776</v>
      </c>
      <c r="K77" s="8">
        <f t="shared" si="10"/>
        <v>2.1614569400589323</v>
      </c>
      <c r="L77" s="9">
        <f t="shared" si="11"/>
        <v>471.34999999999997</v>
      </c>
      <c r="M77" s="9">
        <f t="shared" si="12"/>
        <v>471.34999999999997</v>
      </c>
      <c r="N77" s="9">
        <f t="shared" si="13"/>
        <v>471.35</v>
      </c>
      <c r="O77" s="22">
        <f t="shared" si="14"/>
        <v>471.35</v>
      </c>
      <c r="P77" s="36"/>
      <c r="Q77" s="36"/>
      <c r="R77" s="36"/>
      <c r="S77" s="20"/>
      <c r="T77" s="47">
        <v>332.24</v>
      </c>
      <c r="V77" s="32">
        <v>1.2</v>
      </c>
    </row>
    <row r="78" spans="1:22" ht="31.5" customHeight="1">
      <c r="A78" s="41">
        <v>70</v>
      </c>
      <c r="B78" s="58" t="s">
        <v>261</v>
      </c>
      <c r="C78" s="55" t="s">
        <v>210</v>
      </c>
      <c r="D78" s="53" t="s">
        <v>28</v>
      </c>
      <c r="E78" s="53">
        <v>1</v>
      </c>
      <c r="F78" s="60">
        <v>470</v>
      </c>
      <c r="G78" s="46">
        <v>438.43</v>
      </c>
      <c r="H78" s="59">
        <v>451.58</v>
      </c>
      <c r="I78" s="7">
        <f t="shared" si="8"/>
        <v>453.33666666666664</v>
      </c>
      <c r="J78" s="8">
        <f t="shared" si="9"/>
        <v>15.858140916681666</v>
      </c>
      <c r="K78" s="8">
        <f t="shared" si="10"/>
        <v>3.4980935985797901</v>
      </c>
      <c r="L78" s="9">
        <f t="shared" si="11"/>
        <v>453.33666666666664</v>
      </c>
      <c r="M78" s="9">
        <f t="shared" si="12"/>
        <v>453.33666666666664</v>
      </c>
      <c r="N78" s="9">
        <f t="shared" si="13"/>
        <v>453.33</v>
      </c>
      <c r="O78" s="22">
        <f t="shared" si="14"/>
        <v>453.33</v>
      </c>
      <c r="P78" s="36"/>
      <c r="Q78" s="36"/>
      <c r="R78" s="36"/>
      <c r="S78" s="20"/>
      <c r="T78" s="47">
        <v>354.33</v>
      </c>
      <c r="V78" s="32">
        <v>1.2</v>
      </c>
    </row>
    <row r="79" spans="1:22" ht="31.5" customHeight="1">
      <c r="A79" s="41">
        <v>71</v>
      </c>
      <c r="B79" s="58" t="s">
        <v>262</v>
      </c>
      <c r="C79" s="55" t="s">
        <v>208</v>
      </c>
      <c r="D79" s="53" t="s">
        <v>28</v>
      </c>
      <c r="E79" s="53">
        <v>1</v>
      </c>
      <c r="F79" s="60">
        <v>590</v>
      </c>
      <c r="G79" s="46">
        <v>534.24</v>
      </c>
      <c r="H79" s="59">
        <v>550.26</v>
      </c>
      <c r="I79" s="7">
        <f t="shared" si="8"/>
        <v>558.16666666666663</v>
      </c>
      <c r="J79" s="8">
        <f t="shared" si="9"/>
        <v>28.708551571497527</v>
      </c>
      <c r="K79" s="8">
        <f t="shared" si="10"/>
        <v>5.1433654651831935</v>
      </c>
      <c r="L79" s="9">
        <f t="shared" si="11"/>
        <v>558.16666666666663</v>
      </c>
      <c r="M79" s="9">
        <f t="shared" si="12"/>
        <v>558.16666666666663</v>
      </c>
      <c r="N79" s="9">
        <f t="shared" si="13"/>
        <v>558.16</v>
      </c>
      <c r="O79" s="22">
        <f t="shared" si="14"/>
        <v>558.16</v>
      </c>
      <c r="P79" s="36"/>
      <c r="Q79" s="36"/>
      <c r="R79" s="36"/>
      <c r="S79" s="20"/>
      <c r="T79" s="47">
        <v>503.25</v>
      </c>
      <c r="V79" s="32">
        <v>1.2</v>
      </c>
    </row>
    <row r="80" spans="1:22" ht="31.5" customHeight="1">
      <c r="A80" s="41">
        <v>72</v>
      </c>
      <c r="B80" s="58" t="s">
        <v>263</v>
      </c>
      <c r="C80" s="55" t="s">
        <v>208</v>
      </c>
      <c r="D80" s="53" t="s">
        <v>28</v>
      </c>
      <c r="E80" s="53">
        <v>1</v>
      </c>
      <c r="F80" s="60">
        <v>2550</v>
      </c>
      <c r="G80" s="61">
        <v>2303.2399999999998</v>
      </c>
      <c r="H80" s="59">
        <v>2372.33</v>
      </c>
      <c r="I80" s="7">
        <f t="shared" si="8"/>
        <v>2408.5233333333331</v>
      </c>
      <c r="J80" s="8">
        <f t="shared" si="9"/>
        <v>127.2992240091563</v>
      </c>
      <c r="K80" s="8">
        <f t="shared" si="10"/>
        <v>5.2853639509058654</v>
      </c>
      <c r="L80" s="9">
        <f t="shared" si="11"/>
        <v>2408.5233333333331</v>
      </c>
      <c r="M80" s="9">
        <f t="shared" si="12"/>
        <v>2408.5233333333331</v>
      </c>
      <c r="N80" s="9">
        <f t="shared" si="13"/>
        <v>2408.52</v>
      </c>
      <c r="O80" s="22">
        <f t="shared" si="14"/>
        <v>2408.52</v>
      </c>
      <c r="P80" s="36"/>
      <c r="Q80" s="36"/>
      <c r="R80" s="36"/>
      <c r="S80" s="20"/>
      <c r="T80" s="47">
        <v>449.95</v>
      </c>
      <c r="V80" s="32">
        <v>1.2</v>
      </c>
    </row>
    <row r="81" spans="1:22" ht="31.5" customHeight="1">
      <c r="A81" s="41">
        <v>73</v>
      </c>
      <c r="B81" s="58" t="s">
        <v>53</v>
      </c>
      <c r="C81" s="55" t="s">
        <v>208</v>
      </c>
      <c r="D81" s="53" t="s">
        <v>28</v>
      </c>
      <c r="E81" s="53">
        <v>1</v>
      </c>
      <c r="F81" s="60">
        <v>2900</v>
      </c>
      <c r="G81" s="61">
        <v>2656.82</v>
      </c>
      <c r="H81" s="59">
        <v>2736.53</v>
      </c>
      <c r="I81" s="7">
        <f t="shared" si="8"/>
        <v>2764.4500000000003</v>
      </c>
      <c r="J81" s="8">
        <f t="shared" si="9"/>
        <v>123.97085504262675</v>
      </c>
      <c r="K81" s="8">
        <f t="shared" si="10"/>
        <v>4.4844672554260976</v>
      </c>
      <c r="L81" s="9">
        <f t="shared" si="11"/>
        <v>2764.45</v>
      </c>
      <c r="M81" s="9">
        <f t="shared" si="12"/>
        <v>2764.45</v>
      </c>
      <c r="N81" s="9">
        <f t="shared" si="13"/>
        <v>2764.45</v>
      </c>
      <c r="O81" s="22">
        <f t="shared" si="14"/>
        <v>2764.45</v>
      </c>
      <c r="P81" s="36"/>
      <c r="Q81" s="36"/>
      <c r="R81" s="36"/>
      <c r="S81" s="20"/>
      <c r="T81" s="47">
        <v>602.88</v>
      </c>
      <c r="V81" s="32">
        <v>1.2</v>
      </c>
    </row>
    <row r="82" spans="1:22" ht="31.5" customHeight="1">
      <c r="A82" s="41">
        <v>74</v>
      </c>
      <c r="B82" s="58" t="s">
        <v>54</v>
      </c>
      <c r="C82" s="55" t="s">
        <v>208</v>
      </c>
      <c r="D82" s="53" t="s">
        <v>28</v>
      </c>
      <c r="E82" s="53">
        <v>1</v>
      </c>
      <c r="F82" s="60">
        <v>600</v>
      </c>
      <c r="G82" s="46">
        <v>562.99</v>
      </c>
      <c r="H82" s="59">
        <v>579.88</v>
      </c>
      <c r="I82" s="7">
        <f t="shared" si="8"/>
        <v>580.95666666666659</v>
      </c>
      <c r="J82" s="8">
        <f t="shared" si="9"/>
        <v>18.528476282018801</v>
      </c>
      <c r="K82" s="8">
        <f t="shared" si="10"/>
        <v>3.1893043569547017</v>
      </c>
      <c r="L82" s="9">
        <f t="shared" si="11"/>
        <v>580.95666666666659</v>
      </c>
      <c r="M82" s="9">
        <f t="shared" si="12"/>
        <v>580.95666666666659</v>
      </c>
      <c r="N82" s="9">
        <f t="shared" si="13"/>
        <v>580.95000000000005</v>
      </c>
      <c r="O82" s="22">
        <f t="shared" si="14"/>
        <v>580.95000000000005</v>
      </c>
      <c r="P82" s="36"/>
      <c r="Q82" s="36"/>
      <c r="R82" s="36"/>
      <c r="S82" s="20"/>
      <c r="T82" s="47">
        <v>543.74</v>
      </c>
      <c r="V82" s="32">
        <v>1.2</v>
      </c>
    </row>
    <row r="83" spans="1:22" ht="31.5" customHeight="1">
      <c r="A83" s="41">
        <v>75</v>
      </c>
      <c r="B83" s="58" t="s">
        <v>55</v>
      </c>
      <c r="C83" s="55" t="s">
        <v>208</v>
      </c>
      <c r="D83" s="53" t="s">
        <v>28</v>
      </c>
      <c r="E83" s="53">
        <v>1</v>
      </c>
      <c r="F83" s="60">
        <v>1000</v>
      </c>
      <c r="G83" s="46">
        <v>885.09</v>
      </c>
      <c r="H83" s="59">
        <v>911.64</v>
      </c>
      <c r="I83" s="7">
        <f t="shared" si="8"/>
        <v>932.24333333333334</v>
      </c>
      <c r="J83" s="8">
        <f t="shared" si="9"/>
        <v>60.161865274718103</v>
      </c>
      <c r="K83" s="8">
        <f t="shared" si="10"/>
        <v>6.4534508452426333</v>
      </c>
      <c r="L83" s="9">
        <f t="shared" si="11"/>
        <v>932.24333333333334</v>
      </c>
      <c r="M83" s="9">
        <f t="shared" si="12"/>
        <v>932.24333333333334</v>
      </c>
      <c r="N83" s="9">
        <f t="shared" si="13"/>
        <v>932.24</v>
      </c>
      <c r="O83" s="22">
        <f t="shared" si="14"/>
        <v>932.24</v>
      </c>
      <c r="P83" s="36"/>
      <c r="Q83" s="36"/>
      <c r="R83" s="36"/>
      <c r="S83" s="20"/>
      <c r="T83" s="48">
        <v>2902.66</v>
      </c>
      <c r="V83" s="32">
        <v>1.2</v>
      </c>
    </row>
    <row r="84" spans="1:22" ht="31.5" customHeight="1">
      <c r="A84" s="41">
        <v>76</v>
      </c>
      <c r="B84" s="58" t="s">
        <v>56</v>
      </c>
      <c r="C84" s="55" t="s">
        <v>208</v>
      </c>
      <c r="D84" s="53" t="s">
        <v>28</v>
      </c>
      <c r="E84" s="53">
        <v>1</v>
      </c>
      <c r="F84" s="60">
        <v>570</v>
      </c>
      <c r="G84" s="46">
        <v>534.21</v>
      </c>
      <c r="H84" s="59">
        <v>550.24</v>
      </c>
      <c r="I84" s="7">
        <f t="shared" si="8"/>
        <v>551.48333333333335</v>
      </c>
      <c r="J84" s="8">
        <f t="shared" si="9"/>
        <v>17.927365487804746</v>
      </c>
      <c r="K84" s="8">
        <f t="shared" si="10"/>
        <v>3.2507538132560208</v>
      </c>
      <c r="L84" s="9">
        <f t="shared" si="11"/>
        <v>551.48333333333335</v>
      </c>
      <c r="M84" s="9">
        <f t="shared" si="12"/>
        <v>551.48333333333335</v>
      </c>
      <c r="N84" s="9">
        <f t="shared" si="13"/>
        <v>551.48</v>
      </c>
      <c r="O84" s="22">
        <f t="shared" si="14"/>
        <v>551.48</v>
      </c>
      <c r="P84" s="36"/>
      <c r="Q84" s="36"/>
      <c r="R84" s="36"/>
      <c r="S84" s="20"/>
      <c r="T84" s="47">
        <v>867.21</v>
      </c>
      <c r="V84" s="32">
        <v>1.2</v>
      </c>
    </row>
    <row r="85" spans="1:22" ht="31.5" customHeight="1">
      <c r="A85" s="41">
        <v>77</v>
      </c>
      <c r="B85" s="58" t="s">
        <v>57</v>
      </c>
      <c r="C85" s="55" t="s">
        <v>208</v>
      </c>
      <c r="D85" s="53" t="s">
        <v>28</v>
      </c>
      <c r="E85" s="53">
        <v>1</v>
      </c>
      <c r="F85" s="60">
        <v>1100</v>
      </c>
      <c r="G85" s="61">
        <v>1062.7</v>
      </c>
      <c r="H85" s="59">
        <v>1094.58</v>
      </c>
      <c r="I85" s="7">
        <f t="shared" si="8"/>
        <v>1085.76</v>
      </c>
      <c r="J85" s="8">
        <f t="shared" si="9"/>
        <v>20.15358032707832</v>
      </c>
      <c r="K85" s="8">
        <f t="shared" si="10"/>
        <v>1.8561726649607944</v>
      </c>
      <c r="L85" s="9">
        <f t="shared" si="11"/>
        <v>1085.7599999999998</v>
      </c>
      <c r="M85" s="9">
        <f t="shared" si="12"/>
        <v>1085.7599999999998</v>
      </c>
      <c r="N85" s="9">
        <f t="shared" si="13"/>
        <v>1085.76</v>
      </c>
      <c r="O85" s="22">
        <f t="shared" si="14"/>
        <v>1085.76</v>
      </c>
      <c r="P85" s="36"/>
      <c r="Q85" s="36"/>
      <c r="R85" s="36"/>
      <c r="S85" s="20"/>
      <c r="T85" s="47">
        <v>430.74</v>
      </c>
      <c r="V85" s="32">
        <v>1.2</v>
      </c>
    </row>
    <row r="86" spans="1:22" ht="31.5" customHeight="1">
      <c r="A86" s="41">
        <v>78</v>
      </c>
      <c r="B86" s="58" t="s">
        <v>58</v>
      </c>
      <c r="C86" s="55" t="s">
        <v>208</v>
      </c>
      <c r="D86" s="53" t="s">
        <v>28</v>
      </c>
      <c r="E86" s="53">
        <v>1</v>
      </c>
      <c r="F86" s="60">
        <v>2400</v>
      </c>
      <c r="G86" s="61">
        <v>2310.19</v>
      </c>
      <c r="H86" s="59">
        <v>2379.5</v>
      </c>
      <c r="I86" s="7">
        <f t="shared" si="8"/>
        <v>2363.23</v>
      </c>
      <c r="J86" s="8">
        <f t="shared" si="9"/>
        <v>47.063719572511452</v>
      </c>
      <c r="K86" s="8">
        <f t="shared" si="10"/>
        <v>1.9914997512942647</v>
      </c>
      <c r="L86" s="9">
        <f t="shared" si="11"/>
        <v>2363.23</v>
      </c>
      <c r="M86" s="9">
        <f t="shared" si="12"/>
        <v>2363.23</v>
      </c>
      <c r="N86" s="9">
        <f t="shared" si="13"/>
        <v>2363.23</v>
      </c>
      <c r="O86" s="22">
        <f t="shared" si="14"/>
        <v>2363.23</v>
      </c>
      <c r="P86" s="36"/>
      <c r="Q86" s="36"/>
      <c r="R86" s="36"/>
      <c r="S86" s="20"/>
      <c r="T86" s="48">
        <v>1007.77</v>
      </c>
      <c r="V86" s="32">
        <v>1.2</v>
      </c>
    </row>
    <row r="87" spans="1:22" ht="31.5" customHeight="1">
      <c r="A87" s="41">
        <v>79</v>
      </c>
      <c r="B87" s="58" t="s">
        <v>264</v>
      </c>
      <c r="C87" s="55" t="s">
        <v>209</v>
      </c>
      <c r="D87" s="53" t="s">
        <v>28</v>
      </c>
      <c r="E87" s="53">
        <v>1</v>
      </c>
      <c r="F87" s="60">
        <v>21</v>
      </c>
      <c r="G87" s="46">
        <v>18.54</v>
      </c>
      <c r="H87" s="59">
        <v>19.09</v>
      </c>
      <c r="I87" s="7">
        <f t="shared" si="8"/>
        <v>19.543333333333333</v>
      </c>
      <c r="J87" s="8">
        <f t="shared" si="9"/>
        <v>1.2911364503155096</v>
      </c>
      <c r="K87" s="8">
        <f t="shared" si="10"/>
        <v>6.6065313848653062</v>
      </c>
      <c r="L87" s="9">
        <f t="shared" si="11"/>
        <v>19.543333333333329</v>
      </c>
      <c r="M87" s="9">
        <f t="shared" si="12"/>
        <v>19.543333333333329</v>
      </c>
      <c r="N87" s="9">
        <f t="shared" si="13"/>
        <v>19.54</v>
      </c>
      <c r="O87" s="22">
        <f t="shared" si="14"/>
        <v>19.54</v>
      </c>
      <c r="P87" s="36"/>
      <c r="Q87" s="36"/>
      <c r="R87" s="36"/>
      <c r="S87" s="20"/>
      <c r="T87" s="47">
        <v>602.88</v>
      </c>
      <c r="V87" s="32">
        <v>1.2</v>
      </c>
    </row>
    <row r="88" spans="1:22" ht="31.5" customHeight="1">
      <c r="A88" s="41">
        <v>80</v>
      </c>
      <c r="B88" s="58" t="s">
        <v>265</v>
      </c>
      <c r="C88" s="55" t="s">
        <v>357</v>
      </c>
      <c r="D88" s="53" t="s">
        <v>29</v>
      </c>
      <c r="E88" s="53">
        <v>1</v>
      </c>
      <c r="F88" s="60">
        <v>1450</v>
      </c>
      <c r="G88" s="61">
        <v>1361.01</v>
      </c>
      <c r="H88" s="59">
        <v>1401.84</v>
      </c>
      <c r="I88" s="7">
        <f t="shared" si="8"/>
        <v>1404.2833333333335</v>
      </c>
      <c r="J88" s="8">
        <f t="shared" si="9"/>
        <v>44.545285197575446</v>
      </c>
      <c r="K88" s="8">
        <f t="shared" si="10"/>
        <v>3.1721009671060285</v>
      </c>
      <c r="L88" s="9">
        <f t="shared" si="11"/>
        <v>1404.2833333333333</v>
      </c>
      <c r="M88" s="9">
        <f t="shared" si="12"/>
        <v>1404.2833333333333</v>
      </c>
      <c r="N88" s="9">
        <f t="shared" si="13"/>
        <v>1404.28</v>
      </c>
      <c r="O88" s="22">
        <f t="shared" si="14"/>
        <v>1404.28</v>
      </c>
      <c r="P88" s="36"/>
      <c r="Q88" s="36"/>
      <c r="R88" s="36"/>
      <c r="S88" s="20"/>
      <c r="T88" s="48">
        <v>2202.2800000000002</v>
      </c>
      <c r="V88" s="32">
        <v>1.2</v>
      </c>
    </row>
    <row r="89" spans="1:22" ht="31.5" customHeight="1">
      <c r="A89" s="41">
        <v>81</v>
      </c>
      <c r="B89" s="58" t="s">
        <v>266</v>
      </c>
      <c r="C89" s="55" t="s">
        <v>357</v>
      </c>
      <c r="D89" s="53" t="s">
        <v>29</v>
      </c>
      <c r="E89" s="53">
        <v>1</v>
      </c>
      <c r="F89" s="60">
        <v>1900</v>
      </c>
      <c r="G89" s="61">
        <v>1801.64</v>
      </c>
      <c r="H89" s="59">
        <v>1855.69</v>
      </c>
      <c r="I89" s="7">
        <f t="shared" si="8"/>
        <v>1852.4433333333334</v>
      </c>
      <c r="J89" s="8">
        <f t="shared" si="9"/>
        <v>49.260308904160645</v>
      </c>
      <c r="K89" s="8">
        <f t="shared" si="10"/>
        <v>2.6592073300034715</v>
      </c>
      <c r="L89" s="9">
        <f t="shared" si="11"/>
        <v>1852.4433333333332</v>
      </c>
      <c r="M89" s="9">
        <f t="shared" si="12"/>
        <v>1852.4433333333332</v>
      </c>
      <c r="N89" s="9">
        <f t="shared" si="13"/>
        <v>1852.44</v>
      </c>
      <c r="O89" s="22">
        <f t="shared" si="14"/>
        <v>1852.44</v>
      </c>
      <c r="P89" s="36"/>
      <c r="Q89" s="36"/>
      <c r="R89" s="36"/>
      <c r="S89" s="20"/>
      <c r="T89" s="48">
        <v>1730.41</v>
      </c>
      <c r="V89" s="32">
        <v>1.2</v>
      </c>
    </row>
    <row r="90" spans="1:22" ht="31.5" customHeight="1">
      <c r="A90" s="41">
        <v>82</v>
      </c>
      <c r="B90" s="58" t="s">
        <v>59</v>
      </c>
      <c r="C90" s="55" t="s">
        <v>357</v>
      </c>
      <c r="D90" s="53" t="s">
        <v>30</v>
      </c>
      <c r="E90" s="53">
        <v>1</v>
      </c>
      <c r="F90" s="60">
        <v>6.5</v>
      </c>
      <c r="G90" s="46">
        <v>6.02</v>
      </c>
      <c r="H90" s="59">
        <v>6.2</v>
      </c>
      <c r="I90" s="7">
        <f t="shared" si="8"/>
        <v>6.2399999999999993</v>
      </c>
      <c r="J90" s="8">
        <f t="shared" si="9"/>
        <v>0.24248711305964302</v>
      </c>
      <c r="K90" s="8">
        <f t="shared" si="10"/>
        <v>3.886011427237869</v>
      </c>
      <c r="L90" s="9">
        <f t="shared" si="11"/>
        <v>6.2399999999999993</v>
      </c>
      <c r="M90" s="9">
        <f t="shared" si="12"/>
        <v>6.2399999999999993</v>
      </c>
      <c r="N90" s="9">
        <f t="shared" si="13"/>
        <v>6.24</v>
      </c>
      <c r="O90" s="22">
        <f t="shared" si="14"/>
        <v>6.24</v>
      </c>
      <c r="P90" s="36"/>
      <c r="Q90" s="36"/>
      <c r="R90" s="36"/>
      <c r="S90" s="20"/>
      <c r="T90" s="48">
        <v>9714.2999999999993</v>
      </c>
      <c r="V90" s="32">
        <v>1.2</v>
      </c>
    </row>
    <row r="91" spans="1:22" ht="31.5" customHeight="1">
      <c r="A91" s="41">
        <v>83</v>
      </c>
      <c r="B91" s="58" t="s">
        <v>60</v>
      </c>
      <c r="C91" s="55" t="s">
        <v>357</v>
      </c>
      <c r="D91" s="53" t="s">
        <v>30</v>
      </c>
      <c r="E91" s="53">
        <v>1</v>
      </c>
      <c r="F91" s="60">
        <v>7.5</v>
      </c>
      <c r="G91" s="46">
        <v>7.01</v>
      </c>
      <c r="H91" s="59">
        <v>7.22</v>
      </c>
      <c r="I91" s="7">
        <f t="shared" si="8"/>
        <v>7.2433333333333332</v>
      </c>
      <c r="J91" s="8">
        <f t="shared" si="9"/>
        <v>0.24583192089989736</v>
      </c>
      <c r="K91" s="8">
        <f t="shared" si="10"/>
        <v>3.3939059489171286</v>
      </c>
      <c r="L91" s="9">
        <f t="shared" si="11"/>
        <v>7.2433333333333332</v>
      </c>
      <c r="M91" s="9">
        <f t="shared" si="12"/>
        <v>7.2433333333333332</v>
      </c>
      <c r="N91" s="9">
        <f t="shared" si="13"/>
        <v>7.24</v>
      </c>
      <c r="O91" s="22">
        <f t="shared" si="14"/>
        <v>7.24</v>
      </c>
      <c r="P91" s="36"/>
      <c r="Q91" s="36"/>
      <c r="R91" s="36"/>
      <c r="S91" s="20"/>
      <c r="T91" s="48">
        <v>10598.95</v>
      </c>
      <c r="V91" s="32">
        <v>1.2</v>
      </c>
    </row>
    <row r="92" spans="1:22" ht="31.5" customHeight="1">
      <c r="A92" s="41">
        <v>84</v>
      </c>
      <c r="B92" s="58" t="s">
        <v>61</v>
      </c>
      <c r="C92" s="55" t="s">
        <v>357</v>
      </c>
      <c r="D92" s="53" t="s">
        <v>30</v>
      </c>
      <c r="E92" s="53">
        <v>1</v>
      </c>
      <c r="F92" s="60">
        <v>8.5</v>
      </c>
      <c r="G92" s="46">
        <v>7.79</v>
      </c>
      <c r="H92" s="59">
        <v>8.02</v>
      </c>
      <c r="I92" s="7">
        <f t="shared" si="8"/>
        <v>8.1033333333333335</v>
      </c>
      <c r="J92" s="8">
        <f t="shared" si="9"/>
        <v>0.36226141573915011</v>
      </c>
      <c r="K92" s="8">
        <f t="shared" si="10"/>
        <v>4.4705234356949823</v>
      </c>
      <c r="L92" s="9">
        <f t="shared" si="11"/>
        <v>8.1033333333333317</v>
      </c>
      <c r="M92" s="9">
        <f t="shared" si="12"/>
        <v>8.1033333333333317</v>
      </c>
      <c r="N92" s="9">
        <f t="shared" si="13"/>
        <v>8.1</v>
      </c>
      <c r="O92" s="22">
        <f t="shared" si="14"/>
        <v>8.1</v>
      </c>
      <c r="P92" s="36"/>
      <c r="Q92" s="36"/>
      <c r="R92" s="36"/>
      <c r="S92" s="20"/>
      <c r="T92" s="48">
        <v>11126.44</v>
      </c>
      <c r="V92" s="32">
        <v>1.2</v>
      </c>
    </row>
    <row r="93" spans="1:22" ht="31.5" customHeight="1">
      <c r="A93" s="41">
        <v>85</v>
      </c>
      <c r="B93" s="58" t="s">
        <v>62</v>
      </c>
      <c r="C93" s="55" t="s">
        <v>357</v>
      </c>
      <c r="D93" s="53" t="s">
        <v>30</v>
      </c>
      <c r="E93" s="53">
        <v>1</v>
      </c>
      <c r="F93" s="60">
        <v>10</v>
      </c>
      <c r="G93" s="46">
        <v>9.33</v>
      </c>
      <c r="H93" s="59">
        <v>9.61</v>
      </c>
      <c r="I93" s="7">
        <f t="shared" si="8"/>
        <v>9.6466666666666665</v>
      </c>
      <c r="J93" s="8">
        <f t="shared" si="9"/>
        <v>0.33650160970392595</v>
      </c>
      <c r="K93" s="8">
        <f t="shared" si="10"/>
        <v>3.4882682415749064</v>
      </c>
      <c r="L93" s="9">
        <f t="shared" si="11"/>
        <v>9.6466666666666647</v>
      </c>
      <c r="M93" s="9">
        <f t="shared" si="12"/>
        <v>9.6466666666666647</v>
      </c>
      <c r="N93" s="9">
        <f t="shared" si="13"/>
        <v>9.64</v>
      </c>
      <c r="O93" s="22">
        <f t="shared" si="14"/>
        <v>9.64</v>
      </c>
      <c r="P93" s="36"/>
      <c r="Q93" s="36"/>
      <c r="R93" s="36"/>
      <c r="S93" s="20"/>
      <c r="T93" s="48">
        <v>11540.09</v>
      </c>
      <c r="V93" s="32">
        <v>1.2</v>
      </c>
    </row>
    <row r="94" spans="1:22" ht="31.5" customHeight="1">
      <c r="A94" s="41">
        <v>86</v>
      </c>
      <c r="B94" s="58" t="s">
        <v>63</v>
      </c>
      <c r="C94" s="55" t="s">
        <v>357</v>
      </c>
      <c r="D94" s="53" t="s">
        <v>30</v>
      </c>
      <c r="E94" s="53">
        <v>1</v>
      </c>
      <c r="F94" s="60">
        <v>12</v>
      </c>
      <c r="G94" s="46">
        <v>10.86</v>
      </c>
      <c r="H94" s="59">
        <v>11.18</v>
      </c>
      <c r="I94" s="7">
        <f t="shared" si="8"/>
        <v>11.346666666666666</v>
      </c>
      <c r="J94" s="8">
        <f t="shared" si="9"/>
        <v>0.5879909296352569</v>
      </c>
      <c r="K94" s="8">
        <f t="shared" si="10"/>
        <v>5.1820587218148386</v>
      </c>
      <c r="L94" s="9">
        <f t="shared" si="11"/>
        <v>11.346666666666666</v>
      </c>
      <c r="M94" s="9">
        <f t="shared" si="12"/>
        <v>11.346666666666666</v>
      </c>
      <c r="N94" s="9">
        <f t="shared" si="13"/>
        <v>11.34</v>
      </c>
      <c r="O94" s="22">
        <f t="shared" si="14"/>
        <v>11.34</v>
      </c>
      <c r="P94" s="36"/>
      <c r="Q94" s="36"/>
      <c r="R94" s="36"/>
      <c r="S94" s="20"/>
      <c r="T94" s="48">
        <v>15361.81</v>
      </c>
      <c r="V94" s="32">
        <v>1.2</v>
      </c>
    </row>
    <row r="95" spans="1:22" ht="31.5" customHeight="1">
      <c r="A95" s="41">
        <v>87</v>
      </c>
      <c r="B95" s="58" t="s">
        <v>64</v>
      </c>
      <c r="C95" s="55" t="s">
        <v>357</v>
      </c>
      <c r="D95" s="53" t="s">
        <v>30</v>
      </c>
      <c r="E95" s="53">
        <v>1</v>
      </c>
      <c r="F95" s="60">
        <v>13</v>
      </c>
      <c r="G95" s="46">
        <v>12.4</v>
      </c>
      <c r="H95" s="59">
        <v>12.77</v>
      </c>
      <c r="I95" s="7">
        <f t="shared" si="8"/>
        <v>12.723333333333334</v>
      </c>
      <c r="J95" s="8">
        <f t="shared" si="9"/>
        <v>0.30270998221620177</v>
      </c>
      <c r="K95" s="8">
        <f t="shared" si="10"/>
        <v>2.3791719849321593</v>
      </c>
      <c r="L95" s="9">
        <f t="shared" si="11"/>
        <v>12.723333333333333</v>
      </c>
      <c r="M95" s="9">
        <f t="shared" si="12"/>
        <v>12.723333333333333</v>
      </c>
      <c r="N95" s="9">
        <f t="shared" si="13"/>
        <v>12.72</v>
      </c>
      <c r="O95" s="22">
        <f t="shared" si="14"/>
        <v>12.72</v>
      </c>
      <c r="P95" s="36"/>
      <c r="Q95" s="36"/>
      <c r="R95" s="36"/>
      <c r="S95" s="20"/>
      <c r="T95" s="48">
        <v>7714.31</v>
      </c>
      <c r="V95" s="32">
        <v>1.2</v>
      </c>
    </row>
    <row r="96" spans="1:22" ht="31.5" customHeight="1">
      <c r="A96" s="41">
        <v>88</v>
      </c>
      <c r="B96" s="58" t="s">
        <v>65</v>
      </c>
      <c r="C96" s="55" t="s">
        <v>357</v>
      </c>
      <c r="D96" s="53" t="s">
        <v>30</v>
      </c>
      <c r="E96" s="53">
        <v>1</v>
      </c>
      <c r="F96" s="60">
        <v>15</v>
      </c>
      <c r="G96" s="46">
        <v>14.26</v>
      </c>
      <c r="H96" s="59">
        <v>14.69</v>
      </c>
      <c r="I96" s="7">
        <f t="shared" si="8"/>
        <v>14.649999999999999</v>
      </c>
      <c r="J96" s="8">
        <f t="shared" si="9"/>
        <v>0.37161808352124098</v>
      </c>
      <c r="K96" s="8">
        <f t="shared" si="10"/>
        <v>2.536642208336116</v>
      </c>
      <c r="L96" s="9">
        <f t="shared" si="11"/>
        <v>14.649999999999999</v>
      </c>
      <c r="M96" s="9">
        <f t="shared" si="12"/>
        <v>14.649999999999999</v>
      </c>
      <c r="N96" s="9">
        <f t="shared" si="13"/>
        <v>14.65</v>
      </c>
      <c r="O96" s="22">
        <f t="shared" si="14"/>
        <v>14.65</v>
      </c>
      <c r="P96" s="36"/>
      <c r="Q96" s="36"/>
      <c r="R96" s="36"/>
      <c r="S96" s="20"/>
      <c r="T96" s="48">
        <v>16853.98</v>
      </c>
      <c r="V96" s="32">
        <v>1.2</v>
      </c>
    </row>
    <row r="97" spans="1:22" ht="31.5" customHeight="1">
      <c r="A97" s="41">
        <v>89</v>
      </c>
      <c r="B97" s="58" t="s">
        <v>66</v>
      </c>
      <c r="C97" s="55" t="s">
        <v>357</v>
      </c>
      <c r="D97" s="53" t="s">
        <v>30</v>
      </c>
      <c r="E97" s="53">
        <v>1</v>
      </c>
      <c r="F97" s="60">
        <v>18</v>
      </c>
      <c r="G97" s="46">
        <v>17.190000000000001</v>
      </c>
      <c r="H97" s="59">
        <v>17.7</v>
      </c>
      <c r="I97" s="7">
        <f t="shared" si="8"/>
        <v>17.63</v>
      </c>
      <c r="J97" s="8">
        <f t="shared" si="9"/>
        <v>0.40951190458886466</v>
      </c>
      <c r="K97" s="8">
        <f t="shared" si="10"/>
        <v>2.3228128450871508</v>
      </c>
      <c r="L97" s="9">
        <f t="shared" si="11"/>
        <v>17.63</v>
      </c>
      <c r="M97" s="9">
        <f t="shared" si="12"/>
        <v>17.63</v>
      </c>
      <c r="N97" s="9">
        <f t="shared" si="13"/>
        <v>17.63</v>
      </c>
      <c r="O97" s="22">
        <f t="shared" si="14"/>
        <v>17.63</v>
      </c>
      <c r="P97" s="36"/>
      <c r="Q97" s="36"/>
      <c r="R97" s="36"/>
      <c r="S97" s="20"/>
      <c r="T97" s="47">
        <v>20.46</v>
      </c>
      <c r="V97" s="32">
        <v>1.2</v>
      </c>
    </row>
    <row r="98" spans="1:22" ht="31.5" customHeight="1">
      <c r="A98" s="41">
        <v>90</v>
      </c>
      <c r="B98" s="58" t="s">
        <v>67</v>
      </c>
      <c r="C98" s="55" t="s">
        <v>357</v>
      </c>
      <c r="D98" s="53" t="s">
        <v>30</v>
      </c>
      <c r="E98" s="53">
        <v>1</v>
      </c>
      <c r="F98" s="60">
        <v>25</v>
      </c>
      <c r="G98" s="46">
        <v>21.98</v>
      </c>
      <c r="H98" s="59">
        <v>22.64</v>
      </c>
      <c r="I98" s="7">
        <f t="shared" si="8"/>
        <v>23.206666666666667</v>
      </c>
      <c r="J98" s="8">
        <f t="shared" si="9"/>
        <v>1.5877447317920259</v>
      </c>
      <c r="K98" s="8">
        <f t="shared" si="10"/>
        <v>6.8417612688538894</v>
      </c>
      <c r="L98" s="9">
        <f t="shared" si="11"/>
        <v>23.206666666666667</v>
      </c>
      <c r="M98" s="9">
        <f t="shared" si="12"/>
        <v>23.206666666666667</v>
      </c>
      <c r="N98" s="9">
        <f t="shared" si="13"/>
        <v>23.2</v>
      </c>
      <c r="O98" s="22">
        <f t="shared" si="14"/>
        <v>23.2</v>
      </c>
      <c r="P98" s="36"/>
      <c r="Q98" s="36"/>
      <c r="R98" s="36"/>
      <c r="S98" s="20"/>
      <c r="T98" s="47">
        <v>14.66</v>
      </c>
      <c r="V98" s="32">
        <v>1.2</v>
      </c>
    </row>
    <row r="99" spans="1:22" ht="31.5" customHeight="1">
      <c r="A99" s="41">
        <v>91</v>
      </c>
      <c r="B99" s="58" t="s">
        <v>68</v>
      </c>
      <c r="C99" s="55" t="s">
        <v>357</v>
      </c>
      <c r="D99" s="53" t="s">
        <v>30</v>
      </c>
      <c r="E99" s="53">
        <v>1</v>
      </c>
      <c r="F99" s="60">
        <v>32</v>
      </c>
      <c r="G99" s="46">
        <v>28.83</v>
      </c>
      <c r="H99" s="59">
        <v>29.7</v>
      </c>
      <c r="I99" s="7">
        <f t="shared" si="8"/>
        <v>30.176666666666666</v>
      </c>
      <c r="J99" s="8">
        <f t="shared" si="9"/>
        <v>1.6378746390775261</v>
      </c>
      <c r="K99" s="8">
        <f t="shared" si="10"/>
        <v>5.4276194821965964</v>
      </c>
      <c r="L99" s="9">
        <f t="shared" si="11"/>
        <v>30.176666666666666</v>
      </c>
      <c r="M99" s="9">
        <f t="shared" si="12"/>
        <v>30.176666666666666</v>
      </c>
      <c r="N99" s="9">
        <f t="shared" si="13"/>
        <v>30.17</v>
      </c>
      <c r="O99" s="22">
        <f t="shared" si="14"/>
        <v>30.17</v>
      </c>
      <c r="P99" s="36"/>
      <c r="Q99" s="36"/>
      <c r="R99" s="36"/>
      <c r="S99" s="20"/>
      <c r="T99" s="47">
        <v>18.649999999999999</v>
      </c>
      <c r="V99" s="32">
        <v>1.2</v>
      </c>
    </row>
    <row r="100" spans="1:22" ht="31.5" customHeight="1">
      <c r="A100" s="41">
        <v>92</v>
      </c>
      <c r="B100" s="58" t="s">
        <v>267</v>
      </c>
      <c r="C100" s="55" t="s">
        <v>357</v>
      </c>
      <c r="D100" s="53" t="s">
        <v>28</v>
      </c>
      <c r="E100" s="53">
        <v>1</v>
      </c>
      <c r="F100" s="60">
        <v>26</v>
      </c>
      <c r="G100" s="46">
        <v>25.13</v>
      </c>
      <c r="H100" s="59">
        <v>25.88</v>
      </c>
      <c r="I100" s="7">
        <f t="shared" si="8"/>
        <v>25.669999999999998</v>
      </c>
      <c r="J100" s="8">
        <f t="shared" si="9"/>
        <v>0.47148700936505167</v>
      </c>
      <c r="K100" s="8">
        <f t="shared" si="10"/>
        <v>1.8367238385860993</v>
      </c>
      <c r="L100" s="9">
        <f t="shared" si="11"/>
        <v>25.669999999999995</v>
      </c>
      <c r="M100" s="9">
        <f t="shared" si="12"/>
        <v>25.669999999999995</v>
      </c>
      <c r="N100" s="9">
        <f t="shared" si="13"/>
        <v>25.67</v>
      </c>
      <c r="O100" s="22">
        <f t="shared" si="14"/>
        <v>25.67</v>
      </c>
      <c r="P100" s="36"/>
      <c r="Q100" s="36"/>
      <c r="R100" s="36"/>
      <c r="S100" s="20"/>
      <c r="T100" s="47">
        <v>6.91</v>
      </c>
      <c r="V100" s="32">
        <v>1.2</v>
      </c>
    </row>
    <row r="101" spans="1:22" ht="31.5" customHeight="1">
      <c r="A101" s="41">
        <v>93</v>
      </c>
      <c r="B101" s="58" t="s">
        <v>268</v>
      </c>
      <c r="C101" s="55" t="s">
        <v>357</v>
      </c>
      <c r="D101" s="53" t="s">
        <v>28</v>
      </c>
      <c r="E101" s="53">
        <v>1</v>
      </c>
      <c r="F101" s="60">
        <v>14</v>
      </c>
      <c r="G101" s="46">
        <v>11.99</v>
      </c>
      <c r="H101" s="59">
        <v>12.35</v>
      </c>
      <c r="I101" s="7">
        <f t="shared" si="8"/>
        <v>12.780000000000001</v>
      </c>
      <c r="J101" s="8">
        <f t="shared" si="9"/>
        <v>1.0717742299570372</v>
      </c>
      <c r="K101" s="8">
        <f t="shared" si="10"/>
        <v>8.3863398275198531</v>
      </c>
      <c r="L101" s="9">
        <f t="shared" si="11"/>
        <v>12.780000000000001</v>
      </c>
      <c r="M101" s="9">
        <f t="shared" si="12"/>
        <v>12.780000000000001</v>
      </c>
      <c r="N101" s="9">
        <f t="shared" si="13"/>
        <v>12.78</v>
      </c>
      <c r="O101" s="22">
        <f t="shared" si="14"/>
        <v>12.78</v>
      </c>
      <c r="P101" s="36"/>
      <c r="Q101" s="36"/>
      <c r="R101" s="36"/>
      <c r="S101" s="20"/>
      <c r="T101" s="47">
        <v>8.6</v>
      </c>
      <c r="V101" s="32">
        <v>1.2</v>
      </c>
    </row>
    <row r="102" spans="1:22" ht="31.5" customHeight="1">
      <c r="A102" s="41">
        <v>94</v>
      </c>
      <c r="B102" s="58" t="s">
        <v>269</v>
      </c>
      <c r="C102" s="55" t="s">
        <v>357</v>
      </c>
      <c r="D102" s="53" t="s">
        <v>28</v>
      </c>
      <c r="E102" s="53">
        <v>1</v>
      </c>
      <c r="F102" s="60">
        <v>17</v>
      </c>
      <c r="G102" s="46">
        <v>16.32</v>
      </c>
      <c r="H102" s="59">
        <v>16.8</v>
      </c>
      <c r="I102" s="7">
        <f t="shared" si="8"/>
        <v>16.706666666666667</v>
      </c>
      <c r="J102" s="8">
        <f t="shared" si="9"/>
        <v>0.3494757979221641</v>
      </c>
      <c r="K102" s="8">
        <f t="shared" si="10"/>
        <v>2.0918343850089629</v>
      </c>
      <c r="L102" s="9">
        <f t="shared" si="11"/>
        <v>16.706666666666667</v>
      </c>
      <c r="M102" s="9">
        <f t="shared" si="12"/>
        <v>16.706666666666667</v>
      </c>
      <c r="N102" s="9">
        <f t="shared" si="13"/>
        <v>16.7</v>
      </c>
      <c r="O102" s="22">
        <f t="shared" si="14"/>
        <v>16.7</v>
      </c>
      <c r="P102" s="36"/>
      <c r="Q102" s="36"/>
      <c r="R102" s="36"/>
      <c r="S102" s="20"/>
      <c r="T102" s="47">
        <v>9.34</v>
      </c>
      <c r="V102" s="32">
        <v>1.2</v>
      </c>
    </row>
    <row r="103" spans="1:22" ht="31.5" customHeight="1">
      <c r="A103" s="41">
        <v>95</v>
      </c>
      <c r="B103" s="58" t="s">
        <v>358</v>
      </c>
      <c r="C103" s="55" t="s">
        <v>208</v>
      </c>
      <c r="D103" s="53" t="s">
        <v>28</v>
      </c>
      <c r="E103" s="53">
        <v>1</v>
      </c>
      <c r="F103" s="60">
        <v>4000</v>
      </c>
      <c r="G103" s="61">
        <v>3822.89</v>
      </c>
      <c r="H103" s="59">
        <v>3937.57</v>
      </c>
      <c r="I103" s="7">
        <f t="shared" si="8"/>
        <v>3920.1533333333332</v>
      </c>
      <c r="J103" s="8">
        <f t="shared" si="9"/>
        <v>89.830358083074287</v>
      </c>
      <c r="K103" s="8">
        <f t="shared" si="10"/>
        <v>2.2915011338776106</v>
      </c>
      <c r="L103" s="9">
        <f t="shared" si="11"/>
        <v>3920.1533333333327</v>
      </c>
      <c r="M103" s="9">
        <f t="shared" si="12"/>
        <v>3920.1533333333327</v>
      </c>
      <c r="N103" s="9">
        <f t="shared" si="13"/>
        <v>3920.15</v>
      </c>
      <c r="O103" s="22">
        <f t="shared" si="14"/>
        <v>3920.15</v>
      </c>
      <c r="P103" s="36"/>
      <c r="Q103" s="36"/>
      <c r="R103" s="36"/>
      <c r="S103" s="20"/>
      <c r="T103" s="47">
        <v>10.8</v>
      </c>
      <c r="V103" s="32">
        <v>1.2</v>
      </c>
    </row>
    <row r="104" spans="1:22" ht="31.5" customHeight="1">
      <c r="A104" s="41">
        <v>96</v>
      </c>
      <c r="B104" s="58" t="s">
        <v>69</v>
      </c>
      <c r="C104" s="55" t="s">
        <v>208</v>
      </c>
      <c r="D104" s="53" t="s">
        <v>28</v>
      </c>
      <c r="E104" s="53">
        <v>1</v>
      </c>
      <c r="F104" s="60">
        <v>2900</v>
      </c>
      <c r="G104" s="61">
        <v>2785.02</v>
      </c>
      <c r="H104" s="59">
        <v>2868.57</v>
      </c>
      <c r="I104" s="7">
        <f t="shared" si="8"/>
        <v>2851.1966666666667</v>
      </c>
      <c r="J104" s="8">
        <f t="shared" si="9"/>
        <v>59.426211669038246</v>
      </c>
      <c r="K104" s="8">
        <f t="shared" si="10"/>
        <v>2.0842550906357999</v>
      </c>
      <c r="L104" s="9">
        <f t="shared" si="11"/>
        <v>2851.1966666666667</v>
      </c>
      <c r="M104" s="9">
        <f t="shared" si="12"/>
        <v>2851.1966666666667</v>
      </c>
      <c r="N104" s="9">
        <f t="shared" si="13"/>
        <v>2851.19</v>
      </c>
      <c r="O104" s="22">
        <f t="shared" si="14"/>
        <v>2851.19</v>
      </c>
      <c r="P104" s="36"/>
      <c r="Q104" s="36"/>
      <c r="R104" s="36"/>
      <c r="S104" s="20"/>
      <c r="T104" s="47">
        <v>12.24</v>
      </c>
      <c r="V104" s="32">
        <v>1.2</v>
      </c>
    </row>
    <row r="105" spans="1:22" ht="31.5" customHeight="1">
      <c r="A105" s="41">
        <v>97</v>
      </c>
      <c r="B105" s="58" t="s">
        <v>270</v>
      </c>
      <c r="C105" s="55" t="s">
        <v>208</v>
      </c>
      <c r="D105" s="53" t="s">
        <v>28</v>
      </c>
      <c r="E105" s="53">
        <v>1</v>
      </c>
      <c r="F105" s="60">
        <v>550</v>
      </c>
      <c r="G105" s="46">
        <v>511.11</v>
      </c>
      <c r="H105" s="59">
        <v>526.44000000000005</v>
      </c>
      <c r="I105" s="7">
        <f t="shared" si="8"/>
        <v>529.18333333333339</v>
      </c>
      <c r="J105" s="8">
        <f t="shared" si="9"/>
        <v>19.589600132042843</v>
      </c>
      <c r="K105" s="8">
        <f t="shared" si="10"/>
        <v>3.7018550846353513</v>
      </c>
      <c r="L105" s="9">
        <f t="shared" si="11"/>
        <v>529.18333333333339</v>
      </c>
      <c r="M105" s="9">
        <f t="shared" si="12"/>
        <v>529.18333333333339</v>
      </c>
      <c r="N105" s="9">
        <f t="shared" si="13"/>
        <v>529.17999999999995</v>
      </c>
      <c r="O105" s="22">
        <f t="shared" si="14"/>
        <v>529.17999999999995</v>
      </c>
      <c r="P105" s="36"/>
      <c r="Q105" s="36"/>
      <c r="R105" s="36"/>
      <c r="S105" s="20"/>
      <c r="T105" s="47">
        <v>15.1</v>
      </c>
      <c r="V105" s="32">
        <v>1.2</v>
      </c>
    </row>
    <row r="106" spans="1:22" ht="31.5" customHeight="1">
      <c r="A106" s="41">
        <v>98</v>
      </c>
      <c r="B106" s="58" t="s">
        <v>70</v>
      </c>
      <c r="C106" s="55" t="s">
        <v>209</v>
      </c>
      <c r="D106" s="53" t="s">
        <v>28</v>
      </c>
      <c r="E106" s="53">
        <v>1</v>
      </c>
      <c r="F106" s="60">
        <v>380</v>
      </c>
      <c r="G106" s="46">
        <v>355.24</v>
      </c>
      <c r="H106" s="59">
        <v>365.9</v>
      </c>
      <c r="I106" s="7">
        <f t="shared" si="8"/>
        <v>367.04666666666662</v>
      </c>
      <c r="J106" s="8">
        <f t="shared" si="9"/>
        <v>12.419763819547184</v>
      </c>
      <c r="K106" s="8">
        <f t="shared" si="10"/>
        <v>3.3837015691593759</v>
      </c>
      <c r="L106" s="9">
        <f t="shared" si="11"/>
        <v>367.04666666666662</v>
      </c>
      <c r="M106" s="9">
        <f t="shared" si="12"/>
        <v>367.04666666666662</v>
      </c>
      <c r="N106" s="9">
        <f t="shared" si="13"/>
        <v>367.04</v>
      </c>
      <c r="O106" s="22">
        <f t="shared" si="14"/>
        <v>367.04</v>
      </c>
      <c r="P106" s="36"/>
      <c r="Q106" s="36"/>
      <c r="R106" s="36"/>
      <c r="S106" s="20"/>
      <c r="T106" s="47">
        <v>17.059999999999999</v>
      </c>
      <c r="V106" s="32">
        <v>1.2</v>
      </c>
    </row>
    <row r="107" spans="1:22" ht="31.5" customHeight="1">
      <c r="A107" s="41">
        <v>99</v>
      </c>
      <c r="B107" s="58" t="s">
        <v>71</v>
      </c>
      <c r="C107" s="55" t="s">
        <v>209</v>
      </c>
      <c r="D107" s="53" t="s">
        <v>28</v>
      </c>
      <c r="E107" s="53">
        <v>1</v>
      </c>
      <c r="F107" s="60">
        <v>560</v>
      </c>
      <c r="G107" s="46">
        <v>491.34</v>
      </c>
      <c r="H107" s="59">
        <v>506.08</v>
      </c>
      <c r="I107" s="7">
        <f t="shared" si="8"/>
        <v>519.14</v>
      </c>
      <c r="J107" s="8">
        <f t="shared" si="9"/>
        <v>36.145146285497326</v>
      </c>
      <c r="K107" s="8">
        <f t="shared" si="10"/>
        <v>6.9625045817115465</v>
      </c>
      <c r="L107" s="9">
        <f t="shared" si="11"/>
        <v>519.13999999999987</v>
      </c>
      <c r="M107" s="9">
        <f t="shared" si="12"/>
        <v>519.13999999999987</v>
      </c>
      <c r="N107" s="9">
        <f t="shared" si="13"/>
        <v>519.14</v>
      </c>
      <c r="O107" s="22">
        <f t="shared" si="14"/>
        <v>519.14</v>
      </c>
      <c r="P107" s="36"/>
      <c r="Q107" s="36"/>
      <c r="R107" s="36"/>
      <c r="S107" s="20"/>
      <c r="T107" s="47">
        <v>19.670000000000002</v>
      </c>
      <c r="V107" s="32">
        <v>1.2</v>
      </c>
    </row>
    <row r="108" spans="1:22" ht="31.5" customHeight="1">
      <c r="A108" s="41">
        <v>100</v>
      </c>
      <c r="B108" s="58" t="s">
        <v>271</v>
      </c>
      <c r="C108" s="55" t="s">
        <v>211</v>
      </c>
      <c r="D108" s="53" t="s">
        <v>28</v>
      </c>
      <c r="E108" s="53">
        <v>1</v>
      </c>
      <c r="F108" s="60">
        <v>46</v>
      </c>
      <c r="G108" s="46">
        <v>42.82</v>
      </c>
      <c r="H108" s="59">
        <v>44.11</v>
      </c>
      <c r="I108" s="7">
        <f t="shared" si="8"/>
        <v>44.31</v>
      </c>
      <c r="J108" s="8">
        <f t="shared" si="9"/>
        <v>1.5994061397906409</v>
      </c>
      <c r="K108" s="8">
        <f t="shared" si="10"/>
        <v>3.6095828025065244</v>
      </c>
      <c r="L108" s="9">
        <f t="shared" si="11"/>
        <v>44.31</v>
      </c>
      <c r="M108" s="9">
        <f t="shared" si="12"/>
        <v>44.31</v>
      </c>
      <c r="N108" s="9">
        <f t="shared" si="13"/>
        <v>44.31</v>
      </c>
      <c r="O108" s="22">
        <f t="shared" si="14"/>
        <v>44.31</v>
      </c>
      <c r="P108" s="36"/>
      <c r="Q108" s="36"/>
      <c r="R108" s="36"/>
      <c r="S108" s="20"/>
      <c r="T108" s="47">
        <v>43.85</v>
      </c>
      <c r="V108" s="32">
        <v>1.2</v>
      </c>
    </row>
    <row r="109" spans="1:22" ht="31.5" customHeight="1">
      <c r="A109" s="41">
        <v>101</v>
      </c>
      <c r="B109" s="58" t="s">
        <v>272</v>
      </c>
      <c r="C109" s="55" t="s">
        <v>211</v>
      </c>
      <c r="D109" s="53" t="s">
        <v>28</v>
      </c>
      <c r="E109" s="53">
        <v>1</v>
      </c>
      <c r="F109" s="60">
        <v>70</v>
      </c>
      <c r="G109" s="46">
        <v>65.680000000000007</v>
      </c>
      <c r="H109" s="59">
        <v>67.650000000000006</v>
      </c>
      <c r="I109" s="7">
        <f t="shared" si="8"/>
        <v>67.776666666666671</v>
      </c>
      <c r="J109" s="8">
        <f t="shared" si="9"/>
        <v>2.1627837000803658</v>
      </c>
      <c r="K109" s="8">
        <f t="shared" si="10"/>
        <v>3.1910446565883523</v>
      </c>
      <c r="L109" s="9">
        <f t="shared" si="11"/>
        <v>67.776666666666671</v>
      </c>
      <c r="M109" s="9">
        <f t="shared" si="12"/>
        <v>67.776666666666671</v>
      </c>
      <c r="N109" s="9">
        <f t="shared" si="13"/>
        <v>67.77</v>
      </c>
      <c r="O109" s="22">
        <f t="shared" si="14"/>
        <v>67.77</v>
      </c>
      <c r="P109" s="36"/>
      <c r="Q109" s="36"/>
      <c r="R109" s="36"/>
      <c r="S109" s="20"/>
      <c r="T109" s="47">
        <v>52.33</v>
      </c>
      <c r="V109" s="32">
        <v>1.2</v>
      </c>
    </row>
    <row r="110" spans="1:22" ht="31.5" customHeight="1">
      <c r="A110" s="41">
        <v>102</v>
      </c>
      <c r="B110" s="58" t="s">
        <v>273</v>
      </c>
      <c r="C110" s="55" t="s">
        <v>211</v>
      </c>
      <c r="D110" s="53" t="s">
        <v>28</v>
      </c>
      <c r="E110" s="53">
        <v>1</v>
      </c>
      <c r="F110" s="60">
        <v>145</v>
      </c>
      <c r="G110" s="46">
        <v>135.55000000000001</v>
      </c>
      <c r="H110" s="59">
        <v>139.62</v>
      </c>
      <c r="I110" s="7">
        <f t="shared" si="8"/>
        <v>140.05666666666667</v>
      </c>
      <c r="J110" s="8">
        <f t="shared" si="9"/>
        <v>4.7401090001531907</v>
      </c>
      <c r="K110" s="8">
        <f t="shared" si="10"/>
        <v>3.3844222577669925</v>
      </c>
      <c r="L110" s="9">
        <f t="shared" si="11"/>
        <v>140.05666666666667</v>
      </c>
      <c r="M110" s="9">
        <f t="shared" si="12"/>
        <v>140.05666666666667</v>
      </c>
      <c r="N110" s="9">
        <f t="shared" si="13"/>
        <v>140.05000000000001</v>
      </c>
      <c r="O110" s="22">
        <f t="shared" si="14"/>
        <v>140.05000000000001</v>
      </c>
      <c r="P110" s="36"/>
      <c r="Q110" s="36"/>
      <c r="R110" s="36"/>
      <c r="S110" s="20"/>
      <c r="T110" s="47">
        <v>28.91</v>
      </c>
      <c r="V110" s="32">
        <v>1.2</v>
      </c>
    </row>
    <row r="111" spans="1:22" ht="31.5" customHeight="1">
      <c r="A111" s="41">
        <v>103</v>
      </c>
      <c r="B111" s="58" t="s">
        <v>274</v>
      </c>
      <c r="C111" s="55" t="s">
        <v>211</v>
      </c>
      <c r="D111" s="53" t="s">
        <v>29</v>
      </c>
      <c r="E111" s="53">
        <v>1</v>
      </c>
      <c r="F111" s="60">
        <v>200</v>
      </c>
      <c r="G111" s="46">
        <v>190.41</v>
      </c>
      <c r="H111" s="59">
        <v>196.12</v>
      </c>
      <c r="I111" s="7">
        <f t="shared" si="8"/>
        <v>195.51</v>
      </c>
      <c r="J111" s="8">
        <f t="shared" si="9"/>
        <v>4.8240128523875239</v>
      </c>
      <c r="K111" s="8">
        <f t="shared" si="10"/>
        <v>2.4673995460014959</v>
      </c>
      <c r="L111" s="9">
        <f t="shared" si="11"/>
        <v>195.51</v>
      </c>
      <c r="M111" s="9">
        <f t="shared" si="12"/>
        <v>195.51</v>
      </c>
      <c r="N111" s="9">
        <f t="shared" si="13"/>
        <v>195.51</v>
      </c>
      <c r="O111" s="22">
        <f t="shared" si="14"/>
        <v>195.51</v>
      </c>
      <c r="P111" s="36"/>
      <c r="Q111" s="36"/>
      <c r="R111" s="36"/>
      <c r="S111" s="20"/>
      <c r="T111" s="47">
        <v>13.64</v>
      </c>
      <c r="V111" s="32">
        <v>1.2</v>
      </c>
    </row>
    <row r="112" spans="1:22" ht="31.5" customHeight="1">
      <c r="A112" s="41">
        <v>104</v>
      </c>
      <c r="B112" s="58" t="s">
        <v>275</v>
      </c>
      <c r="C112" s="55" t="s">
        <v>211</v>
      </c>
      <c r="D112" s="53" t="s">
        <v>28</v>
      </c>
      <c r="E112" s="53">
        <v>1</v>
      </c>
      <c r="F112" s="60">
        <v>210</v>
      </c>
      <c r="G112" s="46">
        <v>185.73</v>
      </c>
      <c r="H112" s="59">
        <v>191.3</v>
      </c>
      <c r="I112" s="7">
        <f t="shared" si="8"/>
        <v>195.67666666666665</v>
      </c>
      <c r="J112" s="8">
        <f t="shared" si="9"/>
        <v>12.713167714355592</v>
      </c>
      <c r="K112" s="8">
        <f t="shared" si="10"/>
        <v>6.4970279445797958</v>
      </c>
      <c r="L112" s="9">
        <f t="shared" si="11"/>
        <v>195.67666666666665</v>
      </c>
      <c r="M112" s="9">
        <f t="shared" si="12"/>
        <v>195.67666666666665</v>
      </c>
      <c r="N112" s="9">
        <f t="shared" si="13"/>
        <v>195.67</v>
      </c>
      <c r="O112" s="22">
        <f t="shared" si="14"/>
        <v>195.67</v>
      </c>
      <c r="P112" s="36"/>
      <c r="Q112" s="36"/>
      <c r="R112" s="36"/>
      <c r="S112" s="20"/>
      <c r="T112" s="47">
        <v>19.489999999999998</v>
      </c>
      <c r="V112" s="32">
        <v>1.2</v>
      </c>
    </row>
    <row r="113" spans="1:22" ht="31.5" customHeight="1">
      <c r="A113" s="41">
        <v>105</v>
      </c>
      <c r="B113" s="58" t="s">
        <v>276</v>
      </c>
      <c r="C113" s="55" t="s">
        <v>211</v>
      </c>
      <c r="D113" s="53" t="s">
        <v>28</v>
      </c>
      <c r="E113" s="53">
        <v>1</v>
      </c>
      <c r="F113" s="60">
        <v>390</v>
      </c>
      <c r="G113" s="46">
        <v>372.23</v>
      </c>
      <c r="H113" s="59">
        <v>383.4</v>
      </c>
      <c r="I113" s="7">
        <f t="shared" si="8"/>
        <v>381.87666666666672</v>
      </c>
      <c r="J113" s="8">
        <f t="shared" si="9"/>
        <v>8.9824068786340963</v>
      </c>
      <c r="K113" s="8">
        <f t="shared" si="10"/>
        <v>2.3521748414324244</v>
      </c>
      <c r="L113" s="9">
        <f t="shared" si="11"/>
        <v>381.87666666666667</v>
      </c>
      <c r="M113" s="9">
        <f t="shared" si="12"/>
        <v>381.87666666666667</v>
      </c>
      <c r="N113" s="9">
        <f t="shared" si="13"/>
        <v>381.87</v>
      </c>
      <c r="O113" s="22">
        <f t="shared" si="14"/>
        <v>381.87</v>
      </c>
      <c r="P113" s="36"/>
      <c r="Q113" s="36"/>
      <c r="R113" s="36"/>
      <c r="S113" s="20"/>
      <c r="T113" s="48">
        <v>1035.71</v>
      </c>
      <c r="V113" s="32">
        <v>1.2</v>
      </c>
    </row>
    <row r="114" spans="1:22" ht="31.5" customHeight="1">
      <c r="A114" s="41">
        <v>106</v>
      </c>
      <c r="B114" s="58" t="s">
        <v>277</v>
      </c>
      <c r="C114" s="55" t="s">
        <v>211</v>
      </c>
      <c r="D114" s="53" t="s">
        <v>29</v>
      </c>
      <c r="E114" s="53">
        <v>1</v>
      </c>
      <c r="F114" s="60">
        <v>200</v>
      </c>
      <c r="G114" s="46">
        <v>185.77</v>
      </c>
      <c r="H114" s="59">
        <v>191.34</v>
      </c>
      <c r="I114" s="7">
        <f t="shared" si="8"/>
        <v>192.37</v>
      </c>
      <c r="J114" s="8">
        <f t="shared" si="9"/>
        <v>7.1706973161610952</v>
      </c>
      <c r="K114" s="8">
        <f t="shared" si="10"/>
        <v>3.7275548766237434</v>
      </c>
      <c r="L114" s="9">
        <f t="shared" si="11"/>
        <v>192.37</v>
      </c>
      <c r="M114" s="9">
        <f t="shared" si="12"/>
        <v>192.37</v>
      </c>
      <c r="N114" s="9">
        <f t="shared" si="13"/>
        <v>192.37</v>
      </c>
      <c r="O114" s="22">
        <f t="shared" si="14"/>
        <v>192.37</v>
      </c>
      <c r="P114" s="36"/>
      <c r="Q114" s="36"/>
      <c r="R114" s="36"/>
      <c r="S114" s="20"/>
      <c r="T114" s="48">
        <v>2408.62</v>
      </c>
      <c r="V114" s="32">
        <v>1.2</v>
      </c>
    </row>
    <row r="115" spans="1:22" ht="31.5" customHeight="1">
      <c r="A115" s="41">
        <v>107</v>
      </c>
      <c r="B115" s="58" t="s">
        <v>278</v>
      </c>
      <c r="C115" s="55" t="s">
        <v>211</v>
      </c>
      <c r="D115" s="53" t="s">
        <v>28</v>
      </c>
      <c r="E115" s="53">
        <v>1</v>
      </c>
      <c r="F115" s="60">
        <v>196</v>
      </c>
      <c r="G115" s="46">
        <v>182.57</v>
      </c>
      <c r="H115" s="59">
        <v>188.05</v>
      </c>
      <c r="I115" s="7">
        <f t="shared" si="8"/>
        <v>188.87333333333333</v>
      </c>
      <c r="J115" s="8">
        <f t="shared" si="9"/>
        <v>6.7527500570755148</v>
      </c>
      <c r="K115" s="8">
        <f t="shared" si="10"/>
        <v>3.5752797591377892</v>
      </c>
      <c r="L115" s="9">
        <f t="shared" si="11"/>
        <v>188.87333333333333</v>
      </c>
      <c r="M115" s="9">
        <f t="shared" si="12"/>
        <v>188.87333333333333</v>
      </c>
      <c r="N115" s="9">
        <f t="shared" si="13"/>
        <v>188.87</v>
      </c>
      <c r="O115" s="22">
        <f t="shared" si="14"/>
        <v>188.87</v>
      </c>
      <c r="P115" s="36"/>
      <c r="Q115" s="36"/>
      <c r="R115" s="36"/>
      <c r="S115" s="20"/>
      <c r="T115" s="47">
        <v>469.52</v>
      </c>
      <c r="V115" s="32">
        <v>1.2</v>
      </c>
    </row>
    <row r="116" spans="1:22" ht="31.5" customHeight="1">
      <c r="A116" s="41">
        <v>108</v>
      </c>
      <c r="B116" s="58" t="s">
        <v>279</v>
      </c>
      <c r="C116" s="55" t="s">
        <v>211</v>
      </c>
      <c r="D116" s="53" t="s">
        <v>28</v>
      </c>
      <c r="E116" s="53">
        <v>1</v>
      </c>
      <c r="F116" s="60">
        <v>460</v>
      </c>
      <c r="G116" s="46">
        <v>432.68</v>
      </c>
      <c r="H116" s="59">
        <v>445.66</v>
      </c>
      <c r="I116" s="7">
        <f t="shared" si="8"/>
        <v>446.1133333333334</v>
      </c>
      <c r="J116" s="8">
        <f t="shared" si="9"/>
        <v>13.665640611889851</v>
      </c>
      <c r="K116" s="8">
        <f t="shared" si="10"/>
        <v>3.0632665716984881</v>
      </c>
      <c r="L116" s="9">
        <f t="shared" si="11"/>
        <v>446.11333333333334</v>
      </c>
      <c r="M116" s="9">
        <f t="shared" si="12"/>
        <v>446.11333333333334</v>
      </c>
      <c r="N116" s="9">
        <f t="shared" si="13"/>
        <v>446.11</v>
      </c>
      <c r="O116" s="22">
        <f t="shared" si="14"/>
        <v>446.11</v>
      </c>
      <c r="P116" s="36"/>
      <c r="Q116" s="36"/>
      <c r="R116" s="36"/>
      <c r="S116" s="20"/>
      <c r="T116" s="47">
        <v>393.99</v>
      </c>
      <c r="V116" s="32">
        <v>1.2</v>
      </c>
    </row>
    <row r="117" spans="1:22" ht="31.5" customHeight="1">
      <c r="A117" s="41">
        <v>109</v>
      </c>
      <c r="B117" s="58" t="s">
        <v>280</v>
      </c>
      <c r="C117" s="55" t="s">
        <v>211</v>
      </c>
      <c r="D117" s="53" t="s">
        <v>28</v>
      </c>
      <c r="E117" s="53">
        <v>1</v>
      </c>
      <c r="F117" s="60">
        <v>60</v>
      </c>
      <c r="G117" s="46">
        <v>54.3</v>
      </c>
      <c r="H117" s="59">
        <v>55.93</v>
      </c>
      <c r="I117" s="7">
        <f t="shared" si="8"/>
        <v>56.743333333333332</v>
      </c>
      <c r="J117" s="8">
        <f t="shared" si="9"/>
        <v>2.9357508976977833</v>
      </c>
      <c r="K117" s="8">
        <f t="shared" si="10"/>
        <v>5.1737371163093169</v>
      </c>
      <c r="L117" s="9">
        <f t="shared" si="11"/>
        <v>56.743333333333325</v>
      </c>
      <c r="M117" s="9">
        <f t="shared" si="12"/>
        <v>56.743333333333325</v>
      </c>
      <c r="N117" s="9">
        <f t="shared" si="13"/>
        <v>56.74</v>
      </c>
      <c r="O117" s="22">
        <f t="shared" si="14"/>
        <v>56.74</v>
      </c>
      <c r="P117" s="36"/>
      <c r="Q117" s="36"/>
      <c r="R117" s="36"/>
      <c r="S117" s="20"/>
      <c r="T117" s="47">
        <v>539.74</v>
      </c>
      <c r="V117" s="32">
        <v>1.2</v>
      </c>
    </row>
    <row r="118" spans="1:22" ht="31.5" customHeight="1">
      <c r="A118" s="41">
        <v>110</v>
      </c>
      <c r="B118" s="58" t="s">
        <v>281</v>
      </c>
      <c r="C118" s="55" t="s">
        <v>211</v>
      </c>
      <c r="D118" s="53" t="s">
        <v>28</v>
      </c>
      <c r="E118" s="53">
        <v>1</v>
      </c>
      <c r="F118" s="60">
        <v>105</v>
      </c>
      <c r="G118" s="46">
        <v>100.87</v>
      </c>
      <c r="H118" s="59">
        <v>103.89</v>
      </c>
      <c r="I118" s="7">
        <f t="shared" si="8"/>
        <v>103.25333333333333</v>
      </c>
      <c r="J118" s="8">
        <f t="shared" si="9"/>
        <v>2.1373425867963523</v>
      </c>
      <c r="K118" s="8">
        <f t="shared" si="10"/>
        <v>2.0699986313239465</v>
      </c>
      <c r="L118" s="9">
        <f t="shared" si="11"/>
        <v>103.25333333333333</v>
      </c>
      <c r="M118" s="9">
        <f t="shared" si="12"/>
        <v>103.25333333333333</v>
      </c>
      <c r="N118" s="9">
        <f t="shared" si="13"/>
        <v>103.25</v>
      </c>
      <c r="O118" s="22">
        <f t="shared" si="14"/>
        <v>103.25</v>
      </c>
      <c r="P118" s="36"/>
      <c r="Q118" s="36"/>
      <c r="R118" s="36"/>
      <c r="S118" s="20"/>
      <c r="T118" s="47">
        <v>46.04</v>
      </c>
      <c r="V118" s="32">
        <v>1.2</v>
      </c>
    </row>
    <row r="119" spans="1:22" ht="31.5" customHeight="1">
      <c r="A119" s="41">
        <v>111</v>
      </c>
      <c r="B119" s="58" t="s">
        <v>282</v>
      </c>
      <c r="C119" s="55" t="s">
        <v>211</v>
      </c>
      <c r="D119" s="53" t="s">
        <v>28</v>
      </c>
      <c r="E119" s="53">
        <v>1</v>
      </c>
      <c r="F119" s="60">
        <v>140</v>
      </c>
      <c r="G119" s="46">
        <v>134.22999999999999</v>
      </c>
      <c r="H119" s="59">
        <v>138.25</v>
      </c>
      <c r="I119" s="7">
        <f t="shared" si="8"/>
        <v>137.49333333333334</v>
      </c>
      <c r="J119" s="8">
        <f t="shared" si="9"/>
        <v>2.9584849726394364</v>
      </c>
      <c r="K119" s="8">
        <f t="shared" si="10"/>
        <v>2.1517297609383021</v>
      </c>
      <c r="L119" s="9">
        <f t="shared" si="11"/>
        <v>137.49333333333334</v>
      </c>
      <c r="M119" s="9">
        <f t="shared" si="12"/>
        <v>137.49333333333334</v>
      </c>
      <c r="N119" s="9">
        <f t="shared" si="13"/>
        <v>137.49</v>
      </c>
      <c r="O119" s="22">
        <f t="shared" si="14"/>
        <v>137.49</v>
      </c>
      <c r="P119" s="36"/>
      <c r="Q119" s="36"/>
      <c r="R119" s="36"/>
      <c r="S119" s="20"/>
      <c r="T119" s="47">
        <v>73.14</v>
      </c>
      <c r="V119" s="32">
        <v>1.2</v>
      </c>
    </row>
    <row r="120" spans="1:22" ht="31.5" customHeight="1">
      <c r="A120" s="41">
        <v>112</v>
      </c>
      <c r="B120" s="58" t="s">
        <v>283</v>
      </c>
      <c r="C120" s="55" t="s">
        <v>211</v>
      </c>
      <c r="D120" s="53" t="s">
        <v>28</v>
      </c>
      <c r="E120" s="53">
        <v>1</v>
      </c>
      <c r="F120" s="60">
        <v>85</v>
      </c>
      <c r="G120" s="46">
        <v>80.680000000000007</v>
      </c>
      <c r="H120" s="59">
        <v>83.1</v>
      </c>
      <c r="I120" s="7">
        <f t="shared" si="8"/>
        <v>82.926666666666662</v>
      </c>
      <c r="J120" s="8">
        <f t="shared" si="9"/>
        <v>2.1652097665892138</v>
      </c>
      <c r="K120" s="8">
        <f t="shared" si="10"/>
        <v>2.6109933675406554</v>
      </c>
      <c r="L120" s="9">
        <f t="shared" si="11"/>
        <v>82.926666666666662</v>
      </c>
      <c r="M120" s="9">
        <f t="shared" si="12"/>
        <v>82.926666666666662</v>
      </c>
      <c r="N120" s="9">
        <f t="shared" si="13"/>
        <v>82.92</v>
      </c>
      <c r="O120" s="22">
        <f t="shared" si="14"/>
        <v>82.92</v>
      </c>
      <c r="P120" s="36"/>
      <c r="Q120" s="36"/>
      <c r="R120" s="36"/>
      <c r="S120" s="20"/>
      <c r="T120" s="47">
        <v>152.38</v>
      </c>
      <c r="V120" s="32">
        <v>1.2</v>
      </c>
    </row>
    <row r="121" spans="1:22" ht="31.5" customHeight="1">
      <c r="A121" s="41">
        <v>113</v>
      </c>
      <c r="B121" s="58" t="s">
        <v>72</v>
      </c>
      <c r="C121" s="55" t="s">
        <v>209</v>
      </c>
      <c r="D121" s="53" t="s">
        <v>28</v>
      </c>
      <c r="E121" s="53">
        <v>1</v>
      </c>
      <c r="F121" s="60">
        <v>1550</v>
      </c>
      <c r="G121" s="61">
        <v>1501.16</v>
      </c>
      <c r="H121" s="59">
        <v>1546.2</v>
      </c>
      <c r="I121" s="7">
        <f t="shared" si="8"/>
        <v>1532.4533333333331</v>
      </c>
      <c r="J121" s="8">
        <f t="shared" si="9"/>
        <v>27.167343140861814</v>
      </c>
      <c r="K121" s="8">
        <f t="shared" si="10"/>
        <v>1.7728006817518196</v>
      </c>
      <c r="L121" s="9">
        <f t="shared" si="11"/>
        <v>1532.4533333333331</v>
      </c>
      <c r="M121" s="9">
        <f t="shared" si="12"/>
        <v>1532.4533333333331</v>
      </c>
      <c r="N121" s="9">
        <f t="shared" si="13"/>
        <v>1532.45</v>
      </c>
      <c r="O121" s="22">
        <f t="shared" si="14"/>
        <v>1532.45</v>
      </c>
      <c r="P121" s="36"/>
      <c r="Q121" s="36"/>
      <c r="R121" s="36"/>
      <c r="S121" s="20"/>
      <c r="T121" s="47">
        <v>228.99</v>
      </c>
      <c r="V121" s="32">
        <v>1.2</v>
      </c>
    </row>
    <row r="122" spans="1:22" ht="31.5" customHeight="1">
      <c r="A122" s="41">
        <v>114</v>
      </c>
      <c r="B122" s="58" t="s">
        <v>73</v>
      </c>
      <c r="C122" s="55" t="s">
        <v>209</v>
      </c>
      <c r="D122" s="53" t="s">
        <v>28</v>
      </c>
      <c r="E122" s="53">
        <v>1</v>
      </c>
      <c r="F122" s="60">
        <v>610</v>
      </c>
      <c r="G122" s="46">
        <v>590.95000000000005</v>
      </c>
      <c r="H122" s="59">
        <v>608.67999999999995</v>
      </c>
      <c r="I122" s="7">
        <f t="shared" si="8"/>
        <v>603.21</v>
      </c>
      <c r="J122" s="8">
        <f t="shared" si="9"/>
        <v>10.637965030963354</v>
      </c>
      <c r="K122" s="8">
        <f t="shared" si="10"/>
        <v>1.7635591304791622</v>
      </c>
      <c r="L122" s="9">
        <f t="shared" si="11"/>
        <v>603.21</v>
      </c>
      <c r="M122" s="9">
        <f t="shared" si="12"/>
        <v>603.21</v>
      </c>
      <c r="N122" s="9">
        <f t="shared" si="13"/>
        <v>603.21</v>
      </c>
      <c r="O122" s="22">
        <f t="shared" si="14"/>
        <v>603.21</v>
      </c>
      <c r="P122" s="36"/>
      <c r="Q122" s="36"/>
      <c r="R122" s="36"/>
      <c r="S122" s="20"/>
      <c r="T122" s="47">
        <v>224.33</v>
      </c>
      <c r="V122" s="32">
        <v>1.2</v>
      </c>
    </row>
    <row r="123" spans="1:22" ht="31.5" customHeight="1">
      <c r="A123" s="41">
        <v>115</v>
      </c>
      <c r="B123" s="58" t="s">
        <v>74</v>
      </c>
      <c r="C123" s="55" t="s">
        <v>209</v>
      </c>
      <c r="D123" s="53" t="s">
        <v>28</v>
      </c>
      <c r="E123" s="53">
        <v>1</v>
      </c>
      <c r="F123" s="60">
        <v>680</v>
      </c>
      <c r="G123" s="46">
        <v>651.16</v>
      </c>
      <c r="H123" s="59">
        <v>670.69</v>
      </c>
      <c r="I123" s="7">
        <f t="shared" si="8"/>
        <v>667.2833333333333</v>
      </c>
      <c r="J123" s="8">
        <f t="shared" si="9"/>
        <v>14.71871031487929</v>
      </c>
      <c r="K123" s="8">
        <f t="shared" si="10"/>
        <v>2.2057662134844205</v>
      </c>
      <c r="L123" s="9">
        <f t="shared" si="11"/>
        <v>667.2833333333333</v>
      </c>
      <c r="M123" s="9">
        <f t="shared" si="12"/>
        <v>667.2833333333333</v>
      </c>
      <c r="N123" s="9">
        <f t="shared" si="13"/>
        <v>667.28</v>
      </c>
      <c r="O123" s="22">
        <f t="shared" si="14"/>
        <v>667.28</v>
      </c>
      <c r="P123" s="36"/>
      <c r="Q123" s="36"/>
      <c r="R123" s="36"/>
      <c r="S123" s="20"/>
      <c r="T123" s="47">
        <v>445.8</v>
      </c>
      <c r="V123" s="32">
        <v>1.2</v>
      </c>
    </row>
    <row r="124" spans="1:22" ht="31.5" customHeight="1">
      <c r="A124" s="41">
        <v>116</v>
      </c>
      <c r="B124" s="58" t="s">
        <v>75</v>
      </c>
      <c r="C124" s="55" t="s">
        <v>209</v>
      </c>
      <c r="D124" s="53" t="s">
        <v>28</v>
      </c>
      <c r="E124" s="53">
        <v>1</v>
      </c>
      <c r="F124" s="60">
        <v>410</v>
      </c>
      <c r="G124" s="46">
        <v>389.04</v>
      </c>
      <c r="H124" s="59">
        <v>400.71</v>
      </c>
      <c r="I124" s="7">
        <f t="shared" si="8"/>
        <v>399.91666666666669</v>
      </c>
      <c r="J124" s="8">
        <f t="shared" si="9"/>
        <v>10.502496528603716</v>
      </c>
      <c r="K124" s="8">
        <f t="shared" si="10"/>
        <v>2.6261712511615873</v>
      </c>
      <c r="L124" s="9">
        <f t="shared" si="11"/>
        <v>399.91666666666663</v>
      </c>
      <c r="M124" s="9">
        <f t="shared" si="12"/>
        <v>399.91666666666663</v>
      </c>
      <c r="N124" s="9">
        <f t="shared" si="13"/>
        <v>399.91</v>
      </c>
      <c r="O124" s="22">
        <f t="shared" si="14"/>
        <v>399.91</v>
      </c>
      <c r="P124" s="36"/>
      <c r="Q124" s="36"/>
      <c r="R124" s="36"/>
      <c r="S124" s="20"/>
      <c r="T124" s="47">
        <v>267.76</v>
      </c>
      <c r="V124" s="32">
        <v>1.2</v>
      </c>
    </row>
    <row r="125" spans="1:22" ht="31.5" customHeight="1">
      <c r="A125" s="41">
        <v>117</v>
      </c>
      <c r="B125" s="58" t="s">
        <v>284</v>
      </c>
      <c r="C125" s="55" t="s">
        <v>207</v>
      </c>
      <c r="D125" s="53" t="s">
        <v>28</v>
      </c>
      <c r="E125" s="53">
        <v>1</v>
      </c>
      <c r="F125" s="60">
        <v>520</v>
      </c>
      <c r="G125" s="46">
        <v>487.94</v>
      </c>
      <c r="H125" s="59">
        <v>502.58</v>
      </c>
      <c r="I125" s="7">
        <f t="shared" si="8"/>
        <v>503.50666666666666</v>
      </c>
      <c r="J125" s="8">
        <f t="shared" si="9"/>
        <v>16.050075804597725</v>
      </c>
      <c r="K125" s="8">
        <f t="shared" si="10"/>
        <v>3.1876590454805744</v>
      </c>
      <c r="L125" s="9">
        <f t="shared" si="11"/>
        <v>503.50666666666666</v>
      </c>
      <c r="M125" s="9">
        <f t="shared" si="12"/>
        <v>503.50666666666666</v>
      </c>
      <c r="N125" s="9">
        <f t="shared" si="13"/>
        <v>503.5</v>
      </c>
      <c r="O125" s="22">
        <f t="shared" si="14"/>
        <v>503.5</v>
      </c>
      <c r="P125" s="36"/>
      <c r="Q125" s="36"/>
      <c r="R125" s="36"/>
      <c r="S125" s="20"/>
      <c r="T125" s="47">
        <v>334.21</v>
      </c>
      <c r="V125" s="32">
        <v>1.2</v>
      </c>
    </row>
    <row r="126" spans="1:22" ht="31.5" customHeight="1">
      <c r="A126" s="41">
        <v>118</v>
      </c>
      <c r="B126" s="58" t="s">
        <v>285</v>
      </c>
      <c r="C126" s="55" t="s">
        <v>208</v>
      </c>
      <c r="D126" s="53" t="s">
        <v>28</v>
      </c>
      <c r="E126" s="53">
        <v>1</v>
      </c>
      <c r="F126" s="60">
        <v>1100</v>
      </c>
      <c r="G126" s="46">
        <v>989.96</v>
      </c>
      <c r="H126" s="59">
        <v>1019.66</v>
      </c>
      <c r="I126" s="7">
        <f t="shared" si="8"/>
        <v>1036.54</v>
      </c>
      <c r="J126" s="8">
        <f t="shared" si="9"/>
        <v>56.928913567711788</v>
      </c>
      <c r="K126" s="8">
        <f t="shared" si="10"/>
        <v>5.4922061442599217</v>
      </c>
      <c r="L126" s="9">
        <f t="shared" si="11"/>
        <v>1036.54</v>
      </c>
      <c r="M126" s="9">
        <f t="shared" si="12"/>
        <v>1036.54</v>
      </c>
      <c r="N126" s="9">
        <f t="shared" si="13"/>
        <v>1036.54</v>
      </c>
      <c r="O126" s="22">
        <f t="shared" si="14"/>
        <v>1036.54</v>
      </c>
      <c r="P126" s="36"/>
      <c r="Q126" s="36"/>
      <c r="R126" s="36"/>
      <c r="S126" s="20"/>
      <c r="T126" s="48">
        <v>1336.78</v>
      </c>
      <c r="V126" s="32">
        <v>1.2</v>
      </c>
    </row>
    <row r="127" spans="1:22" ht="31.5" customHeight="1">
      <c r="A127" s="41">
        <v>119</v>
      </c>
      <c r="B127" s="58" t="s">
        <v>76</v>
      </c>
      <c r="C127" s="55" t="s">
        <v>210</v>
      </c>
      <c r="D127" s="53" t="s">
        <v>28</v>
      </c>
      <c r="E127" s="53">
        <v>1</v>
      </c>
      <c r="F127" s="60">
        <v>17</v>
      </c>
      <c r="G127" s="46">
        <v>16.39</v>
      </c>
      <c r="H127" s="59">
        <v>16.88</v>
      </c>
      <c r="I127" s="7">
        <f t="shared" si="8"/>
        <v>16.756666666666664</v>
      </c>
      <c r="J127" s="8">
        <f t="shared" si="9"/>
        <v>0.32316146634976917</v>
      </c>
      <c r="K127" s="8">
        <f t="shared" si="10"/>
        <v>1.9285546032411134</v>
      </c>
      <c r="L127" s="9">
        <f t="shared" si="11"/>
        <v>16.756666666666664</v>
      </c>
      <c r="M127" s="9">
        <f t="shared" si="12"/>
        <v>16.756666666666664</v>
      </c>
      <c r="N127" s="9">
        <f t="shared" si="13"/>
        <v>16.75</v>
      </c>
      <c r="O127" s="22">
        <f t="shared" si="14"/>
        <v>16.75</v>
      </c>
      <c r="P127" s="36"/>
      <c r="Q127" s="36"/>
      <c r="R127" s="36"/>
      <c r="S127" s="20"/>
      <c r="T127" s="47">
        <v>54.4</v>
      </c>
      <c r="V127" s="32">
        <v>1.2</v>
      </c>
    </row>
    <row r="128" spans="1:22" ht="31.5" customHeight="1">
      <c r="A128" s="41">
        <v>120</v>
      </c>
      <c r="B128" s="58" t="s">
        <v>77</v>
      </c>
      <c r="C128" s="55" t="s">
        <v>209</v>
      </c>
      <c r="D128" s="53" t="s">
        <v>28</v>
      </c>
      <c r="E128" s="53">
        <v>1</v>
      </c>
      <c r="F128" s="60">
        <v>4800</v>
      </c>
      <c r="G128" s="61">
        <v>4616.83</v>
      </c>
      <c r="H128" s="59">
        <v>4755.34</v>
      </c>
      <c r="I128" s="7">
        <f t="shared" si="8"/>
        <v>4724.0566666666664</v>
      </c>
      <c r="J128" s="8">
        <f t="shared" si="9"/>
        <v>95.508101401574024</v>
      </c>
      <c r="K128" s="8">
        <f t="shared" si="10"/>
        <v>2.0217391140857193</v>
      </c>
      <c r="L128" s="9">
        <f t="shared" si="11"/>
        <v>4724.0566666666664</v>
      </c>
      <c r="M128" s="9">
        <f t="shared" si="12"/>
        <v>4724.0566666666664</v>
      </c>
      <c r="N128" s="9">
        <f t="shared" si="13"/>
        <v>4724.05</v>
      </c>
      <c r="O128" s="22">
        <f t="shared" si="14"/>
        <v>4724.05</v>
      </c>
      <c r="P128" s="36"/>
      <c r="Q128" s="36"/>
      <c r="R128" s="36"/>
      <c r="S128" s="20"/>
      <c r="T128" s="47">
        <v>108.79</v>
      </c>
      <c r="V128" s="32">
        <v>1.2</v>
      </c>
    </row>
    <row r="129" spans="1:22" ht="31.5" customHeight="1">
      <c r="A129" s="41">
        <v>121</v>
      </c>
      <c r="B129" s="58" t="s">
        <v>78</v>
      </c>
      <c r="C129" s="55" t="s">
        <v>209</v>
      </c>
      <c r="D129" s="53" t="s">
        <v>28</v>
      </c>
      <c r="E129" s="53">
        <v>1</v>
      </c>
      <c r="F129" s="60">
        <v>53</v>
      </c>
      <c r="G129" s="46">
        <v>48.98</v>
      </c>
      <c r="H129" s="59">
        <v>50.45</v>
      </c>
      <c r="I129" s="7">
        <f t="shared" si="8"/>
        <v>50.81</v>
      </c>
      <c r="J129" s="8">
        <f t="shared" si="9"/>
        <v>2.0340353979220729</v>
      </c>
      <c r="K129" s="8">
        <f t="shared" si="10"/>
        <v>4.0032186536549359</v>
      </c>
      <c r="L129" s="9">
        <f t="shared" si="11"/>
        <v>50.81</v>
      </c>
      <c r="M129" s="9">
        <f t="shared" si="12"/>
        <v>50.81</v>
      </c>
      <c r="N129" s="9">
        <f t="shared" si="13"/>
        <v>50.81</v>
      </c>
      <c r="O129" s="22">
        <f t="shared" si="14"/>
        <v>50.81</v>
      </c>
      <c r="P129" s="36"/>
      <c r="Q129" s="36"/>
      <c r="R129" s="36"/>
      <c r="S129" s="20"/>
      <c r="T129" s="47">
        <v>133.83000000000001</v>
      </c>
      <c r="V129" s="32">
        <v>1.2</v>
      </c>
    </row>
    <row r="130" spans="1:22" ht="31.5" customHeight="1">
      <c r="A130" s="41">
        <v>122</v>
      </c>
      <c r="B130" s="58" t="s">
        <v>79</v>
      </c>
      <c r="C130" s="55" t="s">
        <v>208</v>
      </c>
      <c r="D130" s="53" t="s">
        <v>28</v>
      </c>
      <c r="E130" s="53">
        <v>1</v>
      </c>
      <c r="F130" s="60">
        <v>2700</v>
      </c>
      <c r="G130" s="61">
        <v>2572.9899999999998</v>
      </c>
      <c r="H130" s="59">
        <v>2650.18</v>
      </c>
      <c r="I130" s="7">
        <f t="shared" si="8"/>
        <v>2641.0566666666668</v>
      </c>
      <c r="J130" s="8">
        <f t="shared" si="9"/>
        <v>63.994620346817804</v>
      </c>
      <c r="K130" s="8">
        <f t="shared" si="10"/>
        <v>2.4230688100905748</v>
      </c>
      <c r="L130" s="9">
        <f t="shared" si="11"/>
        <v>2641.0566666666664</v>
      </c>
      <c r="M130" s="9">
        <f t="shared" si="12"/>
        <v>2641.0566666666664</v>
      </c>
      <c r="N130" s="9">
        <f t="shared" si="13"/>
        <v>2641.05</v>
      </c>
      <c r="O130" s="22">
        <f t="shared" si="14"/>
        <v>2641.05</v>
      </c>
      <c r="P130" s="36"/>
      <c r="Q130" s="36"/>
      <c r="R130" s="36"/>
      <c r="S130" s="20"/>
      <c r="T130" s="47">
        <v>90.3</v>
      </c>
      <c r="V130" s="32">
        <v>1.2</v>
      </c>
    </row>
    <row r="131" spans="1:22" ht="31.5" customHeight="1">
      <c r="A131" s="41">
        <v>123</v>
      </c>
      <c r="B131" s="58" t="s">
        <v>80</v>
      </c>
      <c r="C131" s="55" t="s">
        <v>208</v>
      </c>
      <c r="D131" s="53" t="s">
        <v>28</v>
      </c>
      <c r="E131" s="53">
        <v>1</v>
      </c>
      <c r="F131" s="60">
        <v>450</v>
      </c>
      <c r="G131" s="46">
        <v>420.84</v>
      </c>
      <c r="H131" s="59">
        <v>433.46</v>
      </c>
      <c r="I131" s="7">
        <f t="shared" si="8"/>
        <v>434.76666666666665</v>
      </c>
      <c r="J131" s="8">
        <f t="shared" si="9"/>
        <v>14.62384810278518</v>
      </c>
      <c r="K131" s="8">
        <f t="shared" si="10"/>
        <v>3.3636083959484426</v>
      </c>
      <c r="L131" s="9">
        <f t="shared" si="11"/>
        <v>434.76666666666665</v>
      </c>
      <c r="M131" s="9">
        <f t="shared" si="12"/>
        <v>434.76666666666665</v>
      </c>
      <c r="N131" s="9">
        <f t="shared" si="13"/>
        <v>434.76</v>
      </c>
      <c r="O131" s="22">
        <f t="shared" si="14"/>
        <v>434.76</v>
      </c>
      <c r="P131" s="36"/>
      <c r="Q131" s="36"/>
      <c r="R131" s="36"/>
      <c r="S131" s="20"/>
      <c r="T131" s="47">
        <v>490.68</v>
      </c>
      <c r="V131" s="32">
        <v>1.2</v>
      </c>
    </row>
    <row r="132" spans="1:22" ht="31.5" customHeight="1">
      <c r="A132" s="41">
        <v>124</v>
      </c>
      <c r="B132" s="58" t="s">
        <v>81</v>
      </c>
      <c r="C132" s="55" t="s">
        <v>211</v>
      </c>
      <c r="D132" s="53" t="s">
        <v>28</v>
      </c>
      <c r="E132" s="53">
        <v>1</v>
      </c>
      <c r="F132" s="60">
        <v>110</v>
      </c>
      <c r="G132" s="46">
        <v>103.17</v>
      </c>
      <c r="H132" s="59">
        <v>106.26</v>
      </c>
      <c r="I132" s="7">
        <f t="shared" si="8"/>
        <v>106.47666666666667</v>
      </c>
      <c r="J132" s="8">
        <f t="shared" si="9"/>
        <v>3.4201510687882379</v>
      </c>
      <c r="K132" s="8">
        <f t="shared" si="10"/>
        <v>3.2121132036329443</v>
      </c>
      <c r="L132" s="9">
        <f t="shared" si="11"/>
        <v>106.47666666666666</v>
      </c>
      <c r="M132" s="9">
        <f t="shared" si="12"/>
        <v>106.47666666666666</v>
      </c>
      <c r="N132" s="9">
        <f t="shared" si="13"/>
        <v>106.47</v>
      </c>
      <c r="O132" s="22">
        <f t="shared" si="14"/>
        <v>106.47</v>
      </c>
      <c r="P132" s="36"/>
      <c r="Q132" s="36"/>
      <c r="R132" s="36"/>
      <c r="S132" s="20"/>
      <c r="T132" s="47">
        <v>535.69000000000005</v>
      </c>
      <c r="V132" s="32">
        <v>1.2</v>
      </c>
    </row>
    <row r="133" spans="1:22" ht="31.5" customHeight="1">
      <c r="A133" s="41">
        <v>125</v>
      </c>
      <c r="B133" s="58" t="s">
        <v>286</v>
      </c>
      <c r="C133" s="55" t="s">
        <v>209</v>
      </c>
      <c r="D133" s="53" t="s">
        <v>28</v>
      </c>
      <c r="E133" s="53">
        <v>1</v>
      </c>
      <c r="F133" s="60">
        <v>40</v>
      </c>
      <c r="G133" s="46">
        <v>36.19</v>
      </c>
      <c r="H133" s="59">
        <v>37.28</v>
      </c>
      <c r="I133" s="7">
        <f t="shared" si="8"/>
        <v>37.823333333333331</v>
      </c>
      <c r="J133" s="8">
        <f t="shared" si="9"/>
        <v>1.9622521074860224</v>
      </c>
      <c r="K133" s="8">
        <f t="shared" si="10"/>
        <v>5.1879407089610181</v>
      </c>
      <c r="L133" s="9">
        <f t="shared" si="11"/>
        <v>37.823333333333331</v>
      </c>
      <c r="M133" s="9">
        <f t="shared" si="12"/>
        <v>37.823333333333331</v>
      </c>
      <c r="N133" s="9">
        <f t="shared" si="13"/>
        <v>37.82</v>
      </c>
      <c r="O133" s="22">
        <f t="shared" si="14"/>
        <v>37.82</v>
      </c>
      <c r="P133" s="36"/>
      <c r="Q133" s="36"/>
      <c r="R133" s="36"/>
      <c r="S133" s="20"/>
      <c r="T133" s="47">
        <v>727.6</v>
      </c>
      <c r="V133" s="32">
        <v>1.2</v>
      </c>
    </row>
    <row r="134" spans="1:22" ht="31.5" customHeight="1">
      <c r="A134" s="41">
        <v>126</v>
      </c>
      <c r="B134" s="58" t="s">
        <v>287</v>
      </c>
      <c r="C134" s="55" t="s">
        <v>209</v>
      </c>
      <c r="D134" s="53" t="s">
        <v>28</v>
      </c>
      <c r="E134" s="53">
        <v>1</v>
      </c>
      <c r="F134" s="60">
        <v>2.5</v>
      </c>
      <c r="G134" s="46">
        <v>2.34</v>
      </c>
      <c r="H134" s="59">
        <v>2.41</v>
      </c>
      <c r="I134" s="7">
        <f t="shared" si="8"/>
        <v>2.4166666666666665</v>
      </c>
      <c r="J134" s="8">
        <f t="shared" si="9"/>
        <v>8.0208062770106489E-2</v>
      </c>
      <c r="K134" s="8">
        <f t="shared" si="10"/>
        <v>3.3189543215216477</v>
      </c>
      <c r="L134" s="9">
        <f t="shared" si="11"/>
        <v>2.4166666666666665</v>
      </c>
      <c r="M134" s="9">
        <f t="shared" si="12"/>
        <v>2.4166666666666665</v>
      </c>
      <c r="N134" s="9">
        <f t="shared" si="13"/>
        <v>2.41</v>
      </c>
      <c r="O134" s="22">
        <f t="shared" si="14"/>
        <v>2.41</v>
      </c>
      <c r="P134" s="36"/>
      <c r="Q134" s="36"/>
      <c r="R134" s="36"/>
      <c r="S134" s="20"/>
      <c r="T134" s="47">
        <v>797.62</v>
      </c>
      <c r="V134" s="32">
        <v>1.2</v>
      </c>
    </row>
    <row r="135" spans="1:22" ht="31.5" customHeight="1">
      <c r="A135" s="41">
        <v>127</v>
      </c>
      <c r="B135" s="58" t="s">
        <v>288</v>
      </c>
      <c r="C135" s="55" t="s">
        <v>209</v>
      </c>
      <c r="D135" s="53" t="s">
        <v>29</v>
      </c>
      <c r="E135" s="53">
        <v>1</v>
      </c>
      <c r="F135" s="60">
        <v>1068</v>
      </c>
      <c r="G135" s="61">
        <v>1035.3499999999999</v>
      </c>
      <c r="H135" s="59">
        <v>1066.4100000000001</v>
      </c>
      <c r="I135" s="7">
        <f t="shared" si="8"/>
        <v>1056.5866666666668</v>
      </c>
      <c r="J135" s="8">
        <f t="shared" si="9"/>
        <v>18.408667342676821</v>
      </c>
      <c r="K135" s="8">
        <f t="shared" si="10"/>
        <v>1.7422770817989517</v>
      </c>
      <c r="L135" s="9">
        <f t="shared" si="11"/>
        <v>1056.5866666666666</v>
      </c>
      <c r="M135" s="9">
        <f t="shared" si="12"/>
        <v>1056.5866666666666</v>
      </c>
      <c r="N135" s="9">
        <f t="shared" si="13"/>
        <v>1056.58</v>
      </c>
      <c r="O135" s="22">
        <f t="shared" si="14"/>
        <v>1056.58</v>
      </c>
      <c r="P135" s="36"/>
      <c r="Q135" s="36"/>
      <c r="R135" s="36"/>
      <c r="S135" s="20"/>
      <c r="T135" s="47">
        <v>583</v>
      </c>
      <c r="V135" s="32">
        <v>1.2</v>
      </c>
    </row>
    <row r="136" spans="1:22" ht="31.5" customHeight="1">
      <c r="A136" s="41">
        <v>128</v>
      </c>
      <c r="B136" s="58" t="s">
        <v>289</v>
      </c>
      <c r="C136" s="55" t="s">
        <v>209</v>
      </c>
      <c r="D136" s="53" t="s">
        <v>28</v>
      </c>
      <c r="E136" s="53">
        <v>1</v>
      </c>
      <c r="F136" s="60">
        <v>8</v>
      </c>
      <c r="G136" s="46">
        <v>7.74</v>
      </c>
      <c r="H136" s="59">
        <v>7.97</v>
      </c>
      <c r="I136" s="7">
        <f t="shared" si="8"/>
        <v>7.9033333333333333</v>
      </c>
      <c r="J136" s="8">
        <f t="shared" si="9"/>
        <v>0.14224392195567895</v>
      </c>
      <c r="K136" s="8">
        <f t="shared" si="10"/>
        <v>1.7997965662886413</v>
      </c>
      <c r="L136" s="9">
        <f t="shared" si="11"/>
        <v>7.9033333333333333</v>
      </c>
      <c r="M136" s="9">
        <f t="shared" si="12"/>
        <v>7.9033333333333333</v>
      </c>
      <c r="N136" s="9">
        <f t="shared" si="13"/>
        <v>7.9</v>
      </c>
      <c r="O136" s="22">
        <f t="shared" si="14"/>
        <v>7.9</v>
      </c>
      <c r="P136" s="36"/>
      <c r="Q136" s="36"/>
      <c r="R136" s="36"/>
      <c r="S136" s="20"/>
      <c r="T136" s="48">
        <v>1304.49</v>
      </c>
      <c r="V136" s="32">
        <v>1.2</v>
      </c>
    </row>
    <row r="137" spans="1:22" ht="31.5" customHeight="1">
      <c r="A137" s="41">
        <v>129</v>
      </c>
      <c r="B137" s="58" t="s">
        <v>290</v>
      </c>
      <c r="C137" s="55" t="s">
        <v>357</v>
      </c>
      <c r="D137" s="53" t="s">
        <v>29</v>
      </c>
      <c r="E137" s="53">
        <v>1</v>
      </c>
      <c r="F137" s="60">
        <v>10500</v>
      </c>
      <c r="G137" s="61">
        <v>9958.91</v>
      </c>
      <c r="H137" s="59">
        <v>10257.68</v>
      </c>
      <c r="I137" s="7">
        <f t="shared" si="8"/>
        <v>10238.863333333333</v>
      </c>
      <c r="J137" s="8">
        <f t="shared" si="9"/>
        <v>271.03532469649298</v>
      </c>
      <c r="K137" s="8">
        <f t="shared" si="10"/>
        <v>2.6471231803057531</v>
      </c>
      <c r="L137" s="9">
        <f t="shared" si="11"/>
        <v>10238.863333333333</v>
      </c>
      <c r="M137" s="9">
        <f t="shared" si="12"/>
        <v>10238.863333333333</v>
      </c>
      <c r="N137" s="9">
        <f t="shared" si="13"/>
        <v>10238.86</v>
      </c>
      <c r="O137" s="22">
        <f t="shared" si="14"/>
        <v>10238.86</v>
      </c>
      <c r="P137" s="36"/>
      <c r="Q137" s="36"/>
      <c r="R137" s="36"/>
      <c r="S137" s="20"/>
      <c r="T137" s="47">
        <v>21.2</v>
      </c>
      <c r="V137" s="32">
        <v>1.2</v>
      </c>
    </row>
    <row r="138" spans="1:22" ht="31.5" customHeight="1">
      <c r="A138" s="41">
        <v>130</v>
      </c>
      <c r="B138" s="58" t="s">
        <v>291</v>
      </c>
      <c r="C138" s="55" t="s">
        <v>357</v>
      </c>
      <c r="D138" s="53" t="s">
        <v>29</v>
      </c>
      <c r="E138" s="53">
        <v>1</v>
      </c>
      <c r="F138" s="60">
        <v>6500</v>
      </c>
      <c r="G138" s="61">
        <v>5999.21</v>
      </c>
      <c r="H138" s="59">
        <v>6179.19</v>
      </c>
      <c r="I138" s="7">
        <f t="shared" ref="I138:I201" si="15">AVERAGE(F138:H138)</f>
        <v>6226.1333333333323</v>
      </c>
      <c r="J138" s="8">
        <f t="shared" ref="J138:J201" si="16">SQRT(((SUM((POWER(H138-I138,2)),(POWER(G138-I138,2)),(POWER(F138-I138,2)))/(COLUMNS(F138:H138)-1))))</f>
        <v>253.67383277219065</v>
      </c>
      <c r="K138" s="8">
        <f t="shared" ref="K138:K201" si="17">J138/I138*100</f>
        <v>4.074339870206078</v>
      </c>
      <c r="L138" s="9">
        <f t="shared" ref="L138:L201" si="18">((E138/3)*(SUM(F138:H138)))</f>
        <v>6226.1333333333323</v>
      </c>
      <c r="M138" s="9">
        <f t="shared" ref="M138:M201" si="19">L138/E138</f>
        <v>6226.1333333333323</v>
      </c>
      <c r="N138" s="9">
        <f t="shared" ref="N138:N201" si="20">ROUNDDOWN(M138,2)</f>
        <v>6226.13</v>
      </c>
      <c r="O138" s="22">
        <f t="shared" ref="O138:O201" si="21">N138*E138</f>
        <v>6226.13</v>
      </c>
      <c r="P138" s="36"/>
      <c r="Q138" s="36"/>
      <c r="R138" s="36"/>
      <c r="S138" s="20"/>
      <c r="T138" s="48">
        <v>4775.21</v>
      </c>
      <c r="V138" s="32">
        <v>1.2</v>
      </c>
    </row>
    <row r="139" spans="1:22" ht="31.5" customHeight="1">
      <c r="A139" s="41">
        <v>131</v>
      </c>
      <c r="B139" s="58" t="s">
        <v>292</v>
      </c>
      <c r="C139" s="55" t="s">
        <v>357</v>
      </c>
      <c r="D139" s="53" t="s">
        <v>29</v>
      </c>
      <c r="E139" s="53">
        <v>1</v>
      </c>
      <c r="F139" s="60">
        <v>10000</v>
      </c>
      <c r="G139" s="61">
        <v>9657.43</v>
      </c>
      <c r="H139" s="59">
        <v>9947.15</v>
      </c>
      <c r="I139" s="7">
        <f t="shared" si="15"/>
        <v>9868.1933333333345</v>
      </c>
      <c r="J139" s="8">
        <f t="shared" si="16"/>
        <v>184.42930253442168</v>
      </c>
      <c r="K139" s="8">
        <f t="shared" si="17"/>
        <v>1.8689267255379571</v>
      </c>
      <c r="L139" s="9">
        <f t="shared" si="18"/>
        <v>9868.1933333333327</v>
      </c>
      <c r="M139" s="9">
        <f t="shared" si="19"/>
        <v>9868.1933333333327</v>
      </c>
      <c r="N139" s="9">
        <f t="shared" si="20"/>
        <v>9868.19</v>
      </c>
      <c r="O139" s="22">
        <f t="shared" si="21"/>
        <v>9868.19</v>
      </c>
      <c r="P139" s="36"/>
      <c r="Q139" s="36"/>
      <c r="R139" s="36"/>
      <c r="S139" s="20"/>
      <c r="T139" s="47">
        <v>382.84</v>
      </c>
      <c r="V139" s="32">
        <v>1.2</v>
      </c>
    </row>
    <row r="140" spans="1:22" ht="31.5" customHeight="1">
      <c r="A140" s="41">
        <v>132</v>
      </c>
      <c r="B140" s="58" t="s">
        <v>293</v>
      </c>
      <c r="C140" s="55" t="s">
        <v>209</v>
      </c>
      <c r="D140" s="53" t="s">
        <v>28</v>
      </c>
      <c r="E140" s="53">
        <v>1</v>
      </c>
      <c r="F140" s="60">
        <v>750</v>
      </c>
      <c r="G140" s="46">
        <v>697.23</v>
      </c>
      <c r="H140" s="59">
        <v>718.15</v>
      </c>
      <c r="I140" s="7">
        <f t="shared" si="15"/>
        <v>721.79333333333341</v>
      </c>
      <c r="J140" s="8">
        <f t="shared" si="16"/>
        <v>26.572986910269101</v>
      </c>
      <c r="K140" s="8">
        <f t="shared" si="17"/>
        <v>3.6815229073329991</v>
      </c>
      <c r="L140" s="9">
        <f t="shared" si="18"/>
        <v>721.79333333333329</v>
      </c>
      <c r="M140" s="9">
        <f t="shared" si="19"/>
        <v>721.79333333333329</v>
      </c>
      <c r="N140" s="9">
        <f t="shared" si="20"/>
        <v>721.79</v>
      </c>
      <c r="O140" s="22">
        <f t="shared" si="21"/>
        <v>721.79</v>
      </c>
      <c r="P140" s="36"/>
      <c r="Q140" s="36"/>
      <c r="R140" s="36"/>
      <c r="S140" s="20"/>
      <c r="T140" s="48">
        <v>1860.49</v>
      </c>
      <c r="V140" s="32">
        <v>1.2</v>
      </c>
    </row>
    <row r="141" spans="1:22" ht="31.5" customHeight="1">
      <c r="A141" s="41">
        <v>133</v>
      </c>
      <c r="B141" s="58" t="s">
        <v>82</v>
      </c>
      <c r="C141" s="55" t="s">
        <v>209</v>
      </c>
      <c r="D141" s="53" t="s">
        <v>29</v>
      </c>
      <c r="E141" s="53">
        <v>1</v>
      </c>
      <c r="F141" s="60">
        <v>48</v>
      </c>
      <c r="G141" s="46">
        <v>43.46</v>
      </c>
      <c r="H141" s="59">
        <v>44.76</v>
      </c>
      <c r="I141" s="7">
        <f t="shared" si="15"/>
        <v>45.406666666666666</v>
      </c>
      <c r="J141" s="8">
        <f t="shared" si="16"/>
        <v>2.338061875428735</v>
      </c>
      <c r="K141" s="8">
        <f t="shared" si="17"/>
        <v>5.149159907712674</v>
      </c>
      <c r="L141" s="9">
        <f t="shared" si="18"/>
        <v>45.406666666666666</v>
      </c>
      <c r="M141" s="9">
        <f t="shared" si="19"/>
        <v>45.406666666666666</v>
      </c>
      <c r="N141" s="9">
        <f t="shared" si="20"/>
        <v>45.4</v>
      </c>
      <c r="O141" s="22">
        <f t="shared" si="21"/>
        <v>45.4</v>
      </c>
      <c r="P141" s="36"/>
      <c r="Q141" s="36"/>
      <c r="R141" s="36"/>
      <c r="S141" s="20"/>
      <c r="T141" s="47">
        <v>431.14</v>
      </c>
      <c r="V141" s="32">
        <v>1.2</v>
      </c>
    </row>
    <row r="142" spans="1:22" ht="31.5" customHeight="1">
      <c r="A142" s="41">
        <v>134</v>
      </c>
      <c r="B142" s="58" t="s">
        <v>83</v>
      </c>
      <c r="C142" s="55" t="s">
        <v>209</v>
      </c>
      <c r="D142" s="53" t="s">
        <v>29</v>
      </c>
      <c r="E142" s="53">
        <v>1</v>
      </c>
      <c r="F142" s="60">
        <v>75</v>
      </c>
      <c r="G142" s="46">
        <v>71.12</v>
      </c>
      <c r="H142" s="59">
        <v>73.260000000000005</v>
      </c>
      <c r="I142" s="7">
        <f t="shared" si="15"/>
        <v>73.126666666666665</v>
      </c>
      <c r="J142" s="8">
        <f t="shared" si="16"/>
        <v>1.9434333879331509</v>
      </c>
      <c r="K142" s="8">
        <f t="shared" si="17"/>
        <v>2.657626111678117</v>
      </c>
      <c r="L142" s="9">
        <f t="shared" si="18"/>
        <v>73.126666666666665</v>
      </c>
      <c r="M142" s="9">
        <f t="shared" si="19"/>
        <v>73.126666666666665</v>
      </c>
      <c r="N142" s="9">
        <f t="shared" si="20"/>
        <v>73.12</v>
      </c>
      <c r="O142" s="22">
        <f t="shared" si="21"/>
        <v>73.12</v>
      </c>
      <c r="P142" s="36"/>
      <c r="Q142" s="36"/>
      <c r="R142" s="36"/>
      <c r="S142" s="20"/>
      <c r="T142" s="47">
        <v>116.25</v>
      </c>
      <c r="V142" s="32">
        <v>1.2</v>
      </c>
    </row>
    <row r="143" spans="1:22" ht="31.5" customHeight="1">
      <c r="A143" s="41">
        <v>135</v>
      </c>
      <c r="B143" s="58" t="s">
        <v>294</v>
      </c>
      <c r="C143" s="55" t="s">
        <v>211</v>
      </c>
      <c r="D143" s="53" t="s">
        <v>28</v>
      </c>
      <c r="E143" s="53">
        <v>1</v>
      </c>
      <c r="F143" s="60">
        <v>63</v>
      </c>
      <c r="G143" s="46">
        <v>59.18</v>
      </c>
      <c r="H143" s="59">
        <v>60.95</v>
      </c>
      <c r="I143" s="7">
        <f t="shared" si="15"/>
        <v>61.043333333333329</v>
      </c>
      <c r="J143" s="8">
        <f t="shared" si="16"/>
        <v>1.9117095316321813</v>
      </c>
      <c r="K143" s="8">
        <f t="shared" si="17"/>
        <v>3.1317253289447629</v>
      </c>
      <c r="L143" s="9">
        <f t="shared" si="18"/>
        <v>61.043333333333329</v>
      </c>
      <c r="M143" s="9">
        <f t="shared" si="19"/>
        <v>61.043333333333329</v>
      </c>
      <c r="N143" s="9">
        <f t="shared" si="20"/>
        <v>61.04</v>
      </c>
      <c r="O143" s="22">
        <f t="shared" si="21"/>
        <v>61.04</v>
      </c>
      <c r="P143" s="36"/>
      <c r="Q143" s="36"/>
      <c r="R143" s="36"/>
      <c r="S143" s="20"/>
      <c r="T143" s="47">
        <v>98.43</v>
      </c>
      <c r="V143" s="32">
        <v>1.2</v>
      </c>
    </row>
    <row r="144" spans="1:22" ht="31.5" customHeight="1">
      <c r="A144" s="41">
        <v>136</v>
      </c>
      <c r="B144" s="58" t="s">
        <v>84</v>
      </c>
      <c r="C144" s="55" t="s">
        <v>211</v>
      </c>
      <c r="D144" s="53" t="s">
        <v>28</v>
      </c>
      <c r="E144" s="53">
        <v>1</v>
      </c>
      <c r="F144" s="60">
        <v>25</v>
      </c>
      <c r="G144" s="46">
        <v>22.46</v>
      </c>
      <c r="H144" s="59">
        <v>23.14</v>
      </c>
      <c r="I144" s="7">
        <f t="shared" si="15"/>
        <v>23.533333333333331</v>
      </c>
      <c r="J144" s="8">
        <f t="shared" si="16"/>
        <v>1.314889095450005</v>
      </c>
      <c r="K144" s="8">
        <f t="shared" si="17"/>
        <v>5.5873474310906728</v>
      </c>
      <c r="L144" s="9">
        <f t="shared" si="18"/>
        <v>23.533333333333331</v>
      </c>
      <c r="M144" s="9">
        <f t="shared" si="19"/>
        <v>23.533333333333331</v>
      </c>
      <c r="N144" s="9">
        <f t="shared" si="20"/>
        <v>23.53</v>
      </c>
      <c r="O144" s="22">
        <f t="shared" si="21"/>
        <v>23.53</v>
      </c>
      <c r="P144" s="36"/>
      <c r="Q144" s="36"/>
      <c r="R144" s="36"/>
      <c r="S144" s="20"/>
      <c r="T144" s="47">
        <v>2.86</v>
      </c>
      <c r="V144" s="32">
        <v>1.2</v>
      </c>
    </row>
    <row r="145" spans="1:22" ht="26.25" customHeight="1">
      <c r="A145" s="41">
        <v>137</v>
      </c>
      <c r="B145" s="58" t="s">
        <v>295</v>
      </c>
      <c r="C145" s="55" t="s">
        <v>211</v>
      </c>
      <c r="D145" s="53" t="s">
        <v>28</v>
      </c>
      <c r="E145" s="53">
        <v>1</v>
      </c>
      <c r="F145" s="60">
        <v>56</v>
      </c>
      <c r="G145" s="46">
        <v>52.79</v>
      </c>
      <c r="H145" s="59">
        <v>54.38</v>
      </c>
      <c r="I145" s="7">
        <f t="shared" si="15"/>
        <v>54.389999999999993</v>
      </c>
      <c r="J145" s="8">
        <f t="shared" si="16"/>
        <v>1.6050233643159222</v>
      </c>
      <c r="K145" s="8">
        <f t="shared" si="17"/>
        <v>2.9509530507738968</v>
      </c>
      <c r="L145" s="9">
        <f t="shared" si="18"/>
        <v>54.389999999999993</v>
      </c>
      <c r="M145" s="9">
        <f t="shared" si="19"/>
        <v>54.389999999999993</v>
      </c>
      <c r="N145" s="9">
        <f t="shared" si="20"/>
        <v>54.39</v>
      </c>
      <c r="O145" s="22">
        <f t="shared" si="21"/>
        <v>54.39</v>
      </c>
      <c r="P145" s="36"/>
      <c r="Q145" s="36"/>
      <c r="R145" s="36"/>
      <c r="S145" s="20"/>
      <c r="T145" s="47">
        <v>3.59</v>
      </c>
      <c r="V145" s="32">
        <v>1.2</v>
      </c>
    </row>
    <row r="146" spans="1:22" ht="24.75" customHeight="1">
      <c r="A146" s="41">
        <v>138</v>
      </c>
      <c r="B146" s="58" t="s">
        <v>296</v>
      </c>
      <c r="C146" s="55" t="s">
        <v>211</v>
      </c>
      <c r="D146" s="53" t="s">
        <v>28</v>
      </c>
      <c r="E146" s="53">
        <v>1</v>
      </c>
      <c r="F146" s="60">
        <v>60</v>
      </c>
      <c r="G146" s="46">
        <v>56.95</v>
      </c>
      <c r="H146" s="59">
        <v>58.66</v>
      </c>
      <c r="I146" s="7">
        <f t="shared" si="15"/>
        <v>58.536666666666669</v>
      </c>
      <c r="J146" s="8">
        <f t="shared" si="16"/>
        <v>1.5287358612047173</v>
      </c>
      <c r="K146" s="8">
        <f t="shared" si="17"/>
        <v>2.6115868023541666</v>
      </c>
      <c r="L146" s="9">
        <f t="shared" si="18"/>
        <v>58.536666666666669</v>
      </c>
      <c r="M146" s="9">
        <f t="shared" si="19"/>
        <v>58.536666666666669</v>
      </c>
      <c r="N146" s="9">
        <f t="shared" si="20"/>
        <v>58.53</v>
      </c>
      <c r="O146" s="22">
        <f t="shared" si="21"/>
        <v>58.53</v>
      </c>
      <c r="P146" s="36"/>
      <c r="Q146" s="36"/>
      <c r="R146" s="36"/>
      <c r="S146" s="20"/>
      <c r="T146" s="47">
        <v>15.89</v>
      </c>
      <c r="V146" s="32">
        <v>1.2</v>
      </c>
    </row>
    <row r="147" spans="1:22" ht="25.5" customHeight="1">
      <c r="A147" s="41">
        <v>139</v>
      </c>
      <c r="B147" s="58" t="s">
        <v>297</v>
      </c>
      <c r="C147" s="55" t="s">
        <v>211</v>
      </c>
      <c r="D147" s="53" t="s">
        <v>28</v>
      </c>
      <c r="E147" s="53">
        <v>1</v>
      </c>
      <c r="F147" s="60">
        <v>66</v>
      </c>
      <c r="G147" s="46">
        <v>61.57</v>
      </c>
      <c r="H147" s="59">
        <v>63.42</v>
      </c>
      <c r="I147" s="7">
        <f t="shared" si="15"/>
        <v>63.663333333333334</v>
      </c>
      <c r="J147" s="8">
        <f t="shared" si="16"/>
        <v>2.2250018726583876</v>
      </c>
      <c r="K147" s="8">
        <f t="shared" si="17"/>
        <v>3.4949503209462081</v>
      </c>
      <c r="L147" s="9">
        <f t="shared" si="18"/>
        <v>63.663333333333334</v>
      </c>
      <c r="M147" s="9">
        <f t="shared" si="19"/>
        <v>63.663333333333334</v>
      </c>
      <c r="N147" s="9">
        <f t="shared" si="20"/>
        <v>63.66</v>
      </c>
      <c r="O147" s="22">
        <f t="shared" si="21"/>
        <v>63.66</v>
      </c>
      <c r="P147" s="36"/>
      <c r="Q147" s="36"/>
      <c r="R147" s="36"/>
      <c r="S147" s="20"/>
      <c r="T147" s="47">
        <v>100.05</v>
      </c>
      <c r="V147" s="32">
        <v>1.2</v>
      </c>
    </row>
    <row r="148" spans="1:22" ht="31.5" customHeight="1">
      <c r="A148" s="41">
        <v>140</v>
      </c>
      <c r="B148" s="58" t="s">
        <v>85</v>
      </c>
      <c r="C148" s="55" t="s">
        <v>209</v>
      </c>
      <c r="D148" s="53" t="s">
        <v>29</v>
      </c>
      <c r="E148" s="53">
        <v>1</v>
      </c>
      <c r="F148" s="60">
        <v>5200</v>
      </c>
      <c r="G148" s="61">
        <v>4958.9399999999996</v>
      </c>
      <c r="H148" s="59">
        <v>5107.71</v>
      </c>
      <c r="I148" s="7">
        <f t="shared" si="15"/>
        <v>5088.8833333333323</v>
      </c>
      <c r="J148" s="8">
        <f t="shared" si="16"/>
        <v>121.62776588153457</v>
      </c>
      <c r="K148" s="8">
        <f t="shared" si="17"/>
        <v>2.3900678776588431</v>
      </c>
      <c r="L148" s="9">
        <f t="shared" si="18"/>
        <v>5088.8833333333323</v>
      </c>
      <c r="M148" s="9">
        <f t="shared" si="19"/>
        <v>5088.8833333333323</v>
      </c>
      <c r="N148" s="9">
        <f t="shared" si="20"/>
        <v>5088.88</v>
      </c>
      <c r="O148" s="22">
        <f t="shared" si="21"/>
        <v>5088.88</v>
      </c>
      <c r="P148" s="36"/>
      <c r="Q148" s="36"/>
      <c r="R148" s="36"/>
      <c r="S148" s="20"/>
      <c r="T148" s="47">
        <v>137.44999999999999</v>
      </c>
      <c r="V148" s="32">
        <v>1.2</v>
      </c>
    </row>
    <row r="149" spans="1:22" ht="31.5" customHeight="1">
      <c r="A149" s="41">
        <v>141</v>
      </c>
      <c r="B149" s="58" t="s">
        <v>298</v>
      </c>
      <c r="C149" s="55" t="s">
        <v>209</v>
      </c>
      <c r="D149" s="53" t="s">
        <v>28</v>
      </c>
      <c r="E149" s="53">
        <v>1</v>
      </c>
      <c r="F149" s="60">
        <v>1200</v>
      </c>
      <c r="G149" s="61">
        <v>1134.51</v>
      </c>
      <c r="H149" s="59">
        <v>1168.55</v>
      </c>
      <c r="I149" s="7">
        <f t="shared" si="15"/>
        <v>1167.6866666666667</v>
      </c>
      <c r="J149" s="8">
        <f t="shared" si="16"/>
        <v>32.753534669304528</v>
      </c>
      <c r="K149" s="8">
        <f t="shared" si="17"/>
        <v>2.8049934630840916</v>
      </c>
      <c r="L149" s="9">
        <f t="shared" si="18"/>
        <v>1167.6866666666667</v>
      </c>
      <c r="M149" s="9">
        <f t="shared" si="19"/>
        <v>1167.6866666666667</v>
      </c>
      <c r="N149" s="9">
        <f t="shared" si="20"/>
        <v>1167.68</v>
      </c>
      <c r="O149" s="22">
        <f t="shared" si="21"/>
        <v>1167.68</v>
      </c>
      <c r="P149" s="36"/>
      <c r="Q149" s="36"/>
      <c r="R149" s="36"/>
      <c r="S149" s="20"/>
      <c r="T149" s="47">
        <v>210.58</v>
      </c>
      <c r="V149" s="32">
        <v>1.2</v>
      </c>
    </row>
    <row r="150" spans="1:22" ht="31.5" customHeight="1">
      <c r="A150" s="41">
        <v>142</v>
      </c>
      <c r="B150" s="58" t="s">
        <v>86</v>
      </c>
      <c r="C150" s="55" t="s">
        <v>211</v>
      </c>
      <c r="D150" s="53" t="s">
        <v>28</v>
      </c>
      <c r="E150" s="53">
        <v>1</v>
      </c>
      <c r="F150" s="60">
        <v>75</v>
      </c>
      <c r="G150" s="46">
        <v>72.25</v>
      </c>
      <c r="H150" s="59">
        <v>74.42</v>
      </c>
      <c r="I150" s="7">
        <f t="shared" si="15"/>
        <v>73.89</v>
      </c>
      <c r="J150" s="8">
        <f t="shared" si="16"/>
        <v>1.4495861478366856</v>
      </c>
      <c r="K150" s="8">
        <f t="shared" si="17"/>
        <v>1.9618164133667417</v>
      </c>
      <c r="L150" s="9">
        <f t="shared" si="18"/>
        <v>73.89</v>
      </c>
      <c r="M150" s="9">
        <f t="shared" si="19"/>
        <v>73.89</v>
      </c>
      <c r="N150" s="9">
        <f t="shared" si="20"/>
        <v>73.89</v>
      </c>
      <c r="O150" s="22">
        <f t="shared" si="21"/>
        <v>73.89</v>
      </c>
      <c r="P150" s="36"/>
      <c r="Q150" s="36"/>
      <c r="R150" s="36"/>
      <c r="S150" s="20"/>
      <c r="T150" s="47">
        <v>791.63</v>
      </c>
      <c r="V150" s="32">
        <v>1.2</v>
      </c>
    </row>
    <row r="151" spans="1:22" ht="31.5" customHeight="1">
      <c r="A151" s="41">
        <v>143</v>
      </c>
      <c r="B151" s="58" t="s">
        <v>87</v>
      </c>
      <c r="C151" s="55" t="s">
        <v>207</v>
      </c>
      <c r="D151" s="53" t="s">
        <v>28</v>
      </c>
      <c r="E151" s="53">
        <v>1</v>
      </c>
      <c r="F151" s="60">
        <v>24</v>
      </c>
      <c r="G151" s="46">
        <v>21.63</v>
      </c>
      <c r="H151" s="59">
        <v>22.28</v>
      </c>
      <c r="I151" s="7">
        <f t="shared" si="15"/>
        <v>22.636666666666667</v>
      </c>
      <c r="J151" s="8">
        <f t="shared" si="16"/>
        <v>1.2245951712028487</v>
      </c>
      <c r="K151" s="8">
        <f t="shared" si="17"/>
        <v>5.4097857658791719</v>
      </c>
      <c r="L151" s="9">
        <f t="shared" si="18"/>
        <v>22.636666666666663</v>
      </c>
      <c r="M151" s="9">
        <f t="shared" si="19"/>
        <v>22.636666666666663</v>
      </c>
      <c r="N151" s="9">
        <f t="shared" si="20"/>
        <v>22.63</v>
      </c>
      <c r="O151" s="22">
        <f t="shared" si="21"/>
        <v>22.63</v>
      </c>
      <c r="P151" s="36"/>
      <c r="Q151" s="36"/>
      <c r="R151" s="36"/>
      <c r="S151" s="20"/>
      <c r="T151" s="47">
        <v>209.93</v>
      </c>
      <c r="V151" s="32">
        <v>1.2</v>
      </c>
    </row>
    <row r="152" spans="1:22" ht="26.25" customHeight="1">
      <c r="A152" s="41">
        <v>144</v>
      </c>
      <c r="B152" s="58" t="s">
        <v>88</v>
      </c>
      <c r="C152" s="55" t="s">
        <v>207</v>
      </c>
      <c r="D152" s="53" t="s">
        <v>28</v>
      </c>
      <c r="E152" s="53">
        <v>1</v>
      </c>
      <c r="F152" s="60">
        <v>76</v>
      </c>
      <c r="G152" s="46">
        <v>72.36</v>
      </c>
      <c r="H152" s="59">
        <v>74.53</v>
      </c>
      <c r="I152" s="7">
        <f t="shared" si="15"/>
        <v>74.296666666666667</v>
      </c>
      <c r="J152" s="8">
        <f t="shared" si="16"/>
        <v>1.8311835881017868</v>
      </c>
      <c r="K152" s="8">
        <f t="shared" si="17"/>
        <v>2.4646914461417562</v>
      </c>
      <c r="L152" s="9">
        <f t="shared" si="18"/>
        <v>74.296666666666667</v>
      </c>
      <c r="M152" s="9">
        <f t="shared" si="19"/>
        <v>74.296666666666667</v>
      </c>
      <c r="N152" s="9">
        <f t="shared" si="20"/>
        <v>74.290000000000006</v>
      </c>
      <c r="O152" s="22">
        <f t="shared" si="21"/>
        <v>74.290000000000006</v>
      </c>
      <c r="P152" s="36"/>
      <c r="Q152" s="36"/>
      <c r="R152" s="36"/>
      <c r="S152" s="20"/>
      <c r="T152" s="47">
        <v>181.94</v>
      </c>
      <c r="V152" s="32">
        <v>1.2</v>
      </c>
    </row>
    <row r="153" spans="1:22" ht="24" customHeight="1">
      <c r="A153" s="41">
        <v>145</v>
      </c>
      <c r="B153" s="58" t="s">
        <v>89</v>
      </c>
      <c r="C153" s="55" t="s">
        <v>207</v>
      </c>
      <c r="D153" s="53" t="s">
        <v>28</v>
      </c>
      <c r="E153" s="53">
        <v>1</v>
      </c>
      <c r="F153" s="60">
        <v>130</v>
      </c>
      <c r="G153" s="46">
        <v>128.06</v>
      </c>
      <c r="H153" s="59">
        <v>131.9</v>
      </c>
      <c r="I153" s="7">
        <f t="shared" si="15"/>
        <v>129.98666666666668</v>
      </c>
      <c r="J153" s="8">
        <f t="shared" si="16"/>
        <v>1.9200347219082627</v>
      </c>
      <c r="K153" s="8">
        <f t="shared" si="17"/>
        <v>1.4771012836508328</v>
      </c>
      <c r="L153" s="9">
        <f t="shared" si="18"/>
        <v>129.98666666666668</v>
      </c>
      <c r="M153" s="9">
        <f t="shared" si="19"/>
        <v>129.98666666666668</v>
      </c>
      <c r="N153" s="9">
        <f t="shared" si="20"/>
        <v>129.97999999999999</v>
      </c>
      <c r="O153" s="22">
        <f t="shared" si="21"/>
        <v>129.97999999999999</v>
      </c>
      <c r="P153" s="36"/>
      <c r="Q153" s="36"/>
      <c r="R153" s="36"/>
      <c r="S153" s="20"/>
      <c r="T153" s="47">
        <v>80.77</v>
      </c>
      <c r="V153" s="32">
        <v>1.2</v>
      </c>
    </row>
    <row r="154" spans="1:22" ht="24.75" customHeight="1">
      <c r="A154" s="41">
        <v>146</v>
      </c>
      <c r="B154" s="58" t="s">
        <v>90</v>
      </c>
      <c r="C154" s="55" t="s">
        <v>207</v>
      </c>
      <c r="D154" s="53" t="s">
        <v>28</v>
      </c>
      <c r="E154" s="53">
        <v>1</v>
      </c>
      <c r="F154" s="60">
        <v>690</v>
      </c>
      <c r="G154" s="46">
        <v>608.49</v>
      </c>
      <c r="H154" s="59">
        <v>626.75</v>
      </c>
      <c r="I154" s="7">
        <f t="shared" si="15"/>
        <v>641.74666666666667</v>
      </c>
      <c r="J154" s="8">
        <f t="shared" si="16"/>
        <v>42.774350180141056</v>
      </c>
      <c r="K154" s="8">
        <f t="shared" si="17"/>
        <v>6.6653014969782038</v>
      </c>
      <c r="L154" s="9">
        <f t="shared" si="18"/>
        <v>641.74666666666667</v>
      </c>
      <c r="M154" s="9">
        <f t="shared" si="19"/>
        <v>641.74666666666667</v>
      </c>
      <c r="N154" s="9">
        <f t="shared" si="20"/>
        <v>641.74</v>
      </c>
      <c r="O154" s="22">
        <f t="shared" si="21"/>
        <v>641.74</v>
      </c>
      <c r="P154" s="36"/>
      <c r="Q154" s="36"/>
      <c r="R154" s="36"/>
      <c r="S154" s="20"/>
      <c r="T154" s="47">
        <v>31.85</v>
      </c>
      <c r="V154" s="32">
        <v>1.2</v>
      </c>
    </row>
    <row r="155" spans="1:22" ht="25.5" customHeight="1">
      <c r="A155" s="41">
        <v>147</v>
      </c>
      <c r="B155" s="58" t="s">
        <v>299</v>
      </c>
      <c r="C155" s="55" t="s">
        <v>207</v>
      </c>
      <c r="D155" s="53" t="s">
        <v>28</v>
      </c>
      <c r="E155" s="53">
        <v>1</v>
      </c>
      <c r="F155" s="60">
        <v>86</v>
      </c>
      <c r="G155" s="46">
        <v>81.59</v>
      </c>
      <c r="H155" s="59">
        <v>84.04</v>
      </c>
      <c r="I155" s="7">
        <f t="shared" si="15"/>
        <v>83.876666666666665</v>
      </c>
      <c r="J155" s="8">
        <f t="shared" si="16"/>
        <v>2.2095323788832166</v>
      </c>
      <c r="K155" s="8">
        <f t="shared" si="17"/>
        <v>2.634263456920737</v>
      </c>
      <c r="L155" s="9">
        <f t="shared" si="18"/>
        <v>83.876666666666665</v>
      </c>
      <c r="M155" s="9">
        <f t="shared" si="19"/>
        <v>83.876666666666665</v>
      </c>
      <c r="N155" s="9">
        <f t="shared" si="20"/>
        <v>83.87</v>
      </c>
      <c r="O155" s="22">
        <f t="shared" si="21"/>
        <v>83.87</v>
      </c>
      <c r="P155" s="36"/>
      <c r="Q155" s="36"/>
      <c r="R155" s="36"/>
      <c r="S155" s="20"/>
      <c r="T155" s="47">
        <v>57.64</v>
      </c>
      <c r="V155" s="32">
        <v>1.2</v>
      </c>
    </row>
    <row r="156" spans="1:22" ht="24.75" customHeight="1">
      <c r="A156" s="41">
        <v>148</v>
      </c>
      <c r="B156" s="58" t="s">
        <v>300</v>
      </c>
      <c r="C156" s="55" t="s">
        <v>207</v>
      </c>
      <c r="D156" s="53" t="s">
        <v>28</v>
      </c>
      <c r="E156" s="53">
        <v>1</v>
      </c>
      <c r="F156" s="60">
        <v>75</v>
      </c>
      <c r="G156" s="46">
        <v>67.02</v>
      </c>
      <c r="H156" s="59">
        <v>69.03</v>
      </c>
      <c r="I156" s="7">
        <f t="shared" si="15"/>
        <v>70.349999999999994</v>
      </c>
      <c r="J156" s="8">
        <f t="shared" si="16"/>
        <v>4.1505300866274917</v>
      </c>
      <c r="K156" s="8">
        <f t="shared" si="17"/>
        <v>5.8998295474449067</v>
      </c>
      <c r="L156" s="9">
        <f t="shared" si="18"/>
        <v>70.349999999999994</v>
      </c>
      <c r="M156" s="9">
        <f t="shared" si="19"/>
        <v>70.349999999999994</v>
      </c>
      <c r="N156" s="9">
        <f t="shared" si="20"/>
        <v>70.349999999999994</v>
      </c>
      <c r="O156" s="22">
        <f t="shared" si="21"/>
        <v>70.349999999999994</v>
      </c>
      <c r="P156" s="36"/>
      <c r="Q156" s="36"/>
      <c r="R156" s="36"/>
      <c r="S156" s="20"/>
      <c r="T156" s="47">
        <v>62.7</v>
      </c>
      <c r="V156" s="32">
        <v>1.2</v>
      </c>
    </row>
    <row r="157" spans="1:22" ht="27" customHeight="1">
      <c r="A157" s="41">
        <v>149</v>
      </c>
      <c r="B157" s="58" t="s">
        <v>91</v>
      </c>
      <c r="C157" s="55" t="s">
        <v>207</v>
      </c>
      <c r="D157" s="53" t="s">
        <v>28</v>
      </c>
      <c r="E157" s="53">
        <v>1</v>
      </c>
      <c r="F157" s="60">
        <v>65</v>
      </c>
      <c r="G157" s="46">
        <v>57.55</v>
      </c>
      <c r="H157" s="59">
        <v>59.28</v>
      </c>
      <c r="I157" s="7">
        <f t="shared" si="15"/>
        <v>60.609999999999992</v>
      </c>
      <c r="J157" s="8">
        <f t="shared" si="16"/>
        <v>3.8990126955422966</v>
      </c>
      <c r="K157" s="8">
        <f t="shared" si="17"/>
        <v>6.4329528057124188</v>
      </c>
      <c r="L157" s="9">
        <f t="shared" si="18"/>
        <v>60.609999999999992</v>
      </c>
      <c r="M157" s="9">
        <f t="shared" si="19"/>
        <v>60.609999999999992</v>
      </c>
      <c r="N157" s="9">
        <f t="shared" si="20"/>
        <v>60.61</v>
      </c>
      <c r="O157" s="22">
        <f t="shared" si="21"/>
        <v>60.61</v>
      </c>
      <c r="P157" s="36"/>
      <c r="Q157" s="36"/>
      <c r="R157" s="36"/>
      <c r="S157" s="20"/>
      <c r="T157" s="47">
        <v>66.260000000000005</v>
      </c>
      <c r="V157" s="32">
        <v>1.2</v>
      </c>
    </row>
    <row r="158" spans="1:22" ht="24" customHeight="1">
      <c r="A158" s="41">
        <v>150</v>
      </c>
      <c r="B158" s="58" t="s">
        <v>92</v>
      </c>
      <c r="C158" s="55" t="s">
        <v>209</v>
      </c>
      <c r="D158" s="53" t="s">
        <v>28</v>
      </c>
      <c r="E158" s="53">
        <v>1</v>
      </c>
      <c r="F158" s="60">
        <v>74</v>
      </c>
      <c r="G158" s="46">
        <v>64.510000000000005</v>
      </c>
      <c r="H158" s="59">
        <v>66.44</v>
      </c>
      <c r="I158" s="7">
        <f t="shared" si="15"/>
        <v>68.316666666666663</v>
      </c>
      <c r="J158" s="8">
        <f t="shared" si="16"/>
        <v>5.0156189382102498</v>
      </c>
      <c r="K158" s="8">
        <f t="shared" si="17"/>
        <v>7.34172081709234</v>
      </c>
      <c r="L158" s="9">
        <f t="shared" si="18"/>
        <v>68.316666666666663</v>
      </c>
      <c r="M158" s="9">
        <f t="shared" si="19"/>
        <v>68.316666666666663</v>
      </c>
      <c r="N158" s="9">
        <f t="shared" si="20"/>
        <v>68.31</v>
      </c>
      <c r="O158" s="22">
        <f t="shared" si="21"/>
        <v>68.31</v>
      </c>
      <c r="P158" s="36"/>
      <c r="Q158" s="36"/>
      <c r="R158" s="36"/>
      <c r="S158" s="20"/>
      <c r="T158" s="47">
        <v>447.04</v>
      </c>
      <c r="V158" s="32">
        <v>1.2</v>
      </c>
    </row>
    <row r="159" spans="1:22" ht="27" customHeight="1">
      <c r="A159" s="41">
        <v>151</v>
      </c>
      <c r="B159" s="58" t="s">
        <v>93</v>
      </c>
      <c r="C159" s="55" t="s">
        <v>208</v>
      </c>
      <c r="D159" s="53" t="s">
        <v>28</v>
      </c>
      <c r="E159" s="53">
        <v>1</v>
      </c>
      <c r="F159" s="60">
        <v>1075</v>
      </c>
      <c r="G159" s="46">
        <v>985.82</v>
      </c>
      <c r="H159" s="59">
        <v>1015.39</v>
      </c>
      <c r="I159" s="7">
        <f t="shared" si="15"/>
        <v>1025.4033333333334</v>
      </c>
      <c r="J159" s="8">
        <f t="shared" si="16"/>
        <v>45.425413958854918</v>
      </c>
      <c r="K159" s="8">
        <f t="shared" si="17"/>
        <v>4.4300045145345974</v>
      </c>
      <c r="L159" s="9">
        <f t="shared" si="18"/>
        <v>1025.4033333333332</v>
      </c>
      <c r="M159" s="9">
        <f t="shared" si="19"/>
        <v>1025.4033333333332</v>
      </c>
      <c r="N159" s="9">
        <f t="shared" si="20"/>
        <v>1025.4000000000001</v>
      </c>
      <c r="O159" s="22">
        <f t="shared" si="21"/>
        <v>1025.4000000000001</v>
      </c>
      <c r="P159" s="36"/>
      <c r="Q159" s="36"/>
      <c r="R159" s="36"/>
      <c r="S159" s="20"/>
      <c r="T159" s="47">
        <v>635.54</v>
      </c>
      <c r="V159" s="32">
        <v>1.2</v>
      </c>
    </row>
    <row r="160" spans="1:22" ht="24.75" customHeight="1">
      <c r="A160" s="41">
        <v>152</v>
      </c>
      <c r="B160" s="58" t="s">
        <v>301</v>
      </c>
      <c r="C160" s="55" t="s">
        <v>208</v>
      </c>
      <c r="D160" s="53" t="s">
        <v>28</v>
      </c>
      <c r="E160" s="53">
        <v>1</v>
      </c>
      <c r="F160" s="60">
        <v>1300</v>
      </c>
      <c r="G160" s="61">
        <v>1259.28</v>
      </c>
      <c r="H160" s="59">
        <v>1297.06</v>
      </c>
      <c r="I160" s="7">
        <f t="shared" si="15"/>
        <v>1285.4466666666665</v>
      </c>
      <c r="J160" s="8">
        <f t="shared" si="16"/>
        <v>22.708626848256003</v>
      </c>
      <c r="K160" s="8">
        <f t="shared" si="17"/>
        <v>1.7665942459629602</v>
      </c>
      <c r="L160" s="9">
        <f t="shared" si="18"/>
        <v>1285.4466666666665</v>
      </c>
      <c r="M160" s="9">
        <f t="shared" si="19"/>
        <v>1285.4466666666665</v>
      </c>
      <c r="N160" s="9">
        <f t="shared" si="20"/>
        <v>1285.44</v>
      </c>
      <c r="O160" s="22">
        <f t="shared" si="21"/>
        <v>1285.44</v>
      </c>
      <c r="P160" s="36"/>
      <c r="Q160" s="36"/>
      <c r="R160" s="36"/>
      <c r="S160" s="20"/>
      <c r="T160" s="47">
        <v>740.19</v>
      </c>
      <c r="V160" s="32">
        <v>1.2</v>
      </c>
    </row>
    <row r="161" spans="1:22" ht="26.25" customHeight="1">
      <c r="A161" s="41">
        <v>153</v>
      </c>
      <c r="B161" s="58" t="s">
        <v>94</v>
      </c>
      <c r="C161" s="55" t="s">
        <v>208</v>
      </c>
      <c r="D161" s="53" t="s">
        <v>28</v>
      </c>
      <c r="E161" s="53">
        <v>1</v>
      </c>
      <c r="F161" s="60">
        <v>1200</v>
      </c>
      <c r="G161" s="61">
        <v>1072.97</v>
      </c>
      <c r="H161" s="59">
        <v>1105.1600000000001</v>
      </c>
      <c r="I161" s="7">
        <f t="shared" si="15"/>
        <v>1126.0433333333333</v>
      </c>
      <c r="J161" s="8">
        <f t="shared" si="16"/>
        <v>66.03968831947445</v>
      </c>
      <c r="K161" s="8">
        <f t="shared" si="17"/>
        <v>5.8647554995936613</v>
      </c>
      <c r="L161" s="9">
        <f t="shared" si="18"/>
        <v>1126.0433333333333</v>
      </c>
      <c r="M161" s="9">
        <f t="shared" si="19"/>
        <v>1126.0433333333333</v>
      </c>
      <c r="N161" s="9">
        <f t="shared" si="20"/>
        <v>1126.04</v>
      </c>
      <c r="O161" s="22">
        <f t="shared" si="21"/>
        <v>1126.04</v>
      </c>
      <c r="P161" s="36"/>
      <c r="Q161" s="36"/>
      <c r="R161" s="36"/>
      <c r="S161" s="20"/>
      <c r="T161" s="47">
        <v>114.27</v>
      </c>
      <c r="V161" s="32">
        <v>1.2</v>
      </c>
    </row>
    <row r="162" spans="1:22" ht="26.25" customHeight="1">
      <c r="A162" s="41">
        <v>154</v>
      </c>
      <c r="B162" s="58" t="s">
        <v>302</v>
      </c>
      <c r="C162" s="55" t="s">
        <v>209</v>
      </c>
      <c r="D162" s="53" t="s">
        <v>28</v>
      </c>
      <c r="E162" s="53">
        <v>1</v>
      </c>
      <c r="F162" s="60">
        <v>180</v>
      </c>
      <c r="G162" s="46">
        <v>174.36</v>
      </c>
      <c r="H162" s="59">
        <v>179.59</v>
      </c>
      <c r="I162" s="7">
        <f t="shared" si="15"/>
        <v>177.98333333333335</v>
      </c>
      <c r="J162" s="8">
        <f t="shared" si="16"/>
        <v>3.1445879433295056</v>
      </c>
      <c r="K162" s="8">
        <f t="shared" si="17"/>
        <v>1.7667878696485655</v>
      </c>
      <c r="L162" s="9">
        <f t="shared" si="18"/>
        <v>177.98333333333335</v>
      </c>
      <c r="M162" s="9">
        <f t="shared" si="19"/>
        <v>177.98333333333335</v>
      </c>
      <c r="N162" s="9">
        <f t="shared" si="20"/>
        <v>177.98</v>
      </c>
      <c r="O162" s="22">
        <f t="shared" si="21"/>
        <v>177.98</v>
      </c>
      <c r="P162" s="36"/>
      <c r="Q162" s="36"/>
      <c r="R162" s="36"/>
      <c r="S162" s="20"/>
      <c r="T162" s="47">
        <v>800.51</v>
      </c>
      <c r="V162" s="32">
        <v>1.2</v>
      </c>
    </row>
    <row r="163" spans="1:22" ht="28.5" customHeight="1">
      <c r="A163" s="41">
        <v>155</v>
      </c>
      <c r="B163" s="58" t="s">
        <v>95</v>
      </c>
      <c r="C163" s="55" t="s">
        <v>209</v>
      </c>
      <c r="D163" s="53" t="s">
        <v>28</v>
      </c>
      <c r="E163" s="53">
        <v>1</v>
      </c>
      <c r="F163" s="60">
        <v>7200</v>
      </c>
      <c r="G163" s="61">
        <v>6920.64</v>
      </c>
      <c r="H163" s="59">
        <v>7128.26</v>
      </c>
      <c r="I163" s="7">
        <f t="shared" si="15"/>
        <v>7082.9666666666672</v>
      </c>
      <c r="J163" s="8">
        <f t="shared" si="16"/>
        <v>145.08313800484635</v>
      </c>
      <c r="K163" s="8">
        <f t="shared" si="17"/>
        <v>2.0483385681825368</v>
      </c>
      <c r="L163" s="9">
        <f t="shared" si="18"/>
        <v>7082.9666666666672</v>
      </c>
      <c r="M163" s="9">
        <f t="shared" si="19"/>
        <v>7082.9666666666672</v>
      </c>
      <c r="N163" s="9">
        <f t="shared" si="20"/>
        <v>7082.96</v>
      </c>
      <c r="O163" s="22">
        <f t="shared" si="21"/>
        <v>7082.96</v>
      </c>
      <c r="P163" s="36"/>
      <c r="Q163" s="36"/>
      <c r="R163" s="36"/>
      <c r="S163" s="20"/>
      <c r="T163" s="47">
        <v>85.09</v>
      </c>
      <c r="V163" s="32">
        <v>1.2</v>
      </c>
    </row>
    <row r="164" spans="1:22" ht="29.25" customHeight="1">
      <c r="A164" s="41">
        <v>156</v>
      </c>
      <c r="B164" s="58" t="s">
        <v>96</v>
      </c>
      <c r="C164" s="55" t="s">
        <v>209</v>
      </c>
      <c r="D164" s="53" t="s">
        <v>28</v>
      </c>
      <c r="E164" s="53">
        <v>1</v>
      </c>
      <c r="F164" s="60">
        <v>2450</v>
      </c>
      <c r="G164" s="61">
        <v>2311.4699999999998</v>
      </c>
      <c r="H164" s="59">
        <v>2380.81</v>
      </c>
      <c r="I164" s="7">
        <f t="shared" si="15"/>
        <v>2380.7599999999998</v>
      </c>
      <c r="J164" s="8">
        <f t="shared" si="16"/>
        <v>69.26501353497315</v>
      </c>
      <c r="K164" s="8">
        <f t="shared" si="17"/>
        <v>2.9093656452130059</v>
      </c>
      <c r="L164" s="9">
        <f t="shared" si="18"/>
        <v>2380.7599999999993</v>
      </c>
      <c r="M164" s="9">
        <f t="shared" si="19"/>
        <v>2380.7599999999993</v>
      </c>
      <c r="N164" s="9">
        <f t="shared" si="20"/>
        <v>2380.7600000000002</v>
      </c>
      <c r="O164" s="22">
        <f t="shared" si="21"/>
        <v>2380.7600000000002</v>
      </c>
      <c r="P164" s="36"/>
      <c r="Q164" s="36"/>
      <c r="R164" s="36"/>
      <c r="S164" s="20"/>
      <c r="T164" s="47">
        <v>37.520000000000003</v>
      </c>
      <c r="V164" s="32">
        <v>1.2</v>
      </c>
    </row>
    <row r="165" spans="1:22" ht="31.5" customHeight="1">
      <c r="A165" s="41">
        <v>157</v>
      </c>
      <c r="B165" s="58" t="s">
        <v>303</v>
      </c>
      <c r="C165" s="55" t="s">
        <v>208</v>
      </c>
      <c r="D165" s="53" t="s">
        <v>28</v>
      </c>
      <c r="E165" s="53">
        <v>1</v>
      </c>
      <c r="F165" s="60">
        <v>720</v>
      </c>
      <c r="G165" s="46">
        <v>697.96</v>
      </c>
      <c r="H165" s="59">
        <v>718.9</v>
      </c>
      <c r="I165" s="7">
        <f t="shared" si="15"/>
        <v>712.28666666666675</v>
      </c>
      <c r="J165" s="8">
        <f t="shared" si="16"/>
        <v>12.41944174805505</v>
      </c>
      <c r="K165" s="8">
        <f t="shared" si="17"/>
        <v>1.7436016044179377</v>
      </c>
      <c r="L165" s="9">
        <f t="shared" si="18"/>
        <v>712.28666666666663</v>
      </c>
      <c r="M165" s="9">
        <f t="shared" si="19"/>
        <v>712.28666666666663</v>
      </c>
      <c r="N165" s="9">
        <f t="shared" si="20"/>
        <v>712.28</v>
      </c>
      <c r="O165" s="22">
        <f t="shared" si="21"/>
        <v>712.28</v>
      </c>
      <c r="P165" s="36"/>
      <c r="Q165" s="36"/>
      <c r="R165" s="36"/>
      <c r="S165" s="20"/>
      <c r="T165" s="47">
        <v>99.65</v>
      </c>
      <c r="V165" s="32">
        <v>1.2</v>
      </c>
    </row>
    <row r="166" spans="1:22" ht="31.5" customHeight="1">
      <c r="A166" s="41">
        <v>158</v>
      </c>
      <c r="B166" s="58" t="s">
        <v>97</v>
      </c>
      <c r="C166" s="55" t="s">
        <v>208</v>
      </c>
      <c r="D166" s="53" t="s">
        <v>28</v>
      </c>
      <c r="E166" s="53">
        <v>1</v>
      </c>
      <c r="F166" s="60">
        <v>650</v>
      </c>
      <c r="G166" s="46">
        <v>621.26</v>
      </c>
      <c r="H166" s="59">
        <v>639.89</v>
      </c>
      <c r="I166" s="7">
        <f t="shared" si="15"/>
        <v>637.05000000000007</v>
      </c>
      <c r="J166" s="8">
        <f t="shared" si="16"/>
        <v>14.578960868319804</v>
      </c>
      <c r="K166" s="8">
        <f t="shared" si="17"/>
        <v>2.2885112421819014</v>
      </c>
      <c r="L166" s="9">
        <f t="shared" si="18"/>
        <v>637.04999999999995</v>
      </c>
      <c r="M166" s="9">
        <f t="shared" si="19"/>
        <v>637.04999999999995</v>
      </c>
      <c r="N166" s="9">
        <f t="shared" si="20"/>
        <v>637.04999999999995</v>
      </c>
      <c r="O166" s="22">
        <f t="shared" si="21"/>
        <v>637.04999999999995</v>
      </c>
      <c r="P166" s="36"/>
      <c r="Q166" s="36"/>
      <c r="R166" s="36"/>
      <c r="S166" s="20"/>
      <c r="T166" s="47">
        <v>129.94</v>
      </c>
      <c r="V166" s="32">
        <v>1.2</v>
      </c>
    </row>
    <row r="167" spans="1:22" ht="31.5" customHeight="1">
      <c r="A167" s="41">
        <v>159</v>
      </c>
      <c r="B167" s="58" t="s">
        <v>304</v>
      </c>
      <c r="C167" s="55" t="s">
        <v>208</v>
      </c>
      <c r="D167" s="53" t="s">
        <v>28</v>
      </c>
      <c r="E167" s="53">
        <v>1</v>
      </c>
      <c r="F167" s="60">
        <v>1150</v>
      </c>
      <c r="G167" s="46">
        <v>974.66</v>
      </c>
      <c r="H167" s="59">
        <v>1003.9</v>
      </c>
      <c r="I167" s="7">
        <f t="shared" si="15"/>
        <v>1042.8533333333332</v>
      </c>
      <c r="J167" s="8">
        <f t="shared" si="16"/>
        <v>93.936417503188494</v>
      </c>
      <c r="K167" s="8">
        <f t="shared" si="17"/>
        <v>9.0076345829891551</v>
      </c>
      <c r="L167" s="9">
        <f t="shared" si="18"/>
        <v>1042.8533333333332</v>
      </c>
      <c r="M167" s="9">
        <f t="shared" si="19"/>
        <v>1042.8533333333332</v>
      </c>
      <c r="N167" s="9">
        <f t="shared" si="20"/>
        <v>1042.8499999999999</v>
      </c>
      <c r="O167" s="22">
        <f t="shared" si="21"/>
        <v>1042.8499999999999</v>
      </c>
      <c r="P167" s="36"/>
      <c r="Q167" s="36"/>
      <c r="R167" s="36"/>
      <c r="S167" s="20"/>
      <c r="T167" s="47">
        <v>863.75</v>
      </c>
      <c r="V167" s="32">
        <v>1.2</v>
      </c>
    </row>
    <row r="168" spans="1:22" ht="31.5" customHeight="1">
      <c r="A168" s="41">
        <v>160</v>
      </c>
      <c r="B168" s="58" t="s">
        <v>98</v>
      </c>
      <c r="C168" s="57" t="s">
        <v>209</v>
      </c>
      <c r="D168" s="53" t="s">
        <v>28</v>
      </c>
      <c r="E168" s="53">
        <v>1</v>
      </c>
      <c r="F168" s="60">
        <v>16</v>
      </c>
      <c r="G168" s="46">
        <v>15.12</v>
      </c>
      <c r="H168" s="59">
        <v>15.57</v>
      </c>
      <c r="I168" s="7">
        <f t="shared" si="15"/>
        <v>15.563333333333333</v>
      </c>
      <c r="J168" s="8">
        <f t="shared" si="16"/>
        <v>0.44003787715756204</v>
      </c>
      <c r="K168" s="8">
        <f t="shared" si="17"/>
        <v>2.8274012239723412</v>
      </c>
      <c r="L168" s="9">
        <f t="shared" si="18"/>
        <v>15.563333333333333</v>
      </c>
      <c r="M168" s="9">
        <f t="shared" si="19"/>
        <v>15.563333333333333</v>
      </c>
      <c r="N168" s="9">
        <f t="shared" si="20"/>
        <v>15.56</v>
      </c>
      <c r="O168" s="22">
        <f t="shared" si="21"/>
        <v>15.56</v>
      </c>
      <c r="P168" s="36"/>
      <c r="Q168" s="36"/>
      <c r="R168" s="36"/>
      <c r="S168" s="20"/>
      <c r="T168" s="47">
        <v>91.34</v>
      </c>
      <c r="V168" s="32">
        <v>1.2</v>
      </c>
    </row>
    <row r="169" spans="1:22" ht="31.5" customHeight="1">
      <c r="A169" s="41">
        <v>161</v>
      </c>
      <c r="B169" s="58" t="s">
        <v>99</v>
      </c>
      <c r="C169" s="55" t="s">
        <v>211</v>
      </c>
      <c r="D169" s="53" t="s">
        <v>29</v>
      </c>
      <c r="E169" s="53">
        <v>1</v>
      </c>
      <c r="F169" s="60">
        <v>165</v>
      </c>
      <c r="G169" s="46">
        <v>159.02000000000001</v>
      </c>
      <c r="H169" s="59">
        <v>163.79</v>
      </c>
      <c r="I169" s="7">
        <f t="shared" si="15"/>
        <v>162.60333333333332</v>
      </c>
      <c r="J169" s="8">
        <f t="shared" si="16"/>
        <v>3.1616820417830263</v>
      </c>
      <c r="K169" s="8">
        <f t="shared" si="17"/>
        <v>1.944414039349148</v>
      </c>
      <c r="L169" s="9">
        <f t="shared" si="18"/>
        <v>162.6033333333333</v>
      </c>
      <c r="M169" s="9">
        <f t="shared" si="19"/>
        <v>162.6033333333333</v>
      </c>
      <c r="N169" s="9">
        <f t="shared" si="20"/>
        <v>162.6</v>
      </c>
      <c r="O169" s="22">
        <f t="shared" si="21"/>
        <v>162.6</v>
      </c>
      <c r="P169" s="36"/>
      <c r="Q169" s="36"/>
      <c r="R169" s="36"/>
      <c r="S169" s="20"/>
      <c r="T169" s="47">
        <v>91.97</v>
      </c>
      <c r="V169" s="32">
        <v>1.2</v>
      </c>
    </row>
    <row r="170" spans="1:22" ht="31.5" customHeight="1">
      <c r="A170" s="41">
        <v>162</v>
      </c>
      <c r="B170" s="58" t="s">
        <v>100</v>
      </c>
      <c r="C170" s="55" t="s">
        <v>211</v>
      </c>
      <c r="D170" s="53" t="s">
        <v>29</v>
      </c>
      <c r="E170" s="53">
        <v>1</v>
      </c>
      <c r="F170" s="60">
        <v>3350</v>
      </c>
      <c r="G170" s="61">
        <v>3231.67</v>
      </c>
      <c r="H170" s="59">
        <v>3328.62</v>
      </c>
      <c r="I170" s="7">
        <f t="shared" si="15"/>
        <v>3303.4300000000003</v>
      </c>
      <c r="J170" s="8">
        <f t="shared" si="16"/>
        <v>63.058697258982377</v>
      </c>
      <c r="K170" s="8">
        <f t="shared" si="17"/>
        <v>1.9088855298578258</v>
      </c>
      <c r="L170" s="9">
        <f t="shared" si="18"/>
        <v>3303.4300000000003</v>
      </c>
      <c r="M170" s="9">
        <f t="shared" si="19"/>
        <v>3303.4300000000003</v>
      </c>
      <c r="N170" s="9">
        <f t="shared" si="20"/>
        <v>3303.43</v>
      </c>
      <c r="O170" s="22">
        <f t="shared" si="21"/>
        <v>3303.43</v>
      </c>
      <c r="P170" s="36"/>
      <c r="Q170" s="36"/>
      <c r="R170" s="36"/>
      <c r="S170" s="20"/>
      <c r="T170" s="47">
        <v>141.99</v>
      </c>
      <c r="V170" s="32">
        <v>1.2</v>
      </c>
    </row>
    <row r="171" spans="1:22" ht="31.5" customHeight="1">
      <c r="A171" s="41">
        <v>163</v>
      </c>
      <c r="B171" s="58" t="s">
        <v>101</v>
      </c>
      <c r="C171" s="55" t="s">
        <v>211</v>
      </c>
      <c r="D171" s="53" t="s">
        <v>29</v>
      </c>
      <c r="E171" s="53">
        <v>1</v>
      </c>
      <c r="F171" s="60">
        <v>2500</v>
      </c>
      <c r="G171" s="61">
        <v>2422.9699999999998</v>
      </c>
      <c r="H171" s="59">
        <v>2495.65</v>
      </c>
      <c r="I171" s="7">
        <f t="shared" si="15"/>
        <v>2472.873333333333</v>
      </c>
      <c r="J171" s="8">
        <f t="shared" si="16"/>
        <v>43.27225015334129</v>
      </c>
      <c r="K171" s="8">
        <f t="shared" si="17"/>
        <v>1.7498773418779219</v>
      </c>
      <c r="L171" s="9">
        <f t="shared" si="18"/>
        <v>2472.873333333333</v>
      </c>
      <c r="M171" s="9">
        <f t="shared" si="19"/>
        <v>2472.873333333333</v>
      </c>
      <c r="N171" s="9">
        <f t="shared" si="20"/>
        <v>2472.87</v>
      </c>
      <c r="O171" s="22">
        <f t="shared" si="21"/>
        <v>2472.87</v>
      </c>
      <c r="P171" s="36"/>
      <c r="Q171" s="36"/>
      <c r="R171" s="36"/>
      <c r="S171" s="20"/>
      <c r="T171" s="47">
        <v>213.32</v>
      </c>
      <c r="V171" s="32">
        <v>1.2</v>
      </c>
    </row>
    <row r="172" spans="1:22" ht="31.5" customHeight="1">
      <c r="A172" s="41">
        <v>164</v>
      </c>
      <c r="B172" s="58" t="s">
        <v>102</v>
      </c>
      <c r="C172" s="55" t="s">
        <v>357</v>
      </c>
      <c r="D172" s="53" t="s">
        <v>28</v>
      </c>
      <c r="E172" s="53">
        <v>1</v>
      </c>
      <c r="F172" s="60">
        <v>125</v>
      </c>
      <c r="G172" s="46">
        <v>115.31</v>
      </c>
      <c r="H172" s="59">
        <v>118.77</v>
      </c>
      <c r="I172" s="7">
        <f t="shared" si="15"/>
        <v>119.69333333333333</v>
      </c>
      <c r="J172" s="8">
        <f t="shared" si="16"/>
        <v>4.9105430792666231</v>
      </c>
      <c r="K172" s="8">
        <f t="shared" si="17"/>
        <v>4.1026036643087531</v>
      </c>
      <c r="L172" s="9">
        <f t="shared" si="18"/>
        <v>119.69333333333333</v>
      </c>
      <c r="M172" s="9">
        <f t="shared" si="19"/>
        <v>119.69333333333333</v>
      </c>
      <c r="N172" s="9">
        <f t="shared" si="20"/>
        <v>119.69</v>
      </c>
      <c r="O172" s="22">
        <f t="shared" si="21"/>
        <v>119.69</v>
      </c>
      <c r="P172" s="36"/>
      <c r="Q172" s="36"/>
      <c r="R172" s="36"/>
      <c r="S172" s="20"/>
      <c r="T172" s="47">
        <v>184.8</v>
      </c>
      <c r="V172" s="32">
        <v>1.2</v>
      </c>
    </row>
    <row r="173" spans="1:22" ht="31.5" customHeight="1">
      <c r="A173" s="41">
        <v>165</v>
      </c>
      <c r="B173" s="58" t="s">
        <v>103</v>
      </c>
      <c r="C173" s="55" t="s">
        <v>357</v>
      </c>
      <c r="D173" s="53" t="s">
        <v>30</v>
      </c>
      <c r="E173" s="53">
        <v>1</v>
      </c>
      <c r="F173" s="60">
        <v>40</v>
      </c>
      <c r="G173" s="46">
        <v>36.4</v>
      </c>
      <c r="H173" s="59">
        <v>37.49</v>
      </c>
      <c r="I173" s="7">
        <f t="shared" si="15"/>
        <v>37.963333333333338</v>
      </c>
      <c r="J173" s="8">
        <f t="shared" si="16"/>
        <v>1.8460859496061754</v>
      </c>
      <c r="K173" s="8">
        <f t="shared" si="17"/>
        <v>4.8628131081030164</v>
      </c>
      <c r="L173" s="9">
        <f t="shared" si="18"/>
        <v>37.963333333333338</v>
      </c>
      <c r="M173" s="9">
        <f t="shared" si="19"/>
        <v>37.963333333333338</v>
      </c>
      <c r="N173" s="9">
        <f t="shared" si="20"/>
        <v>37.96</v>
      </c>
      <c r="O173" s="22">
        <f t="shared" si="21"/>
        <v>37.96</v>
      </c>
      <c r="P173" s="36"/>
      <c r="Q173" s="36"/>
      <c r="R173" s="36"/>
      <c r="S173" s="20"/>
      <c r="T173" s="48">
        <v>1041.6600000000001</v>
      </c>
      <c r="V173" s="32">
        <v>1.2</v>
      </c>
    </row>
    <row r="174" spans="1:22" ht="31.5" customHeight="1">
      <c r="A174" s="41">
        <v>166</v>
      </c>
      <c r="B174" s="58" t="s">
        <v>104</v>
      </c>
      <c r="C174" s="55" t="s">
        <v>357</v>
      </c>
      <c r="D174" s="53" t="s">
        <v>28</v>
      </c>
      <c r="E174" s="53">
        <v>1</v>
      </c>
      <c r="F174" s="60">
        <v>260</v>
      </c>
      <c r="G174" s="46">
        <v>249.68</v>
      </c>
      <c r="H174" s="59">
        <v>257.17</v>
      </c>
      <c r="I174" s="7">
        <f t="shared" si="15"/>
        <v>255.61666666666667</v>
      </c>
      <c r="J174" s="8">
        <f t="shared" si="16"/>
        <v>5.3324697217455741</v>
      </c>
      <c r="K174" s="8">
        <f t="shared" si="17"/>
        <v>2.0861197320514733</v>
      </c>
      <c r="L174" s="9">
        <f t="shared" si="18"/>
        <v>255.61666666666667</v>
      </c>
      <c r="M174" s="9">
        <f t="shared" si="19"/>
        <v>255.61666666666667</v>
      </c>
      <c r="N174" s="9">
        <f t="shared" si="20"/>
        <v>255.61</v>
      </c>
      <c r="O174" s="22">
        <f t="shared" si="21"/>
        <v>255.61</v>
      </c>
      <c r="P174" s="36"/>
      <c r="Q174" s="36"/>
      <c r="R174" s="36"/>
      <c r="S174" s="20"/>
      <c r="T174" s="48">
        <v>1584.15</v>
      </c>
      <c r="V174" s="32">
        <v>1.2</v>
      </c>
    </row>
    <row r="175" spans="1:22" ht="27" customHeight="1">
      <c r="A175" s="41">
        <v>167</v>
      </c>
      <c r="B175" s="58" t="s">
        <v>305</v>
      </c>
      <c r="C175" s="55" t="s">
        <v>356</v>
      </c>
      <c r="D175" s="53" t="s">
        <v>28</v>
      </c>
      <c r="E175" s="53">
        <v>1</v>
      </c>
      <c r="F175" s="60">
        <v>550</v>
      </c>
      <c r="G175" s="46">
        <v>477.76</v>
      </c>
      <c r="H175" s="59">
        <v>492.09</v>
      </c>
      <c r="I175" s="7">
        <f t="shared" si="15"/>
        <v>506.61666666666662</v>
      </c>
      <c r="J175" s="8">
        <f t="shared" si="16"/>
        <v>38.248169019357441</v>
      </c>
      <c r="K175" s="8">
        <f t="shared" si="17"/>
        <v>7.5497257662316892</v>
      </c>
      <c r="L175" s="9">
        <f t="shared" si="18"/>
        <v>506.61666666666662</v>
      </c>
      <c r="M175" s="9">
        <f t="shared" si="19"/>
        <v>506.61666666666662</v>
      </c>
      <c r="N175" s="9">
        <f t="shared" si="20"/>
        <v>506.61</v>
      </c>
      <c r="O175" s="22">
        <f t="shared" si="21"/>
        <v>506.61</v>
      </c>
      <c r="P175" s="36"/>
      <c r="Q175" s="36"/>
      <c r="R175" s="36"/>
      <c r="S175" s="20"/>
      <c r="T175" s="48">
        <v>2716.22</v>
      </c>
      <c r="V175" s="32">
        <v>1.2</v>
      </c>
    </row>
    <row r="176" spans="1:22" ht="31.5" customHeight="1">
      <c r="A176" s="41">
        <v>168</v>
      </c>
      <c r="B176" s="58" t="s">
        <v>306</v>
      </c>
      <c r="C176" s="55" t="s">
        <v>356</v>
      </c>
      <c r="D176" s="53" t="s">
        <v>28</v>
      </c>
      <c r="E176" s="53">
        <v>1</v>
      </c>
      <c r="F176" s="60">
        <v>600</v>
      </c>
      <c r="G176" s="46">
        <v>538.41</v>
      </c>
      <c r="H176" s="59">
        <v>554.57000000000005</v>
      </c>
      <c r="I176" s="7">
        <f t="shared" si="15"/>
        <v>564.32666666666671</v>
      </c>
      <c r="J176" s="8">
        <f t="shared" si="16"/>
        <v>31.933155705838622</v>
      </c>
      <c r="K176" s="8">
        <f t="shared" si="17"/>
        <v>5.6586295831915239</v>
      </c>
      <c r="L176" s="9">
        <f t="shared" si="18"/>
        <v>564.3266666666666</v>
      </c>
      <c r="M176" s="9">
        <f t="shared" si="19"/>
        <v>564.3266666666666</v>
      </c>
      <c r="N176" s="9">
        <f t="shared" si="20"/>
        <v>564.32000000000005</v>
      </c>
      <c r="O176" s="22">
        <f t="shared" si="21"/>
        <v>564.32000000000005</v>
      </c>
      <c r="P176" s="36"/>
      <c r="Q176" s="36"/>
      <c r="R176" s="36"/>
      <c r="S176" s="20"/>
      <c r="T176" s="48">
        <v>2124.02</v>
      </c>
      <c r="V176" s="32">
        <v>1.2</v>
      </c>
    </row>
    <row r="177" spans="1:23" ht="31.5" customHeight="1">
      <c r="A177" s="41">
        <v>169</v>
      </c>
      <c r="B177" s="58" t="s">
        <v>105</v>
      </c>
      <c r="C177" s="55" t="s">
        <v>356</v>
      </c>
      <c r="D177" s="53" t="s">
        <v>28</v>
      </c>
      <c r="E177" s="53">
        <v>1</v>
      </c>
      <c r="F177" s="60">
        <v>11000</v>
      </c>
      <c r="G177" s="61">
        <v>9586.5</v>
      </c>
      <c r="H177" s="59">
        <v>9874.09</v>
      </c>
      <c r="I177" s="7">
        <f t="shared" si="15"/>
        <v>10153.530000000001</v>
      </c>
      <c r="J177" s="8">
        <f t="shared" si="16"/>
        <v>747.03453581477743</v>
      </c>
      <c r="K177" s="8">
        <f t="shared" si="17"/>
        <v>7.3573873895559219</v>
      </c>
      <c r="L177" s="9">
        <f t="shared" si="18"/>
        <v>10153.529999999999</v>
      </c>
      <c r="M177" s="9">
        <f t="shared" si="19"/>
        <v>10153.529999999999</v>
      </c>
      <c r="N177" s="9">
        <f t="shared" si="20"/>
        <v>10153.530000000001</v>
      </c>
      <c r="O177" s="22">
        <f t="shared" si="21"/>
        <v>10153.530000000001</v>
      </c>
      <c r="P177" s="36"/>
      <c r="Q177" s="36"/>
      <c r="R177" s="36"/>
      <c r="S177" s="20"/>
      <c r="T177" s="47">
        <v>144</v>
      </c>
      <c r="V177" s="32">
        <v>1.2</v>
      </c>
    </row>
    <row r="178" spans="1:23" ht="31.5" customHeight="1">
      <c r="A178" s="41">
        <v>170</v>
      </c>
      <c r="B178" s="58" t="s">
        <v>307</v>
      </c>
      <c r="C178" s="55" t="s">
        <v>208</v>
      </c>
      <c r="D178" s="53" t="s">
        <v>28</v>
      </c>
      <c r="E178" s="53">
        <v>1</v>
      </c>
      <c r="F178" s="60">
        <v>569</v>
      </c>
      <c r="G178" s="46">
        <v>502.14</v>
      </c>
      <c r="H178" s="59">
        <v>517.20000000000005</v>
      </c>
      <c r="I178" s="7">
        <f t="shared" si="15"/>
        <v>529.4466666666666</v>
      </c>
      <c r="J178" s="8">
        <f t="shared" si="16"/>
        <v>35.072076262082533</v>
      </c>
      <c r="K178" s="8">
        <f t="shared" si="17"/>
        <v>6.6242888037981551</v>
      </c>
      <c r="L178" s="9">
        <f t="shared" si="18"/>
        <v>529.4466666666666</v>
      </c>
      <c r="M178" s="9">
        <f t="shared" si="19"/>
        <v>529.4466666666666</v>
      </c>
      <c r="N178" s="9">
        <f t="shared" si="20"/>
        <v>529.44000000000005</v>
      </c>
      <c r="O178" s="22">
        <f t="shared" si="21"/>
        <v>529.44000000000005</v>
      </c>
      <c r="P178" s="36"/>
      <c r="Q178" s="36"/>
      <c r="R178" s="36"/>
      <c r="S178" s="20"/>
      <c r="T178" s="48">
        <v>4867.3999999999996</v>
      </c>
      <c r="V178" s="32">
        <v>1.2</v>
      </c>
    </row>
    <row r="179" spans="1:23" ht="31.5" customHeight="1">
      <c r="A179" s="41">
        <v>171</v>
      </c>
      <c r="B179" s="58" t="s">
        <v>106</v>
      </c>
      <c r="C179" s="55" t="s">
        <v>208</v>
      </c>
      <c r="D179" s="53" t="s">
        <v>28</v>
      </c>
      <c r="E179" s="53">
        <v>1</v>
      </c>
      <c r="F179" s="60">
        <v>2364</v>
      </c>
      <c r="G179" s="61">
        <v>2112.3200000000002</v>
      </c>
      <c r="H179" s="59">
        <v>2175.69</v>
      </c>
      <c r="I179" s="7">
        <f t="shared" si="15"/>
        <v>2217.3366666666666</v>
      </c>
      <c r="J179" s="8">
        <f t="shared" si="16"/>
        <v>130.9066050027015</v>
      </c>
      <c r="K179" s="8">
        <f t="shared" si="17"/>
        <v>5.9037766781484775</v>
      </c>
      <c r="L179" s="9">
        <f t="shared" si="18"/>
        <v>2217.3366666666666</v>
      </c>
      <c r="M179" s="9">
        <f t="shared" si="19"/>
        <v>2217.3366666666666</v>
      </c>
      <c r="N179" s="9">
        <f t="shared" si="20"/>
        <v>2217.33</v>
      </c>
      <c r="O179" s="22">
        <f t="shared" si="21"/>
        <v>2217.33</v>
      </c>
      <c r="P179" s="36"/>
      <c r="Q179" s="36"/>
      <c r="R179" s="36"/>
      <c r="S179" s="20"/>
      <c r="T179" s="48">
        <v>2845.89</v>
      </c>
      <c r="V179" s="32">
        <v>1.2</v>
      </c>
    </row>
    <row r="180" spans="1:23" ht="31.5" customHeight="1">
      <c r="A180" s="41">
        <v>172</v>
      </c>
      <c r="B180" s="58" t="s">
        <v>107</v>
      </c>
      <c r="C180" s="55" t="s">
        <v>209</v>
      </c>
      <c r="D180" s="53" t="s">
        <v>28</v>
      </c>
      <c r="E180" s="53">
        <v>1</v>
      </c>
      <c r="F180" s="60">
        <v>77</v>
      </c>
      <c r="G180" s="46">
        <v>72.959999999999994</v>
      </c>
      <c r="H180" s="59">
        <v>75.14</v>
      </c>
      <c r="I180" s="7">
        <f t="shared" si="15"/>
        <v>75.033333333333317</v>
      </c>
      <c r="J180" s="8">
        <f t="shared" si="16"/>
        <v>2.0221111080584437</v>
      </c>
      <c r="K180" s="8">
        <f t="shared" si="17"/>
        <v>2.6949503883497701</v>
      </c>
      <c r="L180" s="9">
        <f t="shared" si="18"/>
        <v>75.033333333333317</v>
      </c>
      <c r="M180" s="9">
        <f t="shared" si="19"/>
        <v>75.033333333333317</v>
      </c>
      <c r="N180" s="9">
        <f t="shared" si="20"/>
        <v>75.03</v>
      </c>
      <c r="O180" s="22">
        <f t="shared" si="21"/>
        <v>75.03</v>
      </c>
      <c r="P180" s="36"/>
      <c r="Q180" s="36"/>
      <c r="R180" s="36"/>
      <c r="S180" s="20"/>
      <c r="T180" s="47">
        <v>835.7</v>
      </c>
      <c r="V180" s="32">
        <v>1.2</v>
      </c>
    </row>
    <row r="181" spans="1:23" ht="25.5" customHeight="1">
      <c r="A181" s="41">
        <v>173</v>
      </c>
      <c r="B181" s="58" t="s">
        <v>308</v>
      </c>
      <c r="C181" s="55" t="s">
        <v>210</v>
      </c>
      <c r="D181" s="53" t="s">
        <v>28</v>
      </c>
      <c r="E181" s="53">
        <v>1</v>
      </c>
      <c r="F181" s="60">
        <v>80</v>
      </c>
      <c r="G181" s="46">
        <v>73.290000000000006</v>
      </c>
      <c r="H181" s="59">
        <v>75.489999999999995</v>
      </c>
      <c r="I181" s="7">
        <f t="shared" si="15"/>
        <v>76.260000000000005</v>
      </c>
      <c r="J181" s="8">
        <f t="shared" si="16"/>
        <v>3.4206285972025645</v>
      </c>
      <c r="K181" s="8">
        <f t="shared" si="17"/>
        <v>4.4854820314746444</v>
      </c>
      <c r="L181" s="9">
        <f t="shared" si="18"/>
        <v>76.260000000000005</v>
      </c>
      <c r="M181" s="9">
        <f t="shared" si="19"/>
        <v>76.260000000000005</v>
      </c>
      <c r="N181" s="9">
        <f t="shared" si="20"/>
        <v>76.260000000000005</v>
      </c>
      <c r="O181" s="22">
        <f t="shared" si="21"/>
        <v>76.260000000000005</v>
      </c>
      <c r="P181" s="36"/>
      <c r="Q181" s="36"/>
      <c r="R181" s="36"/>
      <c r="S181" s="20"/>
      <c r="T181" s="47">
        <v>791.01</v>
      </c>
      <c r="V181" s="32">
        <v>1.2</v>
      </c>
    </row>
    <row r="182" spans="1:23" ht="23.25" customHeight="1">
      <c r="A182" s="41">
        <v>174</v>
      </c>
      <c r="B182" s="58" t="s">
        <v>108</v>
      </c>
      <c r="C182" s="55" t="s">
        <v>211</v>
      </c>
      <c r="D182" s="53" t="s">
        <v>28</v>
      </c>
      <c r="E182" s="53">
        <v>1</v>
      </c>
      <c r="F182" s="60">
        <v>7.5</v>
      </c>
      <c r="G182" s="46">
        <v>6.49</v>
      </c>
      <c r="H182" s="59">
        <v>6.68</v>
      </c>
      <c r="I182" s="7">
        <f t="shared" si="15"/>
        <v>6.8900000000000006</v>
      </c>
      <c r="J182" s="8">
        <f t="shared" si="16"/>
        <v>0.53674947601278566</v>
      </c>
      <c r="K182" s="8">
        <f t="shared" si="17"/>
        <v>7.7902681569344798</v>
      </c>
      <c r="L182" s="9">
        <f t="shared" si="18"/>
        <v>6.8900000000000006</v>
      </c>
      <c r="M182" s="9">
        <f t="shared" si="19"/>
        <v>6.8900000000000006</v>
      </c>
      <c r="N182" s="9">
        <f t="shared" si="20"/>
        <v>6.89</v>
      </c>
      <c r="O182" s="22">
        <f t="shared" si="21"/>
        <v>6.89</v>
      </c>
      <c r="P182" s="36"/>
      <c r="Q182" s="36"/>
      <c r="R182" s="36"/>
      <c r="S182" s="20"/>
      <c r="T182" s="48">
        <v>1318.84</v>
      </c>
      <c r="V182" s="32">
        <v>1.2</v>
      </c>
    </row>
    <row r="183" spans="1:23" ht="25.5" customHeight="1">
      <c r="A183" s="41">
        <v>175</v>
      </c>
      <c r="B183" s="58" t="s">
        <v>109</v>
      </c>
      <c r="C183" s="55" t="s">
        <v>211</v>
      </c>
      <c r="D183" s="53" t="s">
        <v>29</v>
      </c>
      <c r="E183" s="53">
        <v>1</v>
      </c>
      <c r="F183" s="60">
        <v>56</v>
      </c>
      <c r="G183" s="46">
        <v>48.13</v>
      </c>
      <c r="H183" s="59">
        <v>49.57</v>
      </c>
      <c r="I183" s="7">
        <f t="shared" si="15"/>
        <v>51.233333333333327</v>
      </c>
      <c r="J183" s="8">
        <f t="shared" si="16"/>
        <v>4.1903738894439151</v>
      </c>
      <c r="K183" s="8">
        <f t="shared" si="17"/>
        <v>8.1789991335925496</v>
      </c>
      <c r="L183" s="9">
        <f t="shared" si="18"/>
        <v>51.233333333333327</v>
      </c>
      <c r="M183" s="9">
        <f t="shared" si="19"/>
        <v>51.233333333333327</v>
      </c>
      <c r="N183" s="9">
        <f t="shared" si="20"/>
        <v>51.23</v>
      </c>
      <c r="O183" s="22">
        <f t="shared" si="21"/>
        <v>51.23</v>
      </c>
      <c r="P183" s="36"/>
      <c r="Q183" s="36"/>
      <c r="R183" s="36"/>
      <c r="S183" s="20"/>
      <c r="T183" s="47">
        <v>34.299999999999997</v>
      </c>
      <c r="V183" s="32">
        <v>1.2</v>
      </c>
    </row>
    <row r="184" spans="1:23" ht="24.95" customHeight="1">
      <c r="A184" s="41">
        <v>176</v>
      </c>
      <c r="B184" s="58" t="s">
        <v>110</v>
      </c>
      <c r="C184" s="55" t="s">
        <v>208</v>
      </c>
      <c r="D184" s="53" t="s">
        <v>28</v>
      </c>
      <c r="E184" s="53">
        <v>1</v>
      </c>
      <c r="F184" s="60">
        <v>750</v>
      </c>
      <c r="G184" s="46">
        <v>707.3</v>
      </c>
      <c r="H184" s="59">
        <v>728.52</v>
      </c>
      <c r="I184" s="7">
        <f t="shared" si="15"/>
        <v>728.60666666666657</v>
      </c>
      <c r="J184" s="8">
        <f t="shared" si="16"/>
        <v>21.350131927773521</v>
      </c>
      <c r="K184" s="8">
        <f t="shared" si="17"/>
        <v>2.9302685391898953</v>
      </c>
      <c r="L184" s="9">
        <f t="shared" si="18"/>
        <v>728.60666666666657</v>
      </c>
      <c r="M184" s="9">
        <f t="shared" si="19"/>
        <v>728.60666666666657</v>
      </c>
      <c r="N184" s="9">
        <f t="shared" si="20"/>
        <v>728.6</v>
      </c>
      <c r="O184" s="22">
        <f t="shared" si="21"/>
        <v>728.6</v>
      </c>
      <c r="P184" s="36"/>
      <c r="Q184" s="36"/>
      <c r="R184" s="36"/>
      <c r="S184" s="20"/>
      <c r="T184" s="47">
        <v>195.95</v>
      </c>
      <c r="V184" s="32">
        <v>1.2</v>
      </c>
    </row>
    <row r="185" spans="1:23" ht="24.95" customHeight="1">
      <c r="A185" s="41">
        <v>177</v>
      </c>
      <c r="B185" s="58" t="s">
        <v>111</v>
      </c>
      <c r="C185" s="55" t="s">
        <v>207</v>
      </c>
      <c r="D185" s="53" t="s">
        <v>28</v>
      </c>
      <c r="E185" s="53">
        <v>1</v>
      </c>
      <c r="F185" s="60">
        <v>96</v>
      </c>
      <c r="G185" s="46">
        <v>95.08</v>
      </c>
      <c r="H185" s="59">
        <v>97.93</v>
      </c>
      <c r="I185" s="7">
        <f t="shared" si="15"/>
        <v>96.336666666666659</v>
      </c>
      <c r="J185" s="8">
        <f t="shared" si="16"/>
        <v>1.4545216854118559</v>
      </c>
      <c r="K185" s="8">
        <f t="shared" si="17"/>
        <v>1.5098318591867299</v>
      </c>
      <c r="L185" s="9">
        <f t="shared" si="18"/>
        <v>96.336666666666659</v>
      </c>
      <c r="M185" s="9">
        <f t="shared" si="19"/>
        <v>96.336666666666659</v>
      </c>
      <c r="N185" s="9">
        <f t="shared" si="20"/>
        <v>96.33</v>
      </c>
      <c r="O185" s="22">
        <f t="shared" si="21"/>
        <v>96.33</v>
      </c>
      <c r="P185" s="36"/>
      <c r="Q185" s="36"/>
      <c r="R185" s="36"/>
      <c r="S185" s="20"/>
      <c r="T185" s="48">
        <v>3786.09</v>
      </c>
      <c r="V185" s="32">
        <v>1.2</v>
      </c>
    </row>
    <row r="186" spans="1:23" ht="36.75" customHeight="1">
      <c r="A186" s="41">
        <v>178</v>
      </c>
      <c r="B186" s="58" t="s">
        <v>309</v>
      </c>
      <c r="C186" s="55" t="s">
        <v>357</v>
      </c>
      <c r="D186" s="53" t="s">
        <v>29</v>
      </c>
      <c r="E186" s="53">
        <v>1</v>
      </c>
      <c r="F186" s="60">
        <v>310</v>
      </c>
      <c r="G186" s="46">
        <v>289.99</v>
      </c>
      <c r="H186" s="59">
        <v>298.69</v>
      </c>
      <c r="I186" s="7">
        <f t="shared" si="15"/>
        <v>299.56</v>
      </c>
      <c r="J186" s="8">
        <f t="shared" si="16"/>
        <v>10.033329457363587</v>
      </c>
      <c r="K186" s="8">
        <f t="shared" si="17"/>
        <v>3.3493555405807141</v>
      </c>
      <c r="L186" s="9">
        <f t="shared" si="18"/>
        <v>299.56</v>
      </c>
      <c r="M186" s="9">
        <f t="shared" si="19"/>
        <v>299.56</v>
      </c>
      <c r="N186" s="9">
        <f t="shared" si="20"/>
        <v>299.56</v>
      </c>
      <c r="O186" s="22">
        <f t="shared" si="21"/>
        <v>299.56</v>
      </c>
      <c r="P186" s="36"/>
      <c r="Q186" s="36"/>
      <c r="R186" s="36"/>
      <c r="S186" s="20"/>
      <c r="T186" s="48">
        <v>2873.25</v>
      </c>
      <c r="V186" s="32">
        <v>1.2</v>
      </c>
    </row>
    <row r="187" spans="1:23" ht="33.75" customHeight="1">
      <c r="A187" s="41">
        <v>179</v>
      </c>
      <c r="B187" s="58" t="s">
        <v>112</v>
      </c>
      <c r="C187" s="55" t="s">
        <v>207</v>
      </c>
      <c r="D187" s="53" t="s">
        <v>28</v>
      </c>
      <c r="E187" s="53">
        <v>1</v>
      </c>
      <c r="F187" s="60">
        <v>450</v>
      </c>
      <c r="G187" s="46">
        <v>430.74</v>
      </c>
      <c r="H187" s="59">
        <v>443.66</v>
      </c>
      <c r="I187" s="7">
        <f t="shared" si="15"/>
        <v>441.4666666666667</v>
      </c>
      <c r="J187" s="8">
        <f t="shared" si="16"/>
        <v>9.815545493416721</v>
      </c>
      <c r="K187" s="8">
        <f t="shared" si="17"/>
        <v>2.2233944790282516</v>
      </c>
      <c r="L187" s="9">
        <f t="shared" si="18"/>
        <v>441.4666666666667</v>
      </c>
      <c r="M187" s="9">
        <f t="shared" si="19"/>
        <v>441.4666666666667</v>
      </c>
      <c r="N187" s="9">
        <f t="shared" si="20"/>
        <v>441.46</v>
      </c>
      <c r="O187" s="22">
        <f t="shared" si="21"/>
        <v>441.46</v>
      </c>
      <c r="P187" s="36"/>
      <c r="Q187" s="36"/>
      <c r="R187" s="36"/>
      <c r="S187" s="20"/>
      <c r="T187" s="47">
        <v>80.849999999999994</v>
      </c>
      <c r="V187" s="32">
        <v>1.2</v>
      </c>
    </row>
    <row r="188" spans="1:23" ht="24.95" customHeight="1">
      <c r="A188" s="41">
        <v>180</v>
      </c>
      <c r="B188" s="58" t="s">
        <v>113</v>
      </c>
      <c r="C188" s="55" t="s">
        <v>207</v>
      </c>
      <c r="D188" s="53" t="s">
        <v>28</v>
      </c>
      <c r="E188" s="53">
        <v>1</v>
      </c>
      <c r="F188" s="60">
        <v>270</v>
      </c>
      <c r="G188" s="46">
        <v>258.52</v>
      </c>
      <c r="H188" s="59">
        <v>266.27</v>
      </c>
      <c r="I188" s="7">
        <f t="shared" si="15"/>
        <v>264.93</v>
      </c>
      <c r="J188" s="8">
        <f t="shared" si="16"/>
        <v>5.8561335367288283</v>
      </c>
      <c r="K188" s="8">
        <f t="shared" si="17"/>
        <v>2.2104456032645712</v>
      </c>
      <c r="L188" s="9">
        <f t="shared" si="18"/>
        <v>264.92999999999995</v>
      </c>
      <c r="M188" s="9">
        <f t="shared" si="19"/>
        <v>264.92999999999995</v>
      </c>
      <c r="N188" s="9">
        <f t="shared" si="20"/>
        <v>264.93</v>
      </c>
      <c r="O188" s="22">
        <f t="shared" si="21"/>
        <v>264.93</v>
      </c>
      <c r="P188" s="36"/>
      <c r="Q188" s="36"/>
      <c r="R188" s="36"/>
      <c r="S188" s="20"/>
      <c r="T188" s="47">
        <v>17.57</v>
      </c>
      <c r="V188" s="32">
        <v>1.2</v>
      </c>
    </row>
    <row r="189" spans="1:23" ht="24.95" customHeight="1">
      <c r="A189" s="41">
        <v>181</v>
      </c>
      <c r="B189" s="58" t="s">
        <v>114</v>
      </c>
      <c r="C189" s="55" t="s">
        <v>211</v>
      </c>
      <c r="D189" s="53" t="s">
        <v>29</v>
      </c>
      <c r="E189" s="53">
        <v>1</v>
      </c>
      <c r="F189" s="60">
        <v>57</v>
      </c>
      <c r="G189" s="46">
        <v>53.61</v>
      </c>
      <c r="H189" s="59">
        <v>55.22</v>
      </c>
      <c r="I189" s="7">
        <f t="shared" si="15"/>
        <v>55.276666666666664</v>
      </c>
      <c r="J189" s="8">
        <f t="shared" si="16"/>
        <v>1.6957102739953351</v>
      </c>
      <c r="K189" s="8">
        <f t="shared" si="17"/>
        <v>3.067678237946093</v>
      </c>
      <c r="L189" s="9">
        <f t="shared" si="18"/>
        <v>55.276666666666657</v>
      </c>
      <c r="M189" s="9">
        <f t="shared" si="19"/>
        <v>55.276666666666657</v>
      </c>
      <c r="N189" s="9">
        <f t="shared" si="20"/>
        <v>55.27</v>
      </c>
      <c r="O189" s="22">
        <f t="shared" si="21"/>
        <v>55.27</v>
      </c>
      <c r="P189" s="36"/>
      <c r="Q189" s="36"/>
      <c r="R189" s="36"/>
      <c r="S189" s="20"/>
      <c r="T189" s="47">
        <v>23.25</v>
      </c>
      <c r="V189" s="32">
        <v>1.2</v>
      </c>
    </row>
    <row r="190" spans="1:23" ht="24.95" customHeight="1">
      <c r="A190" s="41">
        <v>182</v>
      </c>
      <c r="B190" s="58" t="s">
        <v>115</v>
      </c>
      <c r="C190" s="55" t="s">
        <v>211</v>
      </c>
      <c r="D190" s="53" t="s">
        <v>29</v>
      </c>
      <c r="E190" s="53">
        <v>1</v>
      </c>
      <c r="F190" s="60">
        <v>25</v>
      </c>
      <c r="G190" s="46">
        <v>21.06</v>
      </c>
      <c r="H190" s="59">
        <v>21.69</v>
      </c>
      <c r="I190" s="7">
        <f t="shared" si="15"/>
        <v>22.583333333333332</v>
      </c>
      <c r="J190" s="8">
        <f t="shared" si="16"/>
        <v>2.1164671822008803</v>
      </c>
      <c r="K190" s="8">
        <f t="shared" si="17"/>
        <v>9.3718104008895082</v>
      </c>
      <c r="L190" s="9">
        <f t="shared" si="18"/>
        <v>22.583333333333332</v>
      </c>
      <c r="M190" s="9">
        <f t="shared" si="19"/>
        <v>22.583333333333332</v>
      </c>
      <c r="N190" s="9">
        <f t="shared" si="20"/>
        <v>22.58</v>
      </c>
      <c r="O190" s="22">
        <f t="shared" si="21"/>
        <v>22.58</v>
      </c>
      <c r="P190" s="36"/>
      <c r="Q190" s="36"/>
      <c r="R190" s="36"/>
      <c r="S190" s="20"/>
      <c r="T190" s="47">
        <v>439.22</v>
      </c>
      <c r="V190" s="32">
        <v>1.2</v>
      </c>
    </row>
    <row r="191" spans="1:23" ht="35.25" customHeight="1">
      <c r="A191" s="41">
        <v>183</v>
      </c>
      <c r="B191" s="58" t="s">
        <v>310</v>
      </c>
      <c r="C191" s="55" t="s">
        <v>207</v>
      </c>
      <c r="D191" s="53" t="s">
        <v>28</v>
      </c>
      <c r="E191" s="53">
        <v>1</v>
      </c>
      <c r="F191" s="60">
        <v>80</v>
      </c>
      <c r="G191" s="46">
        <v>74.489999999999995</v>
      </c>
      <c r="H191" s="59">
        <v>76.72</v>
      </c>
      <c r="I191" s="7">
        <f t="shared" si="15"/>
        <v>77.070000000000007</v>
      </c>
      <c r="J191" s="8">
        <f t="shared" si="16"/>
        <v>2.7716240726332302</v>
      </c>
      <c r="K191" s="8">
        <f t="shared" si="17"/>
        <v>3.5962424713030101</v>
      </c>
      <c r="L191" s="9">
        <f t="shared" si="18"/>
        <v>77.069999999999993</v>
      </c>
      <c r="M191" s="9">
        <f t="shared" si="19"/>
        <v>77.069999999999993</v>
      </c>
      <c r="N191" s="9">
        <f t="shared" si="20"/>
        <v>77.069999999999993</v>
      </c>
      <c r="O191" s="22">
        <f t="shared" si="21"/>
        <v>77.069999999999993</v>
      </c>
      <c r="P191" s="36"/>
      <c r="Q191" s="36"/>
      <c r="R191" s="36"/>
      <c r="S191" s="20"/>
      <c r="T191" s="47">
        <v>528.37</v>
      </c>
      <c r="V191" s="32">
        <v>1.2</v>
      </c>
    </row>
    <row r="192" spans="1:23" s="2" customFormat="1" ht="24.95" customHeight="1">
      <c r="A192" s="41">
        <v>184</v>
      </c>
      <c r="B192" s="58" t="s">
        <v>116</v>
      </c>
      <c r="C192" s="55" t="s">
        <v>209</v>
      </c>
      <c r="D192" s="53" t="s">
        <v>28</v>
      </c>
      <c r="E192" s="53">
        <v>1</v>
      </c>
      <c r="F192" s="60">
        <v>594</v>
      </c>
      <c r="G192" s="46">
        <v>569.95000000000005</v>
      </c>
      <c r="H192" s="59">
        <v>587.04</v>
      </c>
      <c r="I192" s="7">
        <f t="shared" si="15"/>
        <v>583.6633333333333</v>
      </c>
      <c r="J192" s="8">
        <f t="shared" si="16"/>
        <v>12.375460934176656</v>
      </c>
      <c r="K192" s="8">
        <f t="shared" si="17"/>
        <v>2.120308100133637</v>
      </c>
      <c r="L192" s="9">
        <f t="shared" si="18"/>
        <v>583.6633333333333</v>
      </c>
      <c r="M192" s="9">
        <f t="shared" si="19"/>
        <v>583.6633333333333</v>
      </c>
      <c r="N192" s="9">
        <f t="shared" si="20"/>
        <v>583.66</v>
      </c>
      <c r="O192" s="22">
        <f t="shared" si="21"/>
        <v>583.66</v>
      </c>
      <c r="P192" s="36"/>
      <c r="Q192" s="36"/>
      <c r="R192" s="36"/>
      <c r="S192" s="20"/>
      <c r="T192" s="48">
        <v>15473.24</v>
      </c>
      <c r="V192" s="32">
        <v>1.2</v>
      </c>
      <c r="W192" s="21"/>
    </row>
    <row r="193" spans="1:23" s="2" customFormat="1" ht="24.95" customHeight="1">
      <c r="A193" s="41">
        <v>185</v>
      </c>
      <c r="B193" s="58" t="s">
        <v>117</v>
      </c>
      <c r="C193" s="55" t="s">
        <v>207</v>
      </c>
      <c r="D193" s="53" t="s">
        <v>28</v>
      </c>
      <c r="E193" s="53">
        <v>1</v>
      </c>
      <c r="F193" s="60">
        <v>194</v>
      </c>
      <c r="G193" s="46">
        <v>171.21</v>
      </c>
      <c r="H193" s="59">
        <v>176.35</v>
      </c>
      <c r="I193" s="7">
        <f t="shared" si="15"/>
        <v>180.52</v>
      </c>
      <c r="J193" s="8">
        <f t="shared" si="16"/>
        <v>11.953564321991996</v>
      </c>
      <c r="K193" s="8">
        <f t="shared" si="17"/>
        <v>6.6217395978240612</v>
      </c>
      <c r="L193" s="9">
        <f t="shared" si="18"/>
        <v>180.52</v>
      </c>
      <c r="M193" s="9">
        <f t="shared" si="19"/>
        <v>180.52</v>
      </c>
      <c r="N193" s="9">
        <f t="shared" si="20"/>
        <v>180.52</v>
      </c>
      <c r="O193" s="22">
        <f t="shared" si="21"/>
        <v>180.52</v>
      </c>
      <c r="P193" s="36"/>
      <c r="Q193" s="36"/>
      <c r="R193" s="36"/>
      <c r="S193" s="20"/>
      <c r="T193" s="47">
        <v>430.68</v>
      </c>
      <c r="V193" s="32">
        <v>1.2</v>
      </c>
      <c r="W193" s="21"/>
    </row>
    <row r="194" spans="1:23" s="2" customFormat="1" ht="24.95" customHeight="1">
      <c r="A194" s="41">
        <v>186</v>
      </c>
      <c r="B194" s="58" t="s">
        <v>118</v>
      </c>
      <c r="C194" s="55" t="s">
        <v>207</v>
      </c>
      <c r="D194" s="53" t="s">
        <v>28</v>
      </c>
      <c r="E194" s="53">
        <v>1</v>
      </c>
      <c r="F194" s="60">
        <v>184</v>
      </c>
      <c r="G194" s="46">
        <v>171.51</v>
      </c>
      <c r="H194" s="59">
        <v>176.65</v>
      </c>
      <c r="I194" s="7">
        <f t="shared" si="15"/>
        <v>177.38666666666666</v>
      </c>
      <c r="J194" s="8">
        <f t="shared" si="16"/>
        <v>6.2775021571747303</v>
      </c>
      <c r="K194" s="8">
        <f t="shared" si="17"/>
        <v>3.5388805005119122</v>
      </c>
      <c r="L194" s="9">
        <f t="shared" si="18"/>
        <v>177.38666666666666</v>
      </c>
      <c r="M194" s="9">
        <f t="shared" si="19"/>
        <v>177.38666666666666</v>
      </c>
      <c r="N194" s="9">
        <f t="shared" si="20"/>
        <v>177.38</v>
      </c>
      <c r="O194" s="22">
        <f t="shared" si="21"/>
        <v>177.38</v>
      </c>
      <c r="P194" s="36"/>
      <c r="Q194" s="36"/>
      <c r="R194" s="36"/>
      <c r="S194" s="20"/>
      <c r="T194" s="48">
        <v>2447.25</v>
      </c>
      <c r="V194" s="32">
        <v>1.2</v>
      </c>
      <c r="W194" s="21"/>
    </row>
    <row r="195" spans="1:23" s="5" customFormat="1" ht="31.5" customHeight="1">
      <c r="A195" s="41">
        <v>187</v>
      </c>
      <c r="B195" s="58" t="s">
        <v>119</v>
      </c>
      <c r="C195" s="55" t="s">
        <v>207</v>
      </c>
      <c r="D195" s="53" t="s">
        <v>28</v>
      </c>
      <c r="E195" s="53">
        <v>1</v>
      </c>
      <c r="F195" s="60">
        <v>186</v>
      </c>
      <c r="G195" s="46">
        <v>171.44</v>
      </c>
      <c r="H195" s="59">
        <v>176.59</v>
      </c>
      <c r="I195" s="7">
        <f t="shared" si="15"/>
        <v>178.01</v>
      </c>
      <c r="J195" s="8">
        <f t="shared" si="16"/>
        <v>7.3831361899940608</v>
      </c>
      <c r="K195" s="8">
        <f t="shared" si="17"/>
        <v>4.1475963091927763</v>
      </c>
      <c r="L195" s="9">
        <f t="shared" si="18"/>
        <v>178.01</v>
      </c>
      <c r="M195" s="9">
        <f t="shared" si="19"/>
        <v>178.01</v>
      </c>
      <c r="N195" s="9">
        <f t="shared" si="20"/>
        <v>178.01</v>
      </c>
      <c r="O195" s="22">
        <f t="shared" si="21"/>
        <v>178.01</v>
      </c>
      <c r="P195" s="36"/>
      <c r="Q195" s="36"/>
      <c r="R195" s="36"/>
      <c r="S195" s="20"/>
      <c r="T195" s="47">
        <v>80.23</v>
      </c>
      <c r="V195" s="32">
        <v>1.2</v>
      </c>
      <c r="W195" s="21"/>
    </row>
    <row r="196" spans="1:23" ht="32.25" customHeight="1">
      <c r="A196" s="41">
        <v>188</v>
      </c>
      <c r="B196" s="58" t="s">
        <v>120</v>
      </c>
      <c r="C196" s="55" t="s">
        <v>207</v>
      </c>
      <c r="D196" s="53" t="s">
        <v>28</v>
      </c>
      <c r="E196" s="53">
        <v>1</v>
      </c>
      <c r="F196" s="60">
        <v>195</v>
      </c>
      <c r="G196" s="46">
        <v>171.42</v>
      </c>
      <c r="H196" s="59">
        <v>176.56</v>
      </c>
      <c r="I196" s="7">
        <f t="shared" si="15"/>
        <v>180.99333333333334</v>
      </c>
      <c r="J196" s="8">
        <f t="shared" si="16"/>
        <v>12.399392458234937</v>
      </c>
      <c r="K196" s="8">
        <f t="shared" si="17"/>
        <v>6.850745400328706</v>
      </c>
      <c r="L196" s="9">
        <f t="shared" si="18"/>
        <v>180.99333333333334</v>
      </c>
      <c r="M196" s="9">
        <f t="shared" si="19"/>
        <v>180.99333333333334</v>
      </c>
      <c r="N196" s="9">
        <f t="shared" si="20"/>
        <v>180.99</v>
      </c>
      <c r="O196" s="22">
        <f t="shared" si="21"/>
        <v>180.99</v>
      </c>
      <c r="P196" s="36"/>
      <c r="Q196" s="36"/>
      <c r="R196" s="36"/>
      <c r="S196" s="20"/>
      <c r="T196" s="47">
        <v>70.87</v>
      </c>
      <c r="V196" s="32">
        <v>1.2</v>
      </c>
    </row>
    <row r="197" spans="1:23" ht="24.95" customHeight="1">
      <c r="A197" s="41">
        <v>189</v>
      </c>
      <c r="B197" s="58" t="s">
        <v>121</v>
      </c>
      <c r="C197" s="55" t="s">
        <v>208</v>
      </c>
      <c r="D197" s="53" t="s">
        <v>28</v>
      </c>
      <c r="E197" s="53">
        <v>1</v>
      </c>
      <c r="F197" s="60">
        <v>247</v>
      </c>
      <c r="G197" s="46">
        <v>226.6</v>
      </c>
      <c r="H197" s="59">
        <v>233.4</v>
      </c>
      <c r="I197" s="7">
        <f t="shared" si="15"/>
        <v>235.66666666666666</v>
      </c>
      <c r="J197" s="8">
        <f t="shared" si="16"/>
        <v>10.387171575233239</v>
      </c>
      <c r="K197" s="8">
        <f t="shared" si="17"/>
        <v>4.4075692681329164</v>
      </c>
      <c r="L197" s="9">
        <f t="shared" si="18"/>
        <v>235.66666666666666</v>
      </c>
      <c r="M197" s="9">
        <f t="shared" si="19"/>
        <v>235.66666666666666</v>
      </c>
      <c r="N197" s="9">
        <f t="shared" si="20"/>
        <v>235.66</v>
      </c>
      <c r="O197" s="22">
        <f t="shared" si="21"/>
        <v>235.66</v>
      </c>
      <c r="P197" s="36"/>
      <c r="Q197" s="36"/>
      <c r="R197" s="36"/>
      <c r="S197" s="20"/>
      <c r="T197" s="47">
        <v>7.88</v>
      </c>
      <c r="V197" s="32">
        <v>1.2</v>
      </c>
    </row>
    <row r="198" spans="1:23" ht="24.95" customHeight="1">
      <c r="A198" s="41">
        <v>190</v>
      </c>
      <c r="B198" s="58" t="s">
        <v>122</v>
      </c>
      <c r="C198" s="55" t="s">
        <v>208</v>
      </c>
      <c r="D198" s="53" t="s">
        <v>28</v>
      </c>
      <c r="E198" s="53">
        <v>1</v>
      </c>
      <c r="F198" s="60">
        <v>195</v>
      </c>
      <c r="G198" s="46">
        <v>171.34</v>
      </c>
      <c r="H198" s="59">
        <v>176.48</v>
      </c>
      <c r="I198" s="7">
        <f t="shared" si="15"/>
        <v>180.94000000000003</v>
      </c>
      <c r="J198" s="8">
        <f t="shared" si="16"/>
        <v>12.444581150042778</v>
      </c>
      <c r="K198" s="8">
        <f t="shared" si="17"/>
        <v>6.8777391124365952</v>
      </c>
      <c r="L198" s="9">
        <f t="shared" si="18"/>
        <v>180.94</v>
      </c>
      <c r="M198" s="9">
        <f t="shared" si="19"/>
        <v>180.94</v>
      </c>
      <c r="N198" s="9">
        <f t="shared" si="20"/>
        <v>180.94</v>
      </c>
      <c r="O198" s="22">
        <f t="shared" si="21"/>
        <v>180.94</v>
      </c>
      <c r="P198" s="36"/>
      <c r="Q198" s="36"/>
      <c r="R198" s="36"/>
      <c r="S198" s="20"/>
      <c r="T198" s="47">
        <v>276.85000000000002</v>
      </c>
      <c r="V198" s="32">
        <v>1.2</v>
      </c>
    </row>
    <row r="199" spans="1:23" ht="24.95" customHeight="1">
      <c r="A199" s="41">
        <v>191</v>
      </c>
      <c r="B199" s="58" t="s">
        <v>311</v>
      </c>
      <c r="C199" s="55" t="s">
        <v>209</v>
      </c>
      <c r="D199" s="53" t="s">
        <v>28</v>
      </c>
      <c r="E199" s="53">
        <v>1</v>
      </c>
      <c r="F199" s="60">
        <v>2395</v>
      </c>
      <c r="G199" s="61">
        <v>2216.92</v>
      </c>
      <c r="H199" s="59">
        <v>2283.42</v>
      </c>
      <c r="I199" s="7">
        <f t="shared" si="15"/>
        <v>2298.4466666666667</v>
      </c>
      <c r="J199" s="8">
        <f t="shared" si="16"/>
        <v>89.985955200427398</v>
      </c>
      <c r="K199" s="8">
        <f t="shared" si="17"/>
        <v>3.9150769302352337</v>
      </c>
      <c r="L199" s="9">
        <f t="shared" si="18"/>
        <v>2298.4466666666667</v>
      </c>
      <c r="M199" s="9">
        <f t="shared" si="19"/>
        <v>2298.4466666666667</v>
      </c>
      <c r="N199" s="9">
        <f t="shared" si="20"/>
        <v>2298.44</v>
      </c>
      <c r="O199" s="22">
        <f t="shared" si="21"/>
        <v>2298.44</v>
      </c>
      <c r="P199" s="36"/>
      <c r="Q199" s="36"/>
      <c r="R199" s="36"/>
      <c r="S199" s="20"/>
      <c r="T199" s="47">
        <v>835.04</v>
      </c>
      <c r="V199" s="32">
        <v>1.2</v>
      </c>
    </row>
    <row r="200" spans="1:23" ht="24.95" customHeight="1">
      <c r="A200" s="41">
        <v>192</v>
      </c>
      <c r="B200" s="58" t="s">
        <v>312</v>
      </c>
      <c r="C200" s="55" t="s">
        <v>209</v>
      </c>
      <c r="D200" s="53" t="s">
        <v>28</v>
      </c>
      <c r="E200" s="53">
        <v>1</v>
      </c>
      <c r="F200" s="60">
        <v>32</v>
      </c>
      <c r="G200" s="46">
        <v>30.45</v>
      </c>
      <c r="H200" s="59">
        <v>31.36</v>
      </c>
      <c r="I200" s="7">
        <f t="shared" si="15"/>
        <v>31.27</v>
      </c>
      <c r="J200" s="8">
        <f t="shared" si="16"/>
        <v>0.77890949410056654</v>
      </c>
      <c r="K200" s="8">
        <f t="shared" si="17"/>
        <v>2.4909161947571685</v>
      </c>
      <c r="L200" s="9">
        <f t="shared" si="18"/>
        <v>31.27</v>
      </c>
      <c r="M200" s="9">
        <f t="shared" si="19"/>
        <v>31.27</v>
      </c>
      <c r="N200" s="9">
        <f t="shared" si="20"/>
        <v>31.27</v>
      </c>
      <c r="O200" s="22">
        <f t="shared" si="21"/>
        <v>31.27</v>
      </c>
      <c r="P200" s="36"/>
      <c r="Q200" s="36"/>
      <c r="R200" s="36"/>
      <c r="S200" s="20"/>
      <c r="T200" s="47">
        <v>106.74</v>
      </c>
      <c r="V200" s="32">
        <v>1.2</v>
      </c>
    </row>
    <row r="201" spans="1:23" ht="34.5" customHeight="1">
      <c r="A201" s="41">
        <v>193</v>
      </c>
      <c r="B201" s="58" t="s">
        <v>313</v>
      </c>
      <c r="C201" s="55" t="s">
        <v>207</v>
      </c>
      <c r="D201" s="53" t="s">
        <v>28</v>
      </c>
      <c r="E201" s="53">
        <v>1</v>
      </c>
      <c r="F201" s="60">
        <v>112</v>
      </c>
      <c r="G201" s="46">
        <v>99.28</v>
      </c>
      <c r="H201" s="59">
        <v>102.26</v>
      </c>
      <c r="I201" s="7">
        <f t="shared" si="15"/>
        <v>104.51333333333334</v>
      </c>
      <c r="J201" s="8">
        <f t="shared" si="16"/>
        <v>6.6526485953590937</v>
      </c>
      <c r="K201" s="8">
        <f t="shared" si="17"/>
        <v>6.3653587376657788</v>
      </c>
      <c r="L201" s="9">
        <f t="shared" si="18"/>
        <v>104.51333333333334</v>
      </c>
      <c r="M201" s="9">
        <f t="shared" si="19"/>
        <v>104.51333333333334</v>
      </c>
      <c r="N201" s="9">
        <f t="shared" si="20"/>
        <v>104.51</v>
      </c>
      <c r="O201" s="22">
        <f t="shared" si="21"/>
        <v>104.51</v>
      </c>
      <c r="P201" s="36"/>
      <c r="Q201" s="36"/>
      <c r="R201" s="36"/>
      <c r="S201" s="20"/>
      <c r="T201" s="48">
        <v>30553.43</v>
      </c>
      <c r="V201" s="32">
        <v>1.2</v>
      </c>
    </row>
    <row r="202" spans="1:23" ht="33" customHeight="1">
      <c r="A202" s="41">
        <v>194</v>
      </c>
      <c r="B202" s="58" t="s">
        <v>123</v>
      </c>
      <c r="C202" s="55" t="s">
        <v>207</v>
      </c>
      <c r="D202" s="53" t="s">
        <v>28</v>
      </c>
      <c r="E202" s="53">
        <v>1</v>
      </c>
      <c r="F202" s="60">
        <v>115</v>
      </c>
      <c r="G202" s="46">
        <v>89.44</v>
      </c>
      <c r="H202" s="59">
        <v>92.12</v>
      </c>
      <c r="I202" s="7">
        <f t="shared" ref="I202:I265" si="22">AVERAGE(F202:H202)</f>
        <v>98.853333333333339</v>
      </c>
      <c r="J202" s="8">
        <f t="shared" ref="J202:J265" si="23">SQRT(((SUM((POWER(H202-I202,2)),(POWER(G202-I202,2)),(POWER(F202-I202,2)))/(COLUMNS(F202:H202)-1))))</f>
        <v>14.047481387541801</v>
      </c>
      <c r="K202" s="8">
        <f t="shared" ref="K202:K265" si="24">J202/I202*100</f>
        <v>14.210427624300445</v>
      </c>
      <c r="L202" s="9">
        <f t="shared" ref="L202:L265" si="25">((E202/3)*(SUM(F202:H202)))</f>
        <v>98.853333333333325</v>
      </c>
      <c r="M202" s="9">
        <f t="shared" ref="M202:M265" si="26">L202/E202</f>
        <v>98.853333333333325</v>
      </c>
      <c r="N202" s="9">
        <f t="shared" ref="N202:N265" si="27">ROUNDDOWN(M202,2)</f>
        <v>98.85</v>
      </c>
      <c r="O202" s="22">
        <f t="shared" ref="O202:O265" si="28">N202*E202</f>
        <v>98.85</v>
      </c>
      <c r="P202" s="36"/>
      <c r="Q202" s="36"/>
      <c r="R202" s="36"/>
      <c r="S202" s="20"/>
      <c r="T202" s="48">
        <v>56210</v>
      </c>
      <c r="V202" s="32">
        <v>1.2</v>
      </c>
    </row>
    <row r="203" spans="1:23" ht="27.75" customHeight="1">
      <c r="A203" s="41">
        <v>195</v>
      </c>
      <c r="B203" s="58" t="s">
        <v>124</v>
      </c>
      <c r="C203" s="55" t="s">
        <v>209</v>
      </c>
      <c r="D203" s="53" t="s">
        <v>28</v>
      </c>
      <c r="E203" s="53">
        <v>1</v>
      </c>
      <c r="F203" s="60">
        <v>450</v>
      </c>
      <c r="G203" s="46">
        <v>396.23</v>
      </c>
      <c r="H203" s="59">
        <v>408.11</v>
      </c>
      <c r="I203" s="7">
        <f t="shared" si="22"/>
        <v>418.1133333333334</v>
      </c>
      <c r="J203" s="8">
        <f t="shared" si="23"/>
        <v>28.246295922356488</v>
      </c>
      <c r="K203" s="8">
        <f t="shared" si="24"/>
        <v>6.7556553858658299</v>
      </c>
      <c r="L203" s="9">
        <f t="shared" si="25"/>
        <v>418.11333333333334</v>
      </c>
      <c r="M203" s="9">
        <f t="shared" si="26"/>
        <v>418.11333333333334</v>
      </c>
      <c r="N203" s="9">
        <f t="shared" si="27"/>
        <v>418.11</v>
      </c>
      <c r="O203" s="22">
        <f t="shared" si="28"/>
        <v>418.11</v>
      </c>
      <c r="P203" s="36"/>
      <c r="Q203" s="36"/>
      <c r="R203" s="36"/>
      <c r="S203" s="20"/>
      <c r="T203" s="47">
        <v>320.31</v>
      </c>
      <c r="V203" s="32">
        <v>1.2</v>
      </c>
    </row>
    <row r="204" spans="1:23" ht="24.95" customHeight="1">
      <c r="A204" s="41">
        <v>196</v>
      </c>
      <c r="B204" s="58" t="s">
        <v>125</v>
      </c>
      <c r="C204" s="55" t="s">
        <v>209</v>
      </c>
      <c r="D204" s="53" t="s">
        <v>28</v>
      </c>
      <c r="E204" s="53">
        <v>1</v>
      </c>
      <c r="F204" s="60">
        <v>65</v>
      </c>
      <c r="G204" s="46">
        <v>55.21</v>
      </c>
      <c r="H204" s="59">
        <v>56.87</v>
      </c>
      <c r="I204" s="7">
        <f t="shared" si="22"/>
        <v>59.026666666666671</v>
      </c>
      <c r="J204" s="8">
        <f t="shared" si="23"/>
        <v>5.2392206799612229</v>
      </c>
      <c r="K204" s="8">
        <f t="shared" si="24"/>
        <v>8.8760232888432729</v>
      </c>
      <c r="L204" s="9">
        <f t="shared" si="25"/>
        <v>59.026666666666671</v>
      </c>
      <c r="M204" s="9">
        <f t="shared" si="26"/>
        <v>59.026666666666671</v>
      </c>
      <c r="N204" s="9">
        <f t="shared" si="27"/>
        <v>59.02</v>
      </c>
      <c r="O204" s="22">
        <f t="shared" si="28"/>
        <v>59.02</v>
      </c>
      <c r="P204" s="36"/>
      <c r="Q204" s="36"/>
      <c r="R204" s="36"/>
      <c r="S204" s="20"/>
      <c r="T204" s="47">
        <v>291.82</v>
      </c>
      <c r="V204" s="32">
        <v>1.2</v>
      </c>
    </row>
    <row r="205" spans="1:23" ht="24.95" customHeight="1">
      <c r="A205" s="41">
        <v>197</v>
      </c>
      <c r="B205" s="58" t="s">
        <v>126</v>
      </c>
      <c r="C205" s="55" t="s">
        <v>209</v>
      </c>
      <c r="D205" s="53" t="s">
        <v>29</v>
      </c>
      <c r="E205" s="53">
        <v>1</v>
      </c>
      <c r="F205" s="60">
        <v>7900</v>
      </c>
      <c r="G205" s="61">
        <v>7476.7</v>
      </c>
      <c r="H205" s="59">
        <v>7701</v>
      </c>
      <c r="I205" s="7">
        <f t="shared" si="22"/>
        <v>7692.5666666666666</v>
      </c>
      <c r="J205" s="8">
        <f t="shared" si="23"/>
        <v>211.77597440062308</v>
      </c>
      <c r="K205" s="8">
        <f t="shared" si="24"/>
        <v>2.7529949830436711</v>
      </c>
      <c r="L205" s="9">
        <f t="shared" si="25"/>
        <v>7692.5666666666666</v>
      </c>
      <c r="M205" s="9">
        <f t="shared" si="26"/>
        <v>7692.5666666666666</v>
      </c>
      <c r="N205" s="9">
        <f t="shared" si="27"/>
        <v>7692.56</v>
      </c>
      <c r="O205" s="22">
        <f t="shared" si="28"/>
        <v>7692.56</v>
      </c>
      <c r="P205" s="36"/>
      <c r="Q205" s="36"/>
      <c r="R205" s="36"/>
      <c r="S205" s="20"/>
      <c r="T205" s="47">
        <v>309.7</v>
      </c>
      <c r="V205" s="32">
        <v>1.2</v>
      </c>
    </row>
    <row r="206" spans="1:23" ht="23.25" customHeight="1">
      <c r="A206" s="41">
        <v>198</v>
      </c>
      <c r="B206" s="58" t="s">
        <v>314</v>
      </c>
      <c r="C206" s="55" t="s">
        <v>209</v>
      </c>
      <c r="D206" s="53" t="s">
        <v>29</v>
      </c>
      <c r="E206" s="53">
        <v>1</v>
      </c>
      <c r="F206" s="60">
        <v>4650</v>
      </c>
      <c r="G206" s="61">
        <v>4241.8999999999996</v>
      </c>
      <c r="H206" s="59">
        <v>4369.16</v>
      </c>
      <c r="I206" s="7">
        <f t="shared" si="22"/>
        <v>4420.3533333333335</v>
      </c>
      <c r="J206" s="8">
        <f t="shared" si="23"/>
        <v>208.810848696454</v>
      </c>
      <c r="K206" s="8">
        <f t="shared" si="24"/>
        <v>4.7238497230942471</v>
      </c>
      <c r="L206" s="9">
        <f t="shared" si="25"/>
        <v>4420.3533333333326</v>
      </c>
      <c r="M206" s="9">
        <f t="shared" si="26"/>
        <v>4420.3533333333326</v>
      </c>
      <c r="N206" s="9">
        <f t="shared" si="27"/>
        <v>4420.3500000000004</v>
      </c>
      <c r="O206" s="22">
        <f t="shared" si="28"/>
        <v>4420.3500000000004</v>
      </c>
      <c r="P206" s="36"/>
      <c r="Q206" s="36"/>
      <c r="R206" s="36"/>
      <c r="S206" s="20"/>
      <c r="T206" s="47">
        <v>62.4</v>
      </c>
      <c r="V206" s="32">
        <v>1.2</v>
      </c>
    </row>
    <row r="207" spans="1:23" ht="24.95" customHeight="1">
      <c r="A207" s="41">
        <v>199</v>
      </c>
      <c r="B207" s="58" t="s">
        <v>315</v>
      </c>
      <c r="C207" s="55" t="s">
        <v>209</v>
      </c>
      <c r="D207" s="53" t="s">
        <v>29</v>
      </c>
      <c r="E207" s="53">
        <v>1</v>
      </c>
      <c r="F207" s="60">
        <v>5365</v>
      </c>
      <c r="G207" s="61">
        <v>5050.16</v>
      </c>
      <c r="H207" s="59">
        <v>5201.67</v>
      </c>
      <c r="I207" s="7">
        <f t="shared" si="22"/>
        <v>5205.6099999999997</v>
      </c>
      <c r="J207" s="8">
        <f t="shared" si="23"/>
        <v>157.45697539328012</v>
      </c>
      <c r="K207" s="8">
        <f t="shared" si="24"/>
        <v>3.024755511712943</v>
      </c>
      <c r="L207" s="9">
        <f t="shared" si="25"/>
        <v>5205.6099999999997</v>
      </c>
      <c r="M207" s="9">
        <f t="shared" si="26"/>
        <v>5205.6099999999997</v>
      </c>
      <c r="N207" s="9">
        <f t="shared" si="27"/>
        <v>5205.6099999999997</v>
      </c>
      <c r="O207" s="22">
        <f t="shared" si="28"/>
        <v>5205.6099999999997</v>
      </c>
      <c r="P207" s="36"/>
      <c r="Q207" s="36"/>
      <c r="R207" s="36"/>
      <c r="S207" s="20"/>
      <c r="T207" s="47">
        <v>71.88</v>
      </c>
      <c r="V207" s="32">
        <v>1.2</v>
      </c>
    </row>
    <row r="208" spans="1:23" ht="24.95" customHeight="1">
      <c r="A208" s="41">
        <v>200</v>
      </c>
      <c r="B208" s="58" t="s">
        <v>316</v>
      </c>
      <c r="C208" s="55" t="s">
        <v>211</v>
      </c>
      <c r="D208" s="53" t="s">
        <v>28</v>
      </c>
      <c r="E208" s="53">
        <v>1</v>
      </c>
      <c r="F208" s="60">
        <v>6.8</v>
      </c>
      <c r="G208" s="46">
        <v>5.64</v>
      </c>
      <c r="H208" s="59">
        <v>5.81</v>
      </c>
      <c r="I208" s="7">
        <f t="shared" si="22"/>
        <v>6.083333333333333</v>
      </c>
      <c r="J208" s="8">
        <f t="shared" si="23"/>
        <v>0.62644499625532446</v>
      </c>
      <c r="K208" s="8">
        <f t="shared" si="24"/>
        <v>10.29772596584095</v>
      </c>
      <c r="L208" s="9">
        <f t="shared" si="25"/>
        <v>6.083333333333333</v>
      </c>
      <c r="M208" s="9">
        <f t="shared" si="26"/>
        <v>6.083333333333333</v>
      </c>
      <c r="N208" s="9">
        <f t="shared" si="27"/>
        <v>6.08</v>
      </c>
      <c r="O208" s="22">
        <f t="shared" si="28"/>
        <v>6.08</v>
      </c>
      <c r="P208" s="36"/>
      <c r="Q208" s="36"/>
      <c r="R208" s="36"/>
      <c r="S208" s="20"/>
      <c r="T208" s="47">
        <v>93.03</v>
      </c>
      <c r="V208" s="32">
        <v>1.2</v>
      </c>
    </row>
    <row r="209" spans="1:22" ht="24.95" customHeight="1">
      <c r="A209" s="41">
        <v>201</v>
      </c>
      <c r="B209" s="58" t="s">
        <v>317</v>
      </c>
      <c r="C209" s="55" t="s">
        <v>211</v>
      </c>
      <c r="D209" s="53" t="s">
        <v>28</v>
      </c>
      <c r="E209" s="53">
        <v>1</v>
      </c>
      <c r="F209" s="60">
        <v>10</v>
      </c>
      <c r="G209" s="46">
        <v>8.8800000000000008</v>
      </c>
      <c r="H209" s="59">
        <v>9.15</v>
      </c>
      <c r="I209" s="7">
        <f t="shared" si="22"/>
        <v>9.3433333333333337</v>
      </c>
      <c r="J209" s="8">
        <f t="shared" si="23"/>
        <v>0.58449408323209984</v>
      </c>
      <c r="K209" s="8">
        <f t="shared" si="24"/>
        <v>6.2557340338790564</v>
      </c>
      <c r="L209" s="9">
        <f t="shared" si="25"/>
        <v>9.3433333333333337</v>
      </c>
      <c r="M209" s="9">
        <f t="shared" si="26"/>
        <v>9.3433333333333337</v>
      </c>
      <c r="N209" s="9">
        <f t="shared" si="27"/>
        <v>9.34</v>
      </c>
      <c r="O209" s="22">
        <f t="shared" si="28"/>
        <v>9.34</v>
      </c>
      <c r="P209" s="36"/>
      <c r="Q209" s="36"/>
      <c r="R209" s="36"/>
      <c r="S209" s="20"/>
      <c r="T209" s="47">
        <v>673.91</v>
      </c>
      <c r="V209" s="32">
        <v>1.2</v>
      </c>
    </row>
    <row r="210" spans="1:22" ht="24.95" customHeight="1">
      <c r="A210" s="41">
        <v>202</v>
      </c>
      <c r="B210" s="58" t="s">
        <v>318</v>
      </c>
      <c r="C210" s="55" t="s">
        <v>211</v>
      </c>
      <c r="D210" s="53" t="s">
        <v>28</v>
      </c>
      <c r="E210" s="53">
        <v>1</v>
      </c>
      <c r="F210" s="60">
        <v>12</v>
      </c>
      <c r="G210" s="46">
        <v>11.13</v>
      </c>
      <c r="H210" s="59">
        <v>11.46</v>
      </c>
      <c r="I210" s="7">
        <f t="shared" si="22"/>
        <v>11.530000000000001</v>
      </c>
      <c r="J210" s="8">
        <f t="shared" si="23"/>
        <v>0.43920382511995454</v>
      </c>
      <c r="K210" s="8">
        <f t="shared" si="24"/>
        <v>3.8092265838677752</v>
      </c>
      <c r="L210" s="9">
        <f t="shared" si="25"/>
        <v>11.530000000000001</v>
      </c>
      <c r="M210" s="9">
        <f t="shared" si="26"/>
        <v>11.530000000000001</v>
      </c>
      <c r="N210" s="9">
        <f t="shared" si="27"/>
        <v>11.53</v>
      </c>
      <c r="O210" s="22">
        <f t="shared" si="28"/>
        <v>11.53</v>
      </c>
      <c r="P210" s="36"/>
      <c r="Q210" s="36"/>
      <c r="R210" s="36"/>
      <c r="S210" s="20"/>
      <c r="T210" s="47">
        <v>176.3</v>
      </c>
      <c r="V210" s="32">
        <v>1.2</v>
      </c>
    </row>
    <row r="211" spans="1:22" ht="29.25" customHeight="1">
      <c r="A211" s="41">
        <v>203</v>
      </c>
      <c r="B211" s="58" t="s">
        <v>319</v>
      </c>
      <c r="C211" s="55" t="s">
        <v>209</v>
      </c>
      <c r="D211" s="53" t="s">
        <v>28</v>
      </c>
      <c r="E211" s="53">
        <v>1</v>
      </c>
      <c r="F211" s="60">
        <v>954</v>
      </c>
      <c r="G211" s="46">
        <v>826.66</v>
      </c>
      <c r="H211" s="59">
        <v>851.46</v>
      </c>
      <c r="I211" s="7">
        <f t="shared" si="22"/>
        <v>877.37333333333333</v>
      </c>
      <c r="J211" s="8">
        <f t="shared" si="23"/>
        <v>67.509218135994843</v>
      </c>
      <c r="K211" s="8">
        <f t="shared" si="24"/>
        <v>7.6944688847007168</v>
      </c>
      <c r="L211" s="9">
        <f t="shared" si="25"/>
        <v>877.37333333333322</v>
      </c>
      <c r="M211" s="9">
        <f t="shared" si="26"/>
        <v>877.37333333333322</v>
      </c>
      <c r="N211" s="9">
        <f t="shared" si="27"/>
        <v>877.37</v>
      </c>
      <c r="O211" s="22">
        <f t="shared" si="28"/>
        <v>877.37</v>
      </c>
      <c r="P211" s="36"/>
      <c r="Q211" s="36"/>
      <c r="R211" s="36"/>
      <c r="S211" s="20"/>
      <c r="T211" s="47">
        <v>198.8</v>
      </c>
      <c r="V211" s="32">
        <v>1.2</v>
      </c>
    </row>
    <row r="212" spans="1:22" ht="28.5" customHeight="1">
      <c r="A212" s="41">
        <v>204</v>
      </c>
      <c r="B212" s="58" t="s">
        <v>127</v>
      </c>
      <c r="C212" s="55" t="s">
        <v>211</v>
      </c>
      <c r="D212" s="53" t="s">
        <v>28</v>
      </c>
      <c r="E212" s="53">
        <v>1</v>
      </c>
      <c r="F212" s="60">
        <v>853</v>
      </c>
      <c r="G212" s="46">
        <v>765.62</v>
      </c>
      <c r="H212" s="59">
        <v>788.59</v>
      </c>
      <c r="I212" s="7">
        <f t="shared" si="22"/>
        <v>802.40333333333331</v>
      </c>
      <c r="J212" s="8">
        <f t="shared" si="23"/>
        <v>45.298148232939198</v>
      </c>
      <c r="K212" s="8">
        <f t="shared" si="24"/>
        <v>5.6453090797569629</v>
      </c>
      <c r="L212" s="9">
        <f t="shared" si="25"/>
        <v>802.40333333333331</v>
      </c>
      <c r="M212" s="9">
        <f t="shared" si="26"/>
        <v>802.40333333333331</v>
      </c>
      <c r="N212" s="9">
        <f t="shared" si="27"/>
        <v>802.4</v>
      </c>
      <c r="O212" s="22">
        <f t="shared" si="28"/>
        <v>802.4</v>
      </c>
      <c r="P212" s="36"/>
      <c r="Q212" s="36"/>
      <c r="R212" s="36"/>
      <c r="S212" s="20"/>
      <c r="T212" s="47">
        <v>173.03</v>
      </c>
      <c r="V212" s="32">
        <v>1.2</v>
      </c>
    </row>
    <row r="213" spans="1:22" ht="24.75" customHeight="1">
      <c r="A213" s="41">
        <v>205</v>
      </c>
      <c r="B213" s="58" t="s">
        <v>128</v>
      </c>
      <c r="C213" s="55" t="s">
        <v>211</v>
      </c>
      <c r="D213" s="53" t="s">
        <v>28</v>
      </c>
      <c r="E213" s="53">
        <v>1</v>
      </c>
      <c r="F213" s="60">
        <v>1450</v>
      </c>
      <c r="G213" s="61">
        <v>1326.49</v>
      </c>
      <c r="H213" s="59">
        <v>1366.29</v>
      </c>
      <c r="I213" s="7">
        <f t="shared" si="22"/>
        <v>1380.9266666666665</v>
      </c>
      <c r="J213" s="8">
        <f t="shared" si="23"/>
        <v>63.0424780075572</v>
      </c>
      <c r="K213" s="8">
        <f t="shared" si="24"/>
        <v>4.5652299668983538</v>
      </c>
      <c r="L213" s="9">
        <f t="shared" si="25"/>
        <v>1380.9266666666665</v>
      </c>
      <c r="M213" s="9">
        <f t="shared" si="26"/>
        <v>1380.9266666666665</v>
      </c>
      <c r="N213" s="9">
        <f t="shared" si="27"/>
        <v>1380.92</v>
      </c>
      <c r="O213" s="22">
        <f t="shared" si="28"/>
        <v>1380.92</v>
      </c>
      <c r="P213" s="36"/>
      <c r="Q213" s="36"/>
      <c r="R213" s="36"/>
      <c r="S213" s="20"/>
      <c r="T213" s="47">
        <v>224.91</v>
      </c>
      <c r="V213" s="32">
        <v>1.2</v>
      </c>
    </row>
    <row r="214" spans="1:22" ht="31.5" customHeight="1">
      <c r="A214" s="41">
        <v>206</v>
      </c>
      <c r="B214" s="58" t="s">
        <v>129</v>
      </c>
      <c r="C214" s="55" t="s">
        <v>211</v>
      </c>
      <c r="D214" s="53" t="s">
        <v>28</v>
      </c>
      <c r="E214" s="53">
        <v>1</v>
      </c>
      <c r="F214" s="60">
        <v>1125</v>
      </c>
      <c r="G214" s="46">
        <v>902.07</v>
      </c>
      <c r="H214" s="59">
        <v>929.13</v>
      </c>
      <c r="I214" s="7">
        <f t="shared" si="22"/>
        <v>985.40000000000009</v>
      </c>
      <c r="J214" s="8">
        <f t="shared" si="23"/>
        <v>121.65188407912142</v>
      </c>
      <c r="K214" s="8">
        <f t="shared" si="24"/>
        <v>12.345431710891152</v>
      </c>
      <c r="L214" s="9">
        <f t="shared" si="25"/>
        <v>985.40000000000009</v>
      </c>
      <c r="M214" s="9">
        <f t="shared" si="26"/>
        <v>985.40000000000009</v>
      </c>
      <c r="N214" s="9">
        <f t="shared" si="27"/>
        <v>985.4</v>
      </c>
      <c r="O214" s="22">
        <f t="shared" si="28"/>
        <v>985.4</v>
      </c>
      <c r="P214" s="36"/>
      <c r="Q214" s="36"/>
      <c r="R214" s="36"/>
      <c r="S214" s="20"/>
      <c r="T214" s="47">
        <v>178.69</v>
      </c>
      <c r="V214" s="32">
        <v>1.2</v>
      </c>
    </row>
    <row r="215" spans="1:22" ht="24.95" customHeight="1">
      <c r="A215" s="41">
        <v>207</v>
      </c>
      <c r="B215" s="58" t="s">
        <v>130</v>
      </c>
      <c r="C215" s="55" t="s">
        <v>211</v>
      </c>
      <c r="D215" s="53" t="s">
        <v>28</v>
      </c>
      <c r="E215" s="53">
        <v>1</v>
      </c>
      <c r="F215" s="60">
        <v>12358</v>
      </c>
      <c r="G215" s="61">
        <v>10986.17</v>
      </c>
      <c r="H215" s="59">
        <v>11315.76</v>
      </c>
      <c r="I215" s="7">
        <f t="shared" si="22"/>
        <v>11553.31</v>
      </c>
      <c r="J215" s="8">
        <f t="shared" si="23"/>
        <v>716.10187061618535</v>
      </c>
      <c r="K215" s="8">
        <f t="shared" si="24"/>
        <v>6.1982399036828877</v>
      </c>
      <c r="L215" s="9">
        <f t="shared" si="25"/>
        <v>11553.31</v>
      </c>
      <c r="M215" s="9">
        <f t="shared" si="26"/>
        <v>11553.31</v>
      </c>
      <c r="N215" s="9">
        <f t="shared" si="27"/>
        <v>11553.31</v>
      </c>
      <c r="O215" s="22">
        <f t="shared" si="28"/>
        <v>11553.31</v>
      </c>
      <c r="P215" s="36"/>
      <c r="Q215" s="36"/>
      <c r="R215" s="36"/>
      <c r="S215" s="20"/>
      <c r="T215" s="47">
        <v>173.81</v>
      </c>
      <c r="V215" s="32">
        <v>1.2</v>
      </c>
    </row>
    <row r="216" spans="1:22" ht="29.25" customHeight="1">
      <c r="A216" s="41">
        <v>208</v>
      </c>
      <c r="B216" s="58" t="s">
        <v>131</v>
      </c>
      <c r="C216" s="55" t="s">
        <v>211</v>
      </c>
      <c r="D216" s="53" t="s">
        <v>28</v>
      </c>
      <c r="E216" s="53">
        <v>1</v>
      </c>
      <c r="F216" s="60">
        <v>49058</v>
      </c>
      <c r="G216" s="61">
        <v>47432.11</v>
      </c>
      <c r="H216" s="59">
        <v>48855.08</v>
      </c>
      <c r="I216" s="7">
        <f t="shared" si="22"/>
        <v>48448.396666666667</v>
      </c>
      <c r="J216" s="8">
        <f t="shared" si="23"/>
        <v>885.95884398392536</v>
      </c>
      <c r="K216" s="8">
        <f t="shared" si="24"/>
        <v>1.8286649403064361</v>
      </c>
      <c r="L216" s="9">
        <f t="shared" si="25"/>
        <v>48448.396666666667</v>
      </c>
      <c r="M216" s="9">
        <f t="shared" si="26"/>
        <v>48448.396666666667</v>
      </c>
      <c r="N216" s="9">
        <f t="shared" si="27"/>
        <v>48448.39</v>
      </c>
      <c r="O216" s="22">
        <f t="shared" si="28"/>
        <v>48448.39</v>
      </c>
      <c r="P216" s="36"/>
      <c r="Q216" s="36"/>
      <c r="R216" s="36"/>
      <c r="S216" s="20"/>
      <c r="T216" s="48">
        <v>6294.52</v>
      </c>
      <c r="V216" s="32">
        <v>1.2</v>
      </c>
    </row>
    <row r="217" spans="1:22" ht="33.75" customHeight="1">
      <c r="A217" s="41">
        <v>209</v>
      </c>
      <c r="B217" s="58" t="s">
        <v>320</v>
      </c>
      <c r="C217" s="55" t="s">
        <v>209</v>
      </c>
      <c r="D217" s="53" t="s">
        <v>28</v>
      </c>
      <c r="E217" s="53">
        <v>1</v>
      </c>
      <c r="F217" s="60">
        <v>34658</v>
      </c>
      <c r="G217" s="61">
        <v>32346.5</v>
      </c>
      <c r="H217" s="59">
        <v>33316.89</v>
      </c>
      <c r="I217" s="7">
        <f t="shared" si="22"/>
        <v>33440.463333333333</v>
      </c>
      <c r="J217" s="8">
        <f t="shared" si="23"/>
        <v>1160.6941194963181</v>
      </c>
      <c r="K217" s="8">
        <f t="shared" si="24"/>
        <v>3.4709271457352759</v>
      </c>
      <c r="L217" s="9">
        <f t="shared" si="25"/>
        <v>33440.463333333333</v>
      </c>
      <c r="M217" s="9">
        <f t="shared" si="26"/>
        <v>33440.463333333333</v>
      </c>
      <c r="N217" s="9">
        <f t="shared" si="27"/>
        <v>33440.46</v>
      </c>
      <c r="O217" s="22">
        <f t="shared" si="28"/>
        <v>33440.46</v>
      </c>
      <c r="P217" s="36"/>
      <c r="Q217" s="36"/>
      <c r="R217" s="36"/>
      <c r="S217" s="20"/>
      <c r="T217" s="47">
        <v>41.65</v>
      </c>
      <c r="V217" s="32">
        <v>1.2</v>
      </c>
    </row>
    <row r="218" spans="1:22" ht="24.95" customHeight="1">
      <c r="A218" s="41">
        <v>210</v>
      </c>
      <c r="B218" s="58" t="s">
        <v>132</v>
      </c>
      <c r="C218" s="55" t="s">
        <v>209</v>
      </c>
      <c r="D218" s="53" t="s">
        <v>28</v>
      </c>
      <c r="E218" s="53">
        <v>1</v>
      </c>
      <c r="F218" s="60">
        <v>8950</v>
      </c>
      <c r="G218" s="61">
        <v>8626.67</v>
      </c>
      <c r="H218" s="59">
        <v>8885.4699999999993</v>
      </c>
      <c r="I218" s="7">
        <f t="shared" si="22"/>
        <v>8820.7133333333331</v>
      </c>
      <c r="J218" s="8">
        <f t="shared" si="23"/>
        <v>171.11587195036373</v>
      </c>
      <c r="K218" s="8">
        <f t="shared" si="24"/>
        <v>1.9399323556261556</v>
      </c>
      <c r="L218" s="9">
        <f t="shared" si="25"/>
        <v>8820.7133333333331</v>
      </c>
      <c r="M218" s="9">
        <f t="shared" si="26"/>
        <v>8820.7133333333331</v>
      </c>
      <c r="N218" s="9">
        <f t="shared" si="27"/>
        <v>8820.7099999999991</v>
      </c>
      <c r="O218" s="22">
        <f t="shared" si="28"/>
        <v>8820.7099999999991</v>
      </c>
      <c r="P218" s="36"/>
      <c r="Q218" s="36"/>
      <c r="R218" s="36"/>
      <c r="S218" s="20"/>
      <c r="T218" s="47">
        <v>111.55</v>
      </c>
      <c r="V218" s="32">
        <v>1.2</v>
      </c>
    </row>
    <row r="219" spans="1:22" ht="24.95" customHeight="1">
      <c r="A219" s="41">
        <v>211</v>
      </c>
      <c r="B219" s="58" t="s">
        <v>133</v>
      </c>
      <c r="C219" s="55" t="s">
        <v>209</v>
      </c>
      <c r="D219" s="53" t="s">
        <v>28</v>
      </c>
      <c r="E219" s="53">
        <v>1</v>
      </c>
      <c r="F219" s="60">
        <v>3150</v>
      </c>
      <c r="G219" s="61">
        <v>2900.25</v>
      </c>
      <c r="H219" s="59">
        <v>2987.26</v>
      </c>
      <c r="I219" s="7">
        <f t="shared" si="22"/>
        <v>3012.5033333333336</v>
      </c>
      <c r="J219" s="8">
        <f t="shared" si="23"/>
        <v>126.77414970463548</v>
      </c>
      <c r="K219" s="8">
        <f t="shared" si="24"/>
        <v>4.2082658731653568</v>
      </c>
      <c r="L219" s="9">
        <f t="shared" si="25"/>
        <v>3012.5033333333331</v>
      </c>
      <c r="M219" s="9">
        <f t="shared" si="26"/>
        <v>3012.5033333333331</v>
      </c>
      <c r="N219" s="9">
        <f t="shared" si="27"/>
        <v>3012.5</v>
      </c>
      <c r="O219" s="22">
        <f t="shared" si="28"/>
        <v>3012.5</v>
      </c>
      <c r="P219" s="36"/>
      <c r="Q219" s="36"/>
      <c r="R219" s="36"/>
      <c r="S219" s="20"/>
      <c r="T219" s="47">
        <v>99.65</v>
      </c>
      <c r="V219" s="32">
        <v>1.2</v>
      </c>
    </row>
    <row r="220" spans="1:22" ht="30.75" customHeight="1">
      <c r="A220" s="41">
        <v>212</v>
      </c>
      <c r="B220" s="58" t="s">
        <v>134</v>
      </c>
      <c r="C220" s="55" t="s">
        <v>357</v>
      </c>
      <c r="D220" s="53" t="s">
        <v>29</v>
      </c>
      <c r="E220" s="53">
        <v>1</v>
      </c>
      <c r="F220" s="60">
        <v>22650</v>
      </c>
      <c r="G220" s="61">
        <v>21870.2</v>
      </c>
      <c r="H220" s="59">
        <v>22526.3</v>
      </c>
      <c r="I220" s="7">
        <f t="shared" si="22"/>
        <v>22348.833333333332</v>
      </c>
      <c r="J220" s="8">
        <f t="shared" si="23"/>
        <v>419.09762983502168</v>
      </c>
      <c r="K220" s="8">
        <f t="shared" si="24"/>
        <v>1.8752550685047917</v>
      </c>
      <c r="L220" s="9">
        <f t="shared" si="25"/>
        <v>22348.833333333332</v>
      </c>
      <c r="M220" s="9">
        <f t="shared" si="26"/>
        <v>22348.833333333332</v>
      </c>
      <c r="N220" s="9">
        <f t="shared" si="27"/>
        <v>22348.83</v>
      </c>
      <c r="O220" s="22">
        <f t="shared" si="28"/>
        <v>22348.83</v>
      </c>
      <c r="P220" s="36"/>
      <c r="Q220" s="36"/>
      <c r="R220" s="36"/>
      <c r="S220" s="20"/>
      <c r="T220" s="47">
        <v>204.68</v>
      </c>
      <c r="V220" s="32">
        <v>1.2</v>
      </c>
    </row>
    <row r="221" spans="1:22" ht="32.25" customHeight="1">
      <c r="A221" s="41">
        <v>213</v>
      </c>
      <c r="B221" s="58" t="s">
        <v>321</v>
      </c>
      <c r="C221" s="56" t="s">
        <v>209</v>
      </c>
      <c r="D221" s="53" t="s">
        <v>28</v>
      </c>
      <c r="E221" s="53">
        <v>1</v>
      </c>
      <c r="F221" s="60">
        <v>9965</v>
      </c>
      <c r="G221" s="61">
        <v>9304.61</v>
      </c>
      <c r="H221" s="59">
        <v>9583.75</v>
      </c>
      <c r="I221" s="7">
        <f t="shared" si="22"/>
        <v>9617.7866666666669</v>
      </c>
      <c r="J221" s="8">
        <f t="shared" si="23"/>
        <v>331.50808290799358</v>
      </c>
      <c r="K221" s="8">
        <f t="shared" si="24"/>
        <v>3.4468229999001183</v>
      </c>
      <c r="L221" s="9">
        <f t="shared" si="25"/>
        <v>9617.7866666666669</v>
      </c>
      <c r="M221" s="9">
        <f t="shared" si="26"/>
        <v>9617.7866666666669</v>
      </c>
      <c r="N221" s="9">
        <f t="shared" si="27"/>
        <v>9617.7800000000007</v>
      </c>
      <c r="O221" s="22">
        <f t="shared" si="28"/>
        <v>9617.7800000000007</v>
      </c>
      <c r="P221" s="36"/>
      <c r="Q221" s="36"/>
      <c r="R221" s="36"/>
      <c r="S221" s="20"/>
      <c r="T221" s="47">
        <v>326.41000000000003</v>
      </c>
      <c r="V221" s="32">
        <v>1.2</v>
      </c>
    </row>
    <row r="222" spans="1:22" ht="30.75" customHeight="1">
      <c r="A222" s="41">
        <v>214</v>
      </c>
      <c r="B222" s="58" t="s">
        <v>322</v>
      </c>
      <c r="C222" s="56" t="s">
        <v>209</v>
      </c>
      <c r="D222" s="53" t="s">
        <v>28</v>
      </c>
      <c r="E222" s="53">
        <v>1</v>
      </c>
      <c r="F222" s="60">
        <v>15388</v>
      </c>
      <c r="G222" s="61">
        <v>14189.01</v>
      </c>
      <c r="H222" s="59">
        <v>14614.68</v>
      </c>
      <c r="I222" s="7">
        <f t="shared" si="22"/>
        <v>14730.563333333334</v>
      </c>
      <c r="J222" s="8">
        <f t="shared" si="23"/>
        <v>607.83712064444796</v>
      </c>
      <c r="K222" s="8">
        <f t="shared" si="24"/>
        <v>4.1263671109508229</v>
      </c>
      <c r="L222" s="9">
        <f t="shared" si="25"/>
        <v>14730.563333333334</v>
      </c>
      <c r="M222" s="9">
        <f t="shared" si="26"/>
        <v>14730.563333333334</v>
      </c>
      <c r="N222" s="9">
        <f t="shared" si="27"/>
        <v>14730.56</v>
      </c>
      <c r="O222" s="22">
        <f t="shared" si="28"/>
        <v>14730.56</v>
      </c>
      <c r="P222" s="36"/>
      <c r="Q222" s="36"/>
      <c r="R222" s="36"/>
      <c r="S222" s="20"/>
      <c r="T222" s="47">
        <v>40.64</v>
      </c>
      <c r="V222" s="32">
        <v>1.2</v>
      </c>
    </row>
    <row r="223" spans="1:22" ht="29.25" customHeight="1">
      <c r="A223" s="41">
        <v>215</v>
      </c>
      <c r="B223" s="58" t="s">
        <v>323</v>
      </c>
      <c r="C223" s="56" t="s">
        <v>209</v>
      </c>
      <c r="D223" s="53" t="s">
        <v>28</v>
      </c>
      <c r="E223" s="53">
        <v>1</v>
      </c>
      <c r="F223" s="60">
        <v>6442</v>
      </c>
      <c r="G223" s="61">
        <v>5991.34</v>
      </c>
      <c r="H223" s="59">
        <v>6171.08</v>
      </c>
      <c r="I223" s="7">
        <f t="shared" si="22"/>
        <v>6201.4733333333324</v>
      </c>
      <c r="J223" s="8">
        <f t="shared" si="23"/>
        <v>226.86212758707279</v>
      </c>
      <c r="K223" s="8">
        <f t="shared" si="24"/>
        <v>3.6581972604425106</v>
      </c>
      <c r="L223" s="9">
        <f t="shared" si="25"/>
        <v>6201.4733333333324</v>
      </c>
      <c r="M223" s="9">
        <f t="shared" si="26"/>
        <v>6201.4733333333324</v>
      </c>
      <c r="N223" s="9">
        <f t="shared" si="27"/>
        <v>6201.47</v>
      </c>
      <c r="O223" s="22">
        <f t="shared" si="28"/>
        <v>6201.47</v>
      </c>
      <c r="P223" s="36"/>
      <c r="Q223" s="36"/>
      <c r="R223" s="36"/>
      <c r="S223" s="20"/>
      <c r="T223" s="47">
        <v>100.12</v>
      </c>
      <c r="V223" s="32">
        <v>1.2</v>
      </c>
    </row>
    <row r="224" spans="1:22" ht="24.95" customHeight="1">
      <c r="A224" s="41">
        <v>216</v>
      </c>
      <c r="B224" s="58" t="s">
        <v>135</v>
      </c>
      <c r="C224" s="56" t="s">
        <v>207</v>
      </c>
      <c r="D224" s="53" t="s">
        <v>28</v>
      </c>
      <c r="E224" s="53">
        <v>1</v>
      </c>
      <c r="F224" s="60">
        <v>94</v>
      </c>
      <c r="G224" s="46">
        <v>82.13</v>
      </c>
      <c r="H224" s="59">
        <v>84.6</v>
      </c>
      <c r="I224" s="7">
        <f t="shared" si="22"/>
        <v>86.910000000000011</v>
      </c>
      <c r="J224" s="8">
        <f t="shared" si="23"/>
        <v>6.263090291541392</v>
      </c>
      <c r="K224" s="8">
        <f t="shared" si="24"/>
        <v>7.2064092642289621</v>
      </c>
      <c r="L224" s="9">
        <f t="shared" si="25"/>
        <v>86.91</v>
      </c>
      <c r="M224" s="9">
        <f t="shared" si="26"/>
        <v>86.91</v>
      </c>
      <c r="N224" s="9">
        <f t="shared" si="27"/>
        <v>86.91</v>
      </c>
      <c r="O224" s="22">
        <f t="shared" si="28"/>
        <v>86.91</v>
      </c>
      <c r="P224" s="36"/>
      <c r="Q224" s="36"/>
      <c r="R224" s="36"/>
      <c r="S224" s="20"/>
      <c r="T224" s="47">
        <v>124.4</v>
      </c>
      <c r="V224" s="32">
        <v>1.2</v>
      </c>
    </row>
    <row r="225" spans="1:22" ht="30" customHeight="1">
      <c r="A225" s="41">
        <v>217</v>
      </c>
      <c r="B225" s="58" t="s">
        <v>136</v>
      </c>
      <c r="C225" s="56" t="s">
        <v>207</v>
      </c>
      <c r="D225" s="53" t="s">
        <v>28</v>
      </c>
      <c r="E225" s="53">
        <v>1</v>
      </c>
      <c r="F225" s="60">
        <v>95</v>
      </c>
      <c r="G225" s="46">
        <v>82.15</v>
      </c>
      <c r="H225" s="59">
        <v>84.61</v>
      </c>
      <c r="I225" s="7">
        <f t="shared" si="22"/>
        <v>87.25333333333333</v>
      </c>
      <c r="J225" s="8">
        <f t="shared" si="23"/>
        <v>6.8206329129585406</v>
      </c>
      <c r="K225" s="8">
        <f t="shared" si="24"/>
        <v>7.8170456673577418</v>
      </c>
      <c r="L225" s="9">
        <f t="shared" si="25"/>
        <v>87.25333333333333</v>
      </c>
      <c r="M225" s="9">
        <f t="shared" si="26"/>
        <v>87.25333333333333</v>
      </c>
      <c r="N225" s="9">
        <f t="shared" si="27"/>
        <v>87.25</v>
      </c>
      <c r="O225" s="22">
        <f t="shared" si="28"/>
        <v>87.25</v>
      </c>
      <c r="P225" s="36"/>
      <c r="Q225" s="36"/>
      <c r="R225" s="36"/>
      <c r="S225" s="20"/>
      <c r="T225" s="47">
        <v>170.67</v>
      </c>
      <c r="V225" s="32">
        <v>1.2</v>
      </c>
    </row>
    <row r="226" spans="1:22" ht="29.25" customHeight="1">
      <c r="A226" s="41">
        <v>218</v>
      </c>
      <c r="B226" s="58" t="s">
        <v>137</v>
      </c>
      <c r="C226" s="56" t="s">
        <v>207</v>
      </c>
      <c r="D226" s="53" t="s">
        <v>28</v>
      </c>
      <c r="E226" s="53">
        <v>1</v>
      </c>
      <c r="F226" s="60">
        <v>94</v>
      </c>
      <c r="G226" s="46">
        <v>83.64</v>
      </c>
      <c r="H226" s="59">
        <v>86.15</v>
      </c>
      <c r="I226" s="7">
        <f t="shared" si="22"/>
        <v>87.929999999999993</v>
      </c>
      <c r="J226" s="8">
        <f t="shared" si="23"/>
        <v>5.4045073781057962</v>
      </c>
      <c r="K226" s="8">
        <f t="shared" si="24"/>
        <v>6.1463748187260281</v>
      </c>
      <c r="L226" s="9">
        <f t="shared" si="25"/>
        <v>87.929999999999978</v>
      </c>
      <c r="M226" s="9">
        <f t="shared" si="26"/>
        <v>87.929999999999978</v>
      </c>
      <c r="N226" s="9">
        <f t="shared" si="27"/>
        <v>87.93</v>
      </c>
      <c r="O226" s="22">
        <f t="shared" si="28"/>
        <v>87.93</v>
      </c>
      <c r="P226" s="36"/>
      <c r="Q226" s="36"/>
      <c r="R226" s="36"/>
      <c r="S226" s="20"/>
      <c r="T226" s="47">
        <v>233.03</v>
      </c>
      <c r="V226" s="32">
        <v>1.2</v>
      </c>
    </row>
    <row r="227" spans="1:22" ht="29.25" customHeight="1">
      <c r="A227" s="41">
        <v>219</v>
      </c>
      <c r="B227" s="58" t="s">
        <v>138</v>
      </c>
      <c r="C227" s="56" t="s">
        <v>207</v>
      </c>
      <c r="D227" s="53" t="s">
        <v>28</v>
      </c>
      <c r="E227" s="53">
        <v>1</v>
      </c>
      <c r="F227" s="60">
        <v>135</v>
      </c>
      <c r="G227" s="46">
        <v>116.95</v>
      </c>
      <c r="H227" s="59">
        <v>120.46</v>
      </c>
      <c r="I227" s="7">
        <f t="shared" si="22"/>
        <v>124.13666666666666</v>
      </c>
      <c r="J227" s="8">
        <f t="shared" si="23"/>
        <v>9.5702159501932513</v>
      </c>
      <c r="K227" s="8">
        <f t="shared" si="24"/>
        <v>7.709419148406262</v>
      </c>
      <c r="L227" s="9">
        <f t="shared" si="25"/>
        <v>124.13666666666666</v>
      </c>
      <c r="M227" s="9">
        <f t="shared" si="26"/>
        <v>124.13666666666666</v>
      </c>
      <c r="N227" s="9">
        <f t="shared" si="27"/>
        <v>124.13</v>
      </c>
      <c r="O227" s="22">
        <f t="shared" si="28"/>
        <v>124.13</v>
      </c>
      <c r="P227" s="36"/>
      <c r="Q227" s="36"/>
      <c r="R227" s="36"/>
      <c r="S227" s="20"/>
      <c r="T227" s="47">
        <v>556.69000000000005</v>
      </c>
      <c r="V227" s="32">
        <v>1.2</v>
      </c>
    </row>
    <row r="228" spans="1:22" ht="31.5" customHeight="1">
      <c r="A228" s="41">
        <v>220</v>
      </c>
      <c r="B228" s="58" t="s">
        <v>139</v>
      </c>
      <c r="C228" s="56" t="s">
        <v>207</v>
      </c>
      <c r="D228" s="53" t="s">
        <v>28</v>
      </c>
      <c r="E228" s="53">
        <v>1</v>
      </c>
      <c r="F228" s="60">
        <v>94</v>
      </c>
      <c r="G228" s="46">
        <v>80</v>
      </c>
      <c r="H228" s="59">
        <v>82.4</v>
      </c>
      <c r="I228" s="7">
        <f t="shared" si="22"/>
        <v>85.466666666666654</v>
      </c>
      <c r="J228" s="8">
        <f t="shared" si="23"/>
        <v>7.4868774087287759</v>
      </c>
      <c r="K228" s="8">
        <f t="shared" si="24"/>
        <v>8.7599969680913929</v>
      </c>
      <c r="L228" s="9">
        <f t="shared" si="25"/>
        <v>85.466666666666654</v>
      </c>
      <c r="M228" s="9">
        <f t="shared" si="26"/>
        <v>85.466666666666654</v>
      </c>
      <c r="N228" s="9">
        <f t="shared" si="27"/>
        <v>85.46</v>
      </c>
      <c r="O228" s="22">
        <f t="shared" si="28"/>
        <v>85.46</v>
      </c>
      <c r="P228" s="36"/>
      <c r="Q228" s="36"/>
      <c r="R228" s="36"/>
      <c r="S228" s="20"/>
      <c r="T228" s="47">
        <v>6.91</v>
      </c>
      <c r="V228" s="32">
        <v>1.2</v>
      </c>
    </row>
    <row r="229" spans="1:22" ht="24.95" customHeight="1">
      <c r="A229" s="41">
        <v>221</v>
      </c>
      <c r="B229" s="58" t="s">
        <v>140</v>
      </c>
      <c r="C229" s="56" t="s">
        <v>210</v>
      </c>
      <c r="D229" s="53" t="s">
        <v>28</v>
      </c>
      <c r="E229" s="53">
        <v>1</v>
      </c>
      <c r="F229" s="60">
        <v>110</v>
      </c>
      <c r="G229" s="46">
        <v>90.62</v>
      </c>
      <c r="H229" s="59">
        <v>93.34</v>
      </c>
      <c r="I229" s="7">
        <f t="shared" si="22"/>
        <v>97.986666666666679</v>
      </c>
      <c r="J229" s="8">
        <f t="shared" si="23"/>
        <v>10.492365478448283</v>
      </c>
      <c r="K229" s="8">
        <f t="shared" si="24"/>
        <v>10.707952250423475</v>
      </c>
      <c r="L229" s="9">
        <f t="shared" si="25"/>
        <v>97.986666666666679</v>
      </c>
      <c r="M229" s="9">
        <f t="shared" si="26"/>
        <v>97.986666666666679</v>
      </c>
      <c r="N229" s="9">
        <f t="shared" si="27"/>
        <v>97.98</v>
      </c>
      <c r="O229" s="22">
        <f t="shared" si="28"/>
        <v>97.98</v>
      </c>
      <c r="P229" s="36"/>
      <c r="Q229" s="36"/>
      <c r="R229" s="36"/>
      <c r="S229" s="20"/>
      <c r="T229" s="47">
        <v>10.59</v>
      </c>
      <c r="V229" s="32">
        <v>1.2</v>
      </c>
    </row>
    <row r="230" spans="1:22" ht="30.75" customHeight="1">
      <c r="A230" s="41">
        <v>222</v>
      </c>
      <c r="B230" s="58" t="s">
        <v>141</v>
      </c>
      <c r="C230" s="56" t="s">
        <v>210</v>
      </c>
      <c r="D230" s="53" t="s">
        <v>28</v>
      </c>
      <c r="E230" s="53">
        <v>1</v>
      </c>
      <c r="F230" s="60">
        <v>535</v>
      </c>
      <c r="G230" s="46">
        <v>492.18</v>
      </c>
      <c r="H230" s="59">
        <v>506.95</v>
      </c>
      <c r="I230" s="7">
        <f t="shared" si="22"/>
        <v>511.37666666666672</v>
      </c>
      <c r="J230" s="8">
        <f t="shared" si="23"/>
        <v>21.750508806309181</v>
      </c>
      <c r="K230" s="8">
        <f t="shared" si="24"/>
        <v>4.2533244522255309</v>
      </c>
      <c r="L230" s="9">
        <f t="shared" si="25"/>
        <v>511.37666666666667</v>
      </c>
      <c r="M230" s="9">
        <f t="shared" si="26"/>
        <v>511.37666666666667</v>
      </c>
      <c r="N230" s="9">
        <f t="shared" si="27"/>
        <v>511.37</v>
      </c>
      <c r="O230" s="22">
        <f t="shared" si="28"/>
        <v>511.37</v>
      </c>
      <c r="P230" s="36"/>
      <c r="Q230" s="36"/>
      <c r="R230" s="36"/>
      <c r="S230" s="20"/>
      <c r="T230" s="47">
        <v>13.31</v>
      </c>
      <c r="V230" s="32">
        <v>1.2</v>
      </c>
    </row>
    <row r="231" spans="1:22" ht="31.5" customHeight="1">
      <c r="A231" s="41">
        <v>223</v>
      </c>
      <c r="B231" s="58" t="s">
        <v>142</v>
      </c>
      <c r="C231" s="55" t="s">
        <v>208</v>
      </c>
      <c r="D231" s="53" t="s">
        <v>28</v>
      </c>
      <c r="E231" s="53">
        <v>1</v>
      </c>
      <c r="F231" s="60">
        <v>1156</v>
      </c>
      <c r="G231" s="61">
        <v>1023.97</v>
      </c>
      <c r="H231" s="59">
        <v>1054.69</v>
      </c>
      <c r="I231" s="7">
        <f t="shared" si="22"/>
        <v>1078.22</v>
      </c>
      <c r="J231" s="8">
        <f t="shared" si="23"/>
        <v>69.088536675775657</v>
      </c>
      <c r="K231" s="8">
        <f t="shared" si="24"/>
        <v>6.4076474815692217</v>
      </c>
      <c r="L231" s="9">
        <f t="shared" si="25"/>
        <v>1078.22</v>
      </c>
      <c r="M231" s="9">
        <f t="shared" si="26"/>
        <v>1078.22</v>
      </c>
      <c r="N231" s="9">
        <f t="shared" si="27"/>
        <v>1078.22</v>
      </c>
      <c r="O231" s="22">
        <f t="shared" si="28"/>
        <v>1078.22</v>
      </c>
      <c r="P231" s="36"/>
      <c r="Q231" s="36"/>
      <c r="R231" s="36"/>
      <c r="S231" s="20"/>
      <c r="T231" s="48">
        <v>1074.57</v>
      </c>
      <c r="V231" s="32">
        <v>1.2</v>
      </c>
    </row>
    <row r="232" spans="1:22" ht="24.95" customHeight="1">
      <c r="A232" s="41">
        <v>224</v>
      </c>
      <c r="B232" s="58" t="s">
        <v>143</v>
      </c>
      <c r="C232" s="56" t="s">
        <v>209</v>
      </c>
      <c r="D232" s="53" t="s">
        <v>28</v>
      </c>
      <c r="E232" s="53">
        <v>1</v>
      </c>
      <c r="F232" s="60">
        <v>21</v>
      </c>
      <c r="G232" s="46">
        <v>18.54</v>
      </c>
      <c r="H232" s="59">
        <v>19.09</v>
      </c>
      <c r="I232" s="7">
        <f t="shared" si="22"/>
        <v>19.543333333333333</v>
      </c>
      <c r="J232" s="8">
        <f t="shared" si="23"/>
        <v>1.2911364503155096</v>
      </c>
      <c r="K232" s="8">
        <f t="shared" si="24"/>
        <v>6.6065313848653062</v>
      </c>
      <c r="L232" s="9">
        <f t="shared" si="25"/>
        <v>19.543333333333329</v>
      </c>
      <c r="M232" s="9">
        <f t="shared" si="26"/>
        <v>19.543333333333329</v>
      </c>
      <c r="N232" s="9">
        <f t="shared" si="27"/>
        <v>19.54</v>
      </c>
      <c r="O232" s="22">
        <f t="shared" si="28"/>
        <v>19.54</v>
      </c>
      <c r="P232" s="36"/>
      <c r="Q232" s="36"/>
      <c r="R232" s="36"/>
      <c r="S232" s="20"/>
      <c r="T232" s="47">
        <v>612.91999999999996</v>
      </c>
      <c r="V232" s="32">
        <v>1.2</v>
      </c>
    </row>
    <row r="233" spans="1:22" ht="24.95" customHeight="1">
      <c r="A233" s="41">
        <v>225</v>
      </c>
      <c r="B233" s="58" t="s">
        <v>144</v>
      </c>
      <c r="C233" s="55" t="s">
        <v>211</v>
      </c>
      <c r="D233" s="53" t="s">
        <v>29</v>
      </c>
      <c r="E233" s="53">
        <v>1</v>
      </c>
      <c r="F233" s="60">
        <v>23</v>
      </c>
      <c r="G233" s="46">
        <v>21.39</v>
      </c>
      <c r="H233" s="59">
        <v>22.03</v>
      </c>
      <c r="I233" s="7">
        <f t="shared" si="22"/>
        <v>22.14</v>
      </c>
      <c r="J233" s="8">
        <f t="shared" si="23"/>
        <v>0.81061704892014175</v>
      </c>
      <c r="K233" s="8">
        <f t="shared" si="24"/>
        <v>3.6613236175254817</v>
      </c>
      <c r="L233" s="9">
        <f t="shared" si="25"/>
        <v>22.14</v>
      </c>
      <c r="M233" s="9">
        <f t="shared" si="26"/>
        <v>22.14</v>
      </c>
      <c r="N233" s="9">
        <f t="shared" si="27"/>
        <v>22.14</v>
      </c>
      <c r="O233" s="22">
        <f t="shared" si="28"/>
        <v>22.14</v>
      </c>
      <c r="P233" s="36"/>
      <c r="Q233" s="36"/>
      <c r="R233" s="36"/>
      <c r="S233" s="20"/>
      <c r="T233" s="48">
        <v>2003.84</v>
      </c>
      <c r="V233" s="32">
        <v>1.2</v>
      </c>
    </row>
    <row r="234" spans="1:22" ht="24.95" customHeight="1">
      <c r="A234" s="41">
        <v>226</v>
      </c>
      <c r="B234" s="58" t="s">
        <v>145</v>
      </c>
      <c r="C234" s="56" t="s">
        <v>207</v>
      </c>
      <c r="D234" s="53" t="s">
        <v>28</v>
      </c>
      <c r="E234" s="53">
        <v>1</v>
      </c>
      <c r="F234" s="60">
        <v>335</v>
      </c>
      <c r="G234" s="46">
        <v>311.77</v>
      </c>
      <c r="H234" s="59">
        <v>321.12</v>
      </c>
      <c r="I234" s="7">
        <f t="shared" si="22"/>
        <v>322.63</v>
      </c>
      <c r="J234" s="8">
        <f t="shared" si="23"/>
        <v>11.688383121715347</v>
      </c>
      <c r="K234" s="8">
        <f t="shared" si="24"/>
        <v>3.6228444725274609</v>
      </c>
      <c r="L234" s="9">
        <f t="shared" si="25"/>
        <v>322.63</v>
      </c>
      <c r="M234" s="9">
        <f t="shared" si="26"/>
        <v>322.63</v>
      </c>
      <c r="N234" s="9">
        <f t="shared" si="27"/>
        <v>322.63</v>
      </c>
      <c r="O234" s="22">
        <f t="shared" si="28"/>
        <v>322.63</v>
      </c>
      <c r="P234" s="36"/>
      <c r="Q234" s="36"/>
      <c r="R234" s="36"/>
      <c r="S234" s="20"/>
      <c r="T234" s="48">
        <v>1283.95</v>
      </c>
      <c r="V234" s="32">
        <v>1.2</v>
      </c>
    </row>
    <row r="235" spans="1:22" ht="24.95" customHeight="1">
      <c r="A235" s="41">
        <v>227</v>
      </c>
      <c r="B235" s="58" t="s">
        <v>146</v>
      </c>
      <c r="C235" s="56" t="s">
        <v>207</v>
      </c>
      <c r="D235" s="53" t="s">
        <v>28</v>
      </c>
      <c r="E235" s="53">
        <v>1</v>
      </c>
      <c r="F235" s="60">
        <v>94</v>
      </c>
      <c r="G235" s="46">
        <v>89.45</v>
      </c>
      <c r="H235" s="59">
        <v>92.14</v>
      </c>
      <c r="I235" s="7">
        <f t="shared" si="22"/>
        <v>91.86333333333333</v>
      </c>
      <c r="J235" s="8">
        <f t="shared" si="23"/>
        <v>2.2875824211016584</v>
      </c>
      <c r="K235" s="8">
        <f t="shared" si="24"/>
        <v>2.4902018445172089</v>
      </c>
      <c r="L235" s="9">
        <f t="shared" si="25"/>
        <v>91.863333333333316</v>
      </c>
      <c r="M235" s="9">
        <f t="shared" si="26"/>
        <v>91.863333333333316</v>
      </c>
      <c r="N235" s="9">
        <f t="shared" si="27"/>
        <v>91.86</v>
      </c>
      <c r="O235" s="22">
        <f t="shared" si="28"/>
        <v>91.86</v>
      </c>
      <c r="P235" s="36"/>
      <c r="Q235" s="36"/>
      <c r="R235" s="36"/>
      <c r="S235" s="20"/>
      <c r="T235" s="48">
        <v>10934.32</v>
      </c>
      <c r="V235" s="32">
        <v>1.2</v>
      </c>
    </row>
    <row r="236" spans="1:22" ht="27" customHeight="1">
      <c r="A236" s="41">
        <v>228</v>
      </c>
      <c r="B236" s="58" t="s">
        <v>147</v>
      </c>
      <c r="C236" s="55" t="s">
        <v>208</v>
      </c>
      <c r="D236" s="53" t="s">
        <v>28</v>
      </c>
      <c r="E236" s="53">
        <v>1</v>
      </c>
      <c r="F236" s="60">
        <v>1150</v>
      </c>
      <c r="G236" s="61">
        <v>1012</v>
      </c>
      <c r="H236" s="59">
        <v>1042.3599999999999</v>
      </c>
      <c r="I236" s="7">
        <f t="shared" si="22"/>
        <v>1068.1199999999999</v>
      </c>
      <c r="J236" s="8">
        <f t="shared" si="23"/>
        <v>72.516778748093898</v>
      </c>
      <c r="K236" s="8">
        <f t="shared" si="24"/>
        <v>6.7891977257324934</v>
      </c>
      <c r="L236" s="9">
        <f t="shared" si="25"/>
        <v>1068.1199999999999</v>
      </c>
      <c r="M236" s="9">
        <f t="shared" si="26"/>
        <v>1068.1199999999999</v>
      </c>
      <c r="N236" s="9">
        <f t="shared" si="27"/>
        <v>1068.1199999999999</v>
      </c>
      <c r="O236" s="22">
        <f t="shared" si="28"/>
        <v>1068.1199999999999</v>
      </c>
      <c r="P236" s="36"/>
      <c r="Q236" s="36"/>
      <c r="R236" s="36"/>
      <c r="S236" s="20"/>
      <c r="T236" s="48">
        <v>69763.89</v>
      </c>
      <c r="V236" s="32">
        <v>1.2</v>
      </c>
    </row>
    <row r="237" spans="1:22" ht="26.25" customHeight="1">
      <c r="A237" s="41">
        <v>229</v>
      </c>
      <c r="B237" s="58" t="s">
        <v>148</v>
      </c>
      <c r="C237" s="56" t="s">
        <v>210</v>
      </c>
      <c r="D237" s="53" t="s">
        <v>28</v>
      </c>
      <c r="E237" s="53">
        <v>1</v>
      </c>
      <c r="F237" s="60">
        <v>520</v>
      </c>
      <c r="G237" s="46">
        <v>486.58</v>
      </c>
      <c r="H237" s="59">
        <v>501.17</v>
      </c>
      <c r="I237" s="7">
        <f t="shared" si="22"/>
        <v>502.58333333333331</v>
      </c>
      <c r="J237" s="8">
        <f t="shared" si="23"/>
        <v>16.75476748073018</v>
      </c>
      <c r="K237" s="8">
        <f t="shared" si="24"/>
        <v>3.3337292284656304</v>
      </c>
      <c r="L237" s="9">
        <f t="shared" si="25"/>
        <v>502.58333333333331</v>
      </c>
      <c r="M237" s="9">
        <f t="shared" si="26"/>
        <v>502.58333333333331</v>
      </c>
      <c r="N237" s="9">
        <f t="shared" si="27"/>
        <v>502.58</v>
      </c>
      <c r="O237" s="22">
        <f t="shared" si="28"/>
        <v>502.58</v>
      </c>
      <c r="P237" s="36"/>
      <c r="Q237" s="36"/>
      <c r="R237" s="36"/>
      <c r="S237" s="20"/>
      <c r="T237" s="48">
        <v>49484.2</v>
      </c>
      <c r="V237" s="32">
        <v>1.2</v>
      </c>
    </row>
    <row r="238" spans="1:22" ht="26.25" customHeight="1">
      <c r="A238" s="41">
        <v>230</v>
      </c>
      <c r="B238" s="58" t="s">
        <v>149</v>
      </c>
      <c r="C238" s="56" t="s">
        <v>210</v>
      </c>
      <c r="D238" s="53" t="s">
        <v>28</v>
      </c>
      <c r="E238" s="53">
        <v>1</v>
      </c>
      <c r="F238" s="60">
        <v>2863</v>
      </c>
      <c r="G238" s="61">
        <v>2702.86</v>
      </c>
      <c r="H238" s="59">
        <v>2783.94</v>
      </c>
      <c r="I238" s="7">
        <f t="shared" si="22"/>
        <v>2783.2666666666669</v>
      </c>
      <c r="J238" s="8">
        <f t="shared" si="23"/>
        <v>80.072123322248203</v>
      </c>
      <c r="K238" s="8">
        <f t="shared" si="24"/>
        <v>2.8769116621565138</v>
      </c>
      <c r="L238" s="9">
        <f t="shared" si="25"/>
        <v>2783.2666666666669</v>
      </c>
      <c r="M238" s="9">
        <f t="shared" si="26"/>
        <v>2783.2666666666669</v>
      </c>
      <c r="N238" s="9">
        <f t="shared" si="27"/>
        <v>2783.26</v>
      </c>
      <c r="O238" s="22">
        <f t="shared" si="28"/>
        <v>2783.26</v>
      </c>
      <c r="P238" s="36"/>
      <c r="Q238" s="36"/>
      <c r="R238" s="36"/>
      <c r="S238" s="20"/>
      <c r="T238" s="48">
        <v>13163</v>
      </c>
      <c r="V238" s="32">
        <v>1.2</v>
      </c>
    </row>
    <row r="239" spans="1:22" ht="25.5" customHeight="1">
      <c r="A239" s="41">
        <v>231</v>
      </c>
      <c r="B239" s="58" t="s">
        <v>150</v>
      </c>
      <c r="C239" s="55" t="s">
        <v>211</v>
      </c>
      <c r="D239" s="53" t="s">
        <v>28</v>
      </c>
      <c r="E239" s="53">
        <v>1</v>
      </c>
      <c r="F239" s="60">
        <v>62</v>
      </c>
      <c r="G239" s="46">
        <v>57.97</v>
      </c>
      <c r="H239" s="59">
        <v>59.71</v>
      </c>
      <c r="I239" s="7">
        <f t="shared" si="22"/>
        <v>59.893333333333338</v>
      </c>
      <c r="J239" s="8">
        <f t="shared" si="23"/>
        <v>2.0212454906154611</v>
      </c>
      <c r="K239" s="8">
        <f t="shared" si="24"/>
        <v>3.3747420257381915</v>
      </c>
      <c r="L239" s="9">
        <f t="shared" si="25"/>
        <v>59.893333333333331</v>
      </c>
      <c r="M239" s="9">
        <f t="shared" si="26"/>
        <v>59.893333333333331</v>
      </c>
      <c r="N239" s="9">
        <f t="shared" si="27"/>
        <v>59.89</v>
      </c>
      <c r="O239" s="22">
        <f t="shared" si="28"/>
        <v>59.89</v>
      </c>
      <c r="P239" s="36"/>
      <c r="Q239" s="36"/>
      <c r="R239" s="36"/>
      <c r="S239" s="20"/>
      <c r="T239" s="48">
        <v>4089.09</v>
      </c>
      <c r="V239" s="32">
        <v>1.2</v>
      </c>
    </row>
    <row r="240" spans="1:22" ht="26.25" customHeight="1">
      <c r="A240" s="41">
        <v>232</v>
      </c>
      <c r="B240" s="58" t="s">
        <v>151</v>
      </c>
      <c r="C240" s="55" t="s">
        <v>211</v>
      </c>
      <c r="D240" s="53" t="s">
        <v>28</v>
      </c>
      <c r="E240" s="53">
        <v>1</v>
      </c>
      <c r="F240" s="60">
        <v>145</v>
      </c>
      <c r="G240" s="46">
        <v>137.11000000000001</v>
      </c>
      <c r="H240" s="59">
        <v>141.22</v>
      </c>
      <c r="I240" s="7">
        <f t="shared" si="22"/>
        <v>141.11000000000001</v>
      </c>
      <c r="J240" s="8">
        <f t="shared" si="23"/>
        <v>3.9461500224902686</v>
      </c>
      <c r="K240" s="8">
        <f t="shared" si="24"/>
        <v>2.7965062876410376</v>
      </c>
      <c r="L240" s="9">
        <f t="shared" si="25"/>
        <v>141.11000000000001</v>
      </c>
      <c r="M240" s="9">
        <f t="shared" si="26"/>
        <v>141.11000000000001</v>
      </c>
      <c r="N240" s="9">
        <f t="shared" si="27"/>
        <v>141.11000000000001</v>
      </c>
      <c r="O240" s="22">
        <f t="shared" si="28"/>
        <v>141.11000000000001</v>
      </c>
      <c r="P240" s="36"/>
      <c r="Q240" s="36"/>
      <c r="R240" s="36"/>
      <c r="S240" s="20"/>
      <c r="T240" s="47">
        <v>987.82</v>
      </c>
      <c r="V240" s="32">
        <v>1.2</v>
      </c>
    </row>
    <row r="241" spans="1:22" ht="26.25" customHeight="1">
      <c r="A241" s="41">
        <v>233</v>
      </c>
      <c r="B241" s="58" t="s">
        <v>152</v>
      </c>
      <c r="C241" s="56" t="s">
        <v>207</v>
      </c>
      <c r="D241" s="53" t="s">
        <v>28</v>
      </c>
      <c r="E241" s="53">
        <v>1</v>
      </c>
      <c r="F241" s="60">
        <v>770</v>
      </c>
      <c r="G241" s="46">
        <v>746.75</v>
      </c>
      <c r="H241" s="59">
        <v>769.15</v>
      </c>
      <c r="I241" s="7">
        <f t="shared" si="22"/>
        <v>761.9666666666667</v>
      </c>
      <c r="J241" s="8">
        <f t="shared" si="23"/>
        <v>13.184871380993187</v>
      </c>
      <c r="K241" s="8">
        <f t="shared" si="24"/>
        <v>1.7303737758860647</v>
      </c>
      <c r="L241" s="9">
        <f t="shared" si="25"/>
        <v>761.9666666666667</v>
      </c>
      <c r="M241" s="9">
        <f t="shared" si="26"/>
        <v>761.9666666666667</v>
      </c>
      <c r="N241" s="9">
        <f t="shared" si="27"/>
        <v>761.96</v>
      </c>
      <c r="O241" s="22">
        <f t="shared" si="28"/>
        <v>761.96</v>
      </c>
      <c r="P241" s="36"/>
      <c r="Q241" s="36"/>
      <c r="R241" s="36"/>
      <c r="S241" s="20"/>
      <c r="T241" s="48">
        <v>11919.08</v>
      </c>
      <c r="V241" s="32">
        <v>1.2</v>
      </c>
    </row>
    <row r="242" spans="1:22" ht="30" customHeight="1">
      <c r="A242" s="41">
        <v>234</v>
      </c>
      <c r="B242" s="58" t="s">
        <v>153</v>
      </c>
      <c r="C242" s="56" t="s">
        <v>209</v>
      </c>
      <c r="D242" s="53" t="s">
        <v>28</v>
      </c>
      <c r="E242" s="53">
        <v>1</v>
      </c>
      <c r="F242" s="60">
        <v>498</v>
      </c>
      <c r="G242" s="46">
        <v>462.32</v>
      </c>
      <c r="H242" s="59">
        <v>476.19</v>
      </c>
      <c r="I242" s="7">
        <f t="shared" si="22"/>
        <v>478.83666666666664</v>
      </c>
      <c r="J242" s="8">
        <f t="shared" si="23"/>
        <v>17.986640412632187</v>
      </c>
      <c r="K242" s="8">
        <f t="shared" si="24"/>
        <v>3.7563206130062836</v>
      </c>
      <c r="L242" s="9">
        <f t="shared" si="25"/>
        <v>478.83666666666664</v>
      </c>
      <c r="M242" s="9">
        <f t="shared" si="26"/>
        <v>478.83666666666664</v>
      </c>
      <c r="N242" s="9">
        <f t="shared" si="27"/>
        <v>478.83</v>
      </c>
      <c r="O242" s="22">
        <f t="shared" si="28"/>
        <v>478.83</v>
      </c>
      <c r="P242" s="36"/>
      <c r="Q242" s="36"/>
      <c r="R242" s="36"/>
      <c r="S242" s="20"/>
      <c r="T242" s="48">
        <v>18638.7</v>
      </c>
      <c r="V242" s="32">
        <v>1.2</v>
      </c>
    </row>
    <row r="243" spans="1:22" ht="30" customHeight="1">
      <c r="A243" s="41">
        <v>235</v>
      </c>
      <c r="B243" s="58" t="s">
        <v>154</v>
      </c>
      <c r="C243" s="55" t="s">
        <v>208</v>
      </c>
      <c r="D243" s="53" t="s">
        <v>28</v>
      </c>
      <c r="E243" s="53">
        <v>1</v>
      </c>
      <c r="F243" s="60">
        <v>1650</v>
      </c>
      <c r="G243" s="61">
        <v>1536.43</v>
      </c>
      <c r="H243" s="59">
        <v>1582.52</v>
      </c>
      <c r="I243" s="7">
        <f t="shared" si="22"/>
        <v>1589.6500000000003</v>
      </c>
      <c r="J243" s="8">
        <f t="shared" si="23"/>
        <v>57.119733017583307</v>
      </c>
      <c r="K243" s="8">
        <f t="shared" si="24"/>
        <v>3.5932270007601228</v>
      </c>
      <c r="L243" s="9">
        <f t="shared" si="25"/>
        <v>1589.65</v>
      </c>
      <c r="M243" s="9">
        <f t="shared" si="26"/>
        <v>1589.65</v>
      </c>
      <c r="N243" s="9">
        <f t="shared" si="27"/>
        <v>1589.65</v>
      </c>
      <c r="O243" s="22">
        <f t="shared" si="28"/>
        <v>1589.65</v>
      </c>
      <c r="P243" s="36"/>
      <c r="Q243" s="36"/>
      <c r="R243" s="36"/>
      <c r="S243" s="20"/>
      <c r="T243" s="48">
        <v>5347.33</v>
      </c>
      <c r="V243" s="32">
        <v>1.2</v>
      </c>
    </row>
    <row r="244" spans="1:22" ht="30" customHeight="1">
      <c r="A244" s="41">
        <v>236</v>
      </c>
      <c r="B244" s="58" t="s">
        <v>155</v>
      </c>
      <c r="C244" s="55" t="s">
        <v>208</v>
      </c>
      <c r="D244" s="53" t="s">
        <v>28</v>
      </c>
      <c r="E244" s="53">
        <v>1</v>
      </c>
      <c r="F244" s="60">
        <v>1750</v>
      </c>
      <c r="G244" s="61">
        <v>1534.82</v>
      </c>
      <c r="H244" s="59">
        <v>1580.86</v>
      </c>
      <c r="I244" s="7">
        <f t="shared" si="22"/>
        <v>1621.8933333333332</v>
      </c>
      <c r="J244" s="8">
        <f t="shared" si="23"/>
        <v>113.3067029497079</v>
      </c>
      <c r="K244" s="8">
        <f t="shared" si="24"/>
        <v>6.986076126032204</v>
      </c>
      <c r="L244" s="9">
        <f t="shared" si="25"/>
        <v>1621.893333333333</v>
      </c>
      <c r="M244" s="9">
        <f t="shared" si="26"/>
        <v>1621.893333333333</v>
      </c>
      <c r="N244" s="9">
        <f t="shared" si="27"/>
        <v>1621.89</v>
      </c>
      <c r="O244" s="22">
        <f t="shared" si="28"/>
        <v>1621.89</v>
      </c>
      <c r="P244" s="36"/>
      <c r="Q244" s="36"/>
      <c r="R244" s="36"/>
      <c r="S244" s="20"/>
      <c r="T244" s="47">
        <v>130.12</v>
      </c>
      <c r="V244" s="32">
        <v>1.2</v>
      </c>
    </row>
    <row r="245" spans="1:22" ht="24.95" customHeight="1">
      <c r="A245" s="41">
        <v>237</v>
      </c>
      <c r="B245" s="58" t="s">
        <v>156</v>
      </c>
      <c r="C245" s="56" t="s">
        <v>207</v>
      </c>
      <c r="D245" s="53" t="s">
        <v>28</v>
      </c>
      <c r="E245" s="53">
        <v>1</v>
      </c>
      <c r="F245" s="60">
        <v>295</v>
      </c>
      <c r="G245" s="46">
        <v>264.64999999999998</v>
      </c>
      <c r="H245" s="59">
        <v>272.58999999999997</v>
      </c>
      <c r="I245" s="7">
        <f t="shared" si="22"/>
        <v>277.41333333333336</v>
      </c>
      <c r="J245" s="8">
        <f t="shared" si="23"/>
        <v>15.739410196488741</v>
      </c>
      <c r="K245" s="8">
        <f t="shared" si="24"/>
        <v>5.6736314752314501</v>
      </c>
      <c r="L245" s="9">
        <f t="shared" si="25"/>
        <v>277.4133333333333</v>
      </c>
      <c r="M245" s="9">
        <f t="shared" si="26"/>
        <v>277.4133333333333</v>
      </c>
      <c r="N245" s="9">
        <f t="shared" si="27"/>
        <v>277.41000000000003</v>
      </c>
      <c r="O245" s="22">
        <f t="shared" si="28"/>
        <v>277.41000000000003</v>
      </c>
      <c r="P245" s="36"/>
      <c r="Q245" s="36"/>
      <c r="R245" s="36"/>
      <c r="S245" s="20"/>
      <c r="T245" s="47">
        <v>96.59</v>
      </c>
      <c r="V245" s="32">
        <v>1.2</v>
      </c>
    </row>
    <row r="246" spans="1:22" ht="24.95" customHeight="1">
      <c r="A246" s="41">
        <v>238</v>
      </c>
      <c r="B246" s="58" t="s">
        <v>157</v>
      </c>
      <c r="C246" s="55" t="s">
        <v>357</v>
      </c>
      <c r="D246" s="53" t="s">
        <v>29</v>
      </c>
      <c r="E246" s="53">
        <v>1</v>
      </c>
      <c r="F246" s="60">
        <v>30</v>
      </c>
      <c r="G246" s="46">
        <v>27.25</v>
      </c>
      <c r="H246" s="59">
        <v>28.07</v>
      </c>
      <c r="I246" s="7">
        <f t="shared" si="22"/>
        <v>28.439999999999998</v>
      </c>
      <c r="J246" s="8">
        <f t="shared" si="23"/>
        <v>1.4118427674496903</v>
      </c>
      <c r="K246" s="8">
        <f t="shared" si="24"/>
        <v>4.9642853989088973</v>
      </c>
      <c r="L246" s="9">
        <f t="shared" si="25"/>
        <v>28.439999999999998</v>
      </c>
      <c r="M246" s="9">
        <f t="shared" si="26"/>
        <v>28.439999999999998</v>
      </c>
      <c r="N246" s="9">
        <f t="shared" si="27"/>
        <v>28.44</v>
      </c>
      <c r="O246" s="22">
        <f t="shared" si="28"/>
        <v>28.44</v>
      </c>
      <c r="P246" s="36"/>
      <c r="Q246" s="36"/>
      <c r="R246" s="36"/>
      <c r="S246" s="20"/>
      <c r="T246" s="47">
        <v>102.5</v>
      </c>
      <c r="V246" s="32">
        <v>1.2</v>
      </c>
    </row>
    <row r="247" spans="1:22" ht="24.95" customHeight="1">
      <c r="A247" s="41">
        <v>239</v>
      </c>
      <c r="B247" s="58" t="s">
        <v>158</v>
      </c>
      <c r="C247" s="55" t="s">
        <v>357</v>
      </c>
      <c r="D247" s="53" t="s">
        <v>29</v>
      </c>
      <c r="E247" s="53">
        <v>1</v>
      </c>
      <c r="F247" s="60">
        <v>20</v>
      </c>
      <c r="G247" s="46">
        <v>18.63</v>
      </c>
      <c r="H247" s="59">
        <v>19.190000000000001</v>
      </c>
      <c r="I247" s="7">
        <f t="shared" si="22"/>
        <v>19.27333333333333</v>
      </c>
      <c r="J247" s="8">
        <f t="shared" si="23"/>
        <v>0.68879121171319679</v>
      </c>
      <c r="K247" s="8">
        <f t="shared" si="24"/>
        <v>3.5738042807671926</v>
      </c>
      <c r="L247" s="9">
        <f t="shared" si="25"/>
        <v>19.27333333333333</v>
      </c>
      <c r="M247" s="9">
        <f t="shared" si="26"/>
        <v>19.27333333333333</v>
      </c>
      <c r="N247" s="9">
        <f t="shared" si="27"/>
        <v>19.27</v>
      </c>
      <c r="O247" s="22">
        <f t="shared" si="28"/>
        <v>19.27</v>
      </c>
      <c r="P247" s="36"/>
      <c r="Q247" s="36"/>
      <c r="R247" s="36"/>
      <c r="S247" s="20"/>
      <c r="T247" s="47">
        <v>115.87</v>
      </c>
      <c r="V247" s="32">
        <v>1.2</v>
      </c>
    </row>
    <row r="248" spans="1:22" ht="30" customHeight="1">
      <c r="A248" s="41">
        <v>240</v>
      </c>
      <c r="B248" s="58" t="s">
        <v>159</v>
      </c>
      <c r="C248" s="55" t="s">
        <v>209</v>
      </c>
      <c r="D248" s="53" t="s">
        <v>28</v>
      </c>
      <c r="E248" s="53">
        <v>1</v>
      </c>
      <c r="F248" s="60">
        <v>250</v>
      </c>
      <c r="G248" s="46">
        <v>240</v>
      </c>
      <c r="H248" s="59">
        <v>247.2</v>
      </c>
      <c r="I248" s="7">
        <f t="shared" si="22"/>
        <v>245.73333333333335</v>
      </c>
      <c r="J248" s="8">
        <f t="shared" si="23"/>
        <v>5.1588112325741591</v>
      </c>
      <c r="K248" s="8">
        <f t="shared" si="24"/>
        <v>2.0993534587252412</v>
      </c>
      <c r="L248" s="9">
        <f t="shared" si="25"/>
        <v>245.73333333333335</v>
      </c>
      <c r="M248" s="9">
        <f t="shared" si="26"/>
        <v>245.73333333333335</v>
      </c>
      <c r="N248" s="9">
        <f t="shared" si="27"/>
        <v>245.73</v>
      </c>
      <c r="O248" s="22">
        <f t="shared" si="28"/>
        <v>245.73</v>
      </c>
      <c r="P248" s="36"/>
      <c r="Q248" s="36"/>
      <c r="R248" s="36"/>
      <c r="S248" s="20"/>
      <c r="T248" s="47">
        <v>177.95</v>
      </c>
      <c r="V248" s="32">
        <v>1.2</v>
      </c>
    </row>
    <row r="249" spans="1:22" ht="32.25" customHeight="1">
      <c r="A249" s="41">
        <v>241</v>
      </c>
      <c r="B249" s="58" t="s">
        <v>160</v>
      </c>
      <c r="C249" s="55" t="s">
        <v>209</v>
      </c>
      <c r="D249" s="53" t="s">
        <v>28</v>
      </c>
      <c r="E249" s="53">
        <v>1</v>
      </c>
      <c r="F249" s="60">
        <v>265</v>
      </c>
      <c r="G249" s="46">
        <v>250.76</v>
      </c>
      <c r="H249" s="59">
        <v>258.27999999999997</v>
      </c>
      <c r="I249" s="7">
        <f t="shared" si="22"/>
        <v>258.01333333333332</v>
      </c>
      <c r="J249" s="8">
        <f t="shared" si="23"/>
        <v>7.1237443337990021</v>
      </c>
      <c r="K249" s="8">
        <f t="shared" si="24"/>
        <v>2.7609985273883786</v>
      </c>
      <c r="L249" s="9">
        <f t="shared" si="25"/>
        <v>258.01333333333332</v>
      </c>
      <c r="M249" s="9">
        <f t="shared" si="26"/>
        <v>258.01333333333332</v>
      </c>
      <c r="N249" s="9">
        <f t="shared" si="27"/>
        <v>258.01</v>
      </c>
      <c r="O249" s="22">
        <f t="shared" si="28"/>
        <v>258.01</v>
      </c>
      <c r="P249" s="36"/>
      <c r="Q249" s="36"/>
      <c r="R249" s="36"/>
      <c r="S249" s="20"/>
      <c r="T249" s="47">
        <v>82.88</v>
      </c>
      <c r="V249" s="32">
        <v>1.2</v>
      </c>
    </row>
    <row r="250" spans="1:22" ht="32.25" customHeight="1">
      <c r="A250" s="41">
        <v>242</v>
      </c>
      <c r="B250" s="58" t="s">
        <v>161</v>
      </c>
      <c r="C250" s="55" t="s">
        <v>211</v>
      </c>
      <c r="D250" s="53" t="s">
        <v>29</v>
      </c>
      <c r="E250" s="53">
        <v>1</v>
      </c>
      <c r="F250" s="60">
        <v>1010</v>
      </c>
      <c r="G250" s="46">
        <v>950.91</v>
      </c>
      <c r="H250" s="59">
        <v>979.44</v>
      </c>
      <c r="I250" s="7">
        <f t="shared" si="22"/>
        <v>980.11666666666667</v>
      </c>
      <c r="J250" s="8">
        <f t="shared" si="23"/>
        <v>29.550811043579401</v>
      </c>
      <c r="K250" s="8">
        <f t="shared" si="24"/>
        <v>3.01502994986101</v>
      </c>
      <c r="L250" s="9">
        <f t="shared" si="25"/>
        <v>980.11666666666656</v>
      </c>
      <c r="M250" s="9">
        <f t="shared" si="26"/>
        <v>980.11666666666656</v>
      </c>
      <c r="N250" s="9">
        <f t="shared" si="27"/>
        <v>980.11</v>
      </c>
      <c r="O250" s="22">
        <f t="shared" si="28"/>
        <v>980.11</v>
      </c>
      <c r="P250" s="36"/>
      <c r="Q250" s="36"/>
      <c r="R250" s="36"/>
      <c r="S250" s="20"/>
      <c r="T250" s="47">
        <v>836.1</v>
      </c>
      <c r="V250" s="32">
        <v>1.2</v>
      </c>
    </row>
    <row r="251" spans="1:22" ht="29.25" customHeight="1">
      <c r="A251" s="41">
        <v>243</v>
      </c>
      <c r="B251" s="58" t="s">
        <v>162</v>
      </c>
      <c r="C251" s="55" t="s">
        <v>208</v>
      </c>
      <c r="D251" s="53" t="s">
        <v>28</v>
      </c>
      <c r="E251" s="53">
        <v>1</v>
      </c>
      <c r="F251" s="60">
        <v>650</v>
      </c>
      <c r="G251" s="46">
        <v>534.25</v>
      </c>
      <c r="H251" s="59">
        <v>550.28</v>
      </c>
      <c r="I251" s="7">
        <f t="shared" si="22"/>
        <v>578.17666666666662</v>
      </c>
      <c r="J251" s="8">
        <f t="shared" si="23"/>
        <v>62.715098926281968</v>
      </c>
      <c r="K251" s="8">
        <f t="shared" si="24"/>
        <v>10.847047717759043</v>
      </c>
      <c r="L251" s="9">
        <f t="shared" si="25"/>
        <v>578.17666666666662</v>
      </c>
      <c r="M251" s="9">
        <f t="shared" si="26"/>
        <v>578.17666666666662</v>
      </c>
      <c r="N251" s="9">
        <f t="shared" si="27"/>
        <v>578.16999999999996</v>
      </c>
      <c r="O251" s="22">
        <f t="shared" si="28"/>
        <v>578.16999999999996</v>
      </c>
      <c r="P251" s="36"/>
      <c r="Q251" s="36"/>
      <c r="R251" s="36"/>
      <c r="S251" s="20"/>
      <c r="T251" s="48">
        <v>1225.0899999999999</v>
      </c>
      <c r="V251" s="32">
        <v>1.2</v>
      </c>
    </row>
    <row r="252" spans="1:22" ht="24.95" customHeight="1">
      <c r="A252" s="41">
        <v>244</v>
      </c>
      <c r="B252" s="58" t="s">
        <v>163</v>
      </c>
      <c r="C252" s="55" t="s">
        <v>210</v>
      </c>
      <c r="D252" s="53" t="s">
        <v>28</v>
      </c>
      <c r="E252" s="53">
        <v>1</v>
      </c>
      <c r="F252" s="60">
        <v>210</v>
      </c>
      <c r="G252" s="46">
        <v>182.47</v>
      </c>
      <c r="H252" s="59">
        <v>187.94</v>
      </c>
      <c r="I252" s="7">
        <f t="shared" si="22"/>
        <v>193.47000000000003</v>
      </c>
      <c r="J252" s="8">
        <f t="shared" si="23"/>
        <v>14.574323311907143</v>
      </c>
      <c r="K252" s="8">
        <f t="shared" si="24"/>
        <v>7.5331179572580451</v>
      </c>
      <c r="L252" s="9">
        <f t="shared" si="25"/>
        <v>193.47000000000003</v>
      </c>
      <c r="M252" s="9">
        <f t="shared" si="26"/>
        <v>193.47000000000003</v>
      </c>
      <c r="N252" s="9">
        <f t="shared" si="27"/>
        <v>193.47</v>
      </c>
      <c r="O252" s="22">
        <f t="shared" si="28"/>
        <v>193.47</v>
      </c>
      <c r="P252" s="36"/>
      <c r="Q252" s="36"/>
      <c r="R252" s="36"/>
      <c r="S252" s="20"/>
      <c r="T252" s="47">
        <v>22.7</v>
      </c>
      <c r="V252" s="32">
        <v>1.2</v>
      </c>
    </row>
    <row r="253" spans="1:22" ht="25.5" customHeight="1">
      <c r="A253" s="41">
        <v>245</v>
      </c>
      <c r="B253" s="58" t="s">
        <v>164</v>
      </c>
      <c r="C253" s="55" t="s">
        <v>211</v>
      </c>
      <c r="D253" s="53" t="s">
        <v>28</v>
      </c>
      <c r="E253" s="53">
        <v>1</v>
      </c>
      <c r="F253" s="60">
        <v>17</v>
      </c>
      <c r="G253" s="46">
        <v>16.38</v>
      </c>
      <c r="H253" s="59">
        <v>16.87</v>
      </c>
      <c r="I253" s="7">
        <f t="shared" si="22"/>
        <v>16.75</v>
      </c>
      <c r="J253" s="8">
        <f t="shared" si="23"/>
        <v>0.32695565448543706</v>
      </c>
      <c r="K253" s="8">
        <f t="shared" si="24"/>
        <v>1.9519740566294752</v>
      </c>
      <c r="L253" s="9">
        <f t="shared" si="25"/>
        <v>16.75</v>
      </c>
      <c r="M253" s="9">
        <f t="shared" si="26"/>
        <v>16.75</v>
      </c>
      <c r="N253" s="9">
        <f t="shared" si="27"/>
        <v>16.75</v>
      </c>
      <c r="O253" s="22">
        <f t="shared" si="28"/>
        <v>16.75</v>
      </c>
      <c r="P253" s="36"/>
      <c r="Q253" s="36"/>
      <c r="R253" s="36"/>
      <c r="S253" s="20"/>
      <c r="T253" s="47">
        <v>57.6</v>
      </c>
      <c r="V253" s="32">
        <v>1.2</v>
      </c>
    </row>
    <row r="254" spans="1:22" ht="31.5" customHeight="1">
      <c r="A254" s="41">
        <v>246</v>
      </c>
      <c r="B254" s="58" t="s">
        <v>165</v>
      </c>
      <c r="C254" s="55" t="s">
        <v>211</v>
      </c>
      <c r="D254" s="53" t="s">
        <v>28</v>
      </c>
      <c r="E254" s="53">
        <v>1</v>
      </c>
      <c r="F254" s="60">
        <v>65</v>
      </c>
      <c r="G254" s="46">
        <v>50.48</v>
      </c>
      <c r="H254" s="59">
        <v>51.99</v>
      </c>
      <c r="I254" s="7">
        <f t="shared" si="22"/>
        <v>55.823333333333331</v>
      </c>
      <c r="J254" s="8">
        <f t="shared" si="23"/>
        <v>7.9830090400383078</v>
      </c>
      <c r="K254" s="8">
        <f t="shared" si="24"/>
        <v>14.300487920293142</v>
      </c>
      <c r="L254" s="9">
        <f t="shared" si="25"/>
        <v>55.823333333333331</v>
      </c>
      <c r="M254" s="9">
        <f t="shared" si="26"/>
        <v>55.823333333333331</v>
      </c>
      <c r="N254" s="9">
        <f t="shared" si="27"/>
        <v>55.82</v>
      </c>
      <c r="O254" s="22">
        <f t="shared" si="28"/>
        <v>55.82</v>
      </c>
      <c r="P254" s="36"/>
      <c r="Q254" s="36"/>
      <c r="R254" s="36"/>
      <c r="S254" s="20"/>
      <c r="T254" s="48">
        <v>1084.8</v>
      </c>
      <c r="V254" s="32">
        <v>1.2</v>
      </c>
    </row>
    <row r="255" spans="1:22" ht="36" customHeight="1">
      <c r="A255" s="41">
        <v>247</v>
      </c>
      <c r="B255" s="58" t="s">
        <v>166</v>
      </c>
      <c r="C255" s="56" t="s">
        <v>207</v>
      </c>
      <c r="D255" s="53" t="s">
        <v>28</v>
      </c>
      <c r="E255" s="53">
        <v>1</v>
      </c>
      <c r="F255" s="60">
        <v>350</v>
      </c>
      <c r="G255" s="46">
        <v>337.08</v>
      </c>
      <c r="H255" s="59">
        <v>347.19</v>
      </c>
      <c r="I255" s="7">
        <f t="shared" si="22"/>
        <v>344.75666666666666</v>
      </c>
      <c r="J255" s="8">
        <f t="shared" si="23"/>
        <v>6.7950300465364712</v>
      </c>
      <c r="K255" s="8">
        <f t="shared" si="24"/>
        <v>1.9709640751070239</v>
      </c>
      <c r="L255" s="9">
        <f t="shared" si="25"/>
        <v>344.75666666666666</v>
      </c>
      <c r="M255" s="9">
        <f t="shared" si="26"/>
        <v>344.75666666666666</v>
      </c>
      <c r="N255" s="9">
        <f t="shared" si="27"/>
        <v>344.75</v>
      </c>
      <c r="O255" s="22">
        <f t="shared" si="28"/>
        <v>344.75</v>
      </c>
      <c r="P255" s="36"/>
      <c r="Q255" s="36"/>
      <c r="R255" s="36"/>
      <c r="S255" s="20"/>
      <c r="T255" s="47">
        <v>371.16</v>
      </c>
      <c r="V255" s="32">
        <v>1.2</v>
      </c>
    </row>
    <row r="256" spans="1:22" ht="33.75" customHeight="1">
      <c r="A256" s="41">
        <v>248</v>
      </c>
      <c r="B256" s="58" t="s">
        <v>167</v>
      </c>
      <c r="C256" s="55" t="s">
        <v>208</v>
      </c>
      <c r="D256" s="53" t="s">
        <v>28</v>
      </c>
      <c r="E256" s="53">
        <v>1</v>
      </c>
      <c r="F256" s="60">
        <v>1608</v>
      </c>
      <c r="G256" s="61">
        <v>1518.63</v>
      </c>
      <c r="H256" s="59">
        <v>1564.19</v>
      </c>
      <c r="I256" s="7">
        <f t="shared" si="22"/>
        <v>1563.6066666666666</v>
      </c>
      <c r="J256" s="8">
        <f t="shared" si="23"/>
        <v>44.687855546371082</v>
      </c>
      <c r="K256" s="8">
        <f t="shared" si="24"/>
        <v>2.8579985298756565</v>
      </c>
      <c r="L256" s="9">
        <f t="shared" si="25"/>
        <v>1563.6066666666666</v>
      </c>
      <c r="M256" s="9">
        <f t="shared" si="26"/>
        <v>1563.6066666666666</v>
      </c>
      <c r="N256" s="9">
        <f t="shared" si="27"/>
        <v>1563.6</v>
      </c>
      <c r="O256" s="22">
        <f t="shared" si="28"/>
        <v>1563.6</v>
      </c>
      <c r="P256" s="36"/>
      <c r="Q256" s="36"/>
      <c r="R256" s="36"/>
      <c r="S256" s="20"/>
      <c r="T256" s="47">
        <v>97.44</v>
      </c>
      <c r="V256" s="32">
        <v>1.2</v>
      </c>
    </row>
    <row r="257" spans="1:22" ht="30" customHeight="1">
      <c r="A257" s="41">
        <v>249</v>
      </c>
      <c r="B257" s="58" t="s">
        <v>324</v>
      </c>
      <c r="C257" s="55" t="s">
        <v>208</v>
      </c>
      <c r="D257" s="53" t="s">
        <v>28</v>
      </c>
      <c r="E257" s="53">
        <v>1</v>
      </c>
      <c r="F257" s="60">
        <v>7500</v>
      </c>
      <c r="G257" s="61">
        <v>6960</v>
      </c>
      <c r="H257" s="59">
        <v>7168.8</v>
      </c>
      <c r="I257" s="7">
        <f t="shared" si="22"/>
        <v>7209.5999999999995</v>
      </c>
      <c r="J257" s="8">
        <f t="shared" si="23"/>
        <v>272.30218508120714</v>
      </c>
      <c r="K257" s="8">
        <f t="shared" si="24"/>
        <v>3.776938874295483</v>
      </c>
      <c r="L257" s="9">
        <f t="shared" si="25"/>
        <v>7209.5999999999995</v>
      </c>
      <c r="M257" s="9">
        <f t="shared" si="26"/>
        <v>7209.5999999999995</v>
      </c>
      <c r="N257" s="9">
        <f t="shared" si="27"/>
        <v>7209.6</v>
      </c>
      <c r="O257" s="22">
        <f t="shared" si="28"/>
        <v>7209.6</v>
      </c>
      <c r="P257" s="36"/>
      <c r="Q257" s="36"/>
      <c r="R257" s="36"/>
      <c r="S257" s="20"/>
      <c r="T257" s="48">
        <v>1143.56</v>
      </c>
      <c r="V257" s="32">
        <v>1.2</v>
      </c>
    </row>
    <row r="258" spans="1:22" ht="24.95" customHeight="1">
      <c r="A258" s="41">
        <v>250</v>
      </c>
      <c r="B258" s="58" t="s">
        <v>168</v>
      </c>
      <c r="C258" s="55" t="s">
        <v>211</v>
      </c>
      <c r="D258" s="53" t="s">
        <v>29</v>
      </c>
      <c r="E258" s="53">
        <v>1</v>
      </c>
      <c r="F258" s="60">
        <v>860</v>
      </c>
      <c r="G258" s="46">
        <v>811.14</v>
      </c>
      <c r="H258" s="59">
        <v>835.47</v>
      </c>
      <c r="I258" s="7">
        <f t="shared" si="22"/>
        <v>835.53666666666652</v>
      </c>
      <c r="J258" s="8">
        <f t="shared" si="23"/>
        <v>24.430068222036009</v>
      </c>
      <c r="K258" s="8">
        <f t="shared" si="24"/>
        <v>2.9238774546542157</v>
      </c>
      <c r="L258" s="9">
        <f t="shared" si="25"/>
        <v>835.53666666666652</v>
      </c>
      <c r="M258" s="9">
        <f t="shared" si="26"/>
        <v>835.53666666666652</v>
      </c>
      <c r="N258" s="9">
        <f t="shared" si="27"/>
        <v>835.53</v>
      </c>
      <c r="O258" s="22">
        <f t="shared" si="28"/>
        <v>835.53</v>
      </c>
      <c r="P258" s="36"/>
      <c r="Q258" s="36"/>
      <c r="R258" s="36"/>
      <c r="S258" s="20"/>
      <c r="T258" s="47">
        <v>250.99</v>
      </c>
      <c r="V258" s="32">
        <v>1.2</v>
      </c>
    </row>
    <row r="259" spans="1:22" ht="30" customHeight="1">
      <c r="A259" s="41">
        <v>251</v>
      </c>
      <c r="B259" s="58" t="s">
        <v>325</v>
      </c>
      <c r="C259" s="55" t="s">
        <v>208</v>
      </c>
      <c r="D259" s="53" t="s">
        <v>28</v>
      </c>
      <c r="E259" s="53">
        <v>1</v>
      </c>
      <c r="F259" s="60">
        <v>1350</v>
      </c>
      <c r="G259" s="61">
        <v>1125.0999999999999</v>
      </c>
      <c r="H259" s="59">
        <v>1158.8499999999999</v>
      </c>
      <c r="I259" s="7">
        <f t="shared" si="22"/>
        <v>1211.3166666666666</v>
      </c>
      <c r="J259" s="8">
        <f t="shared" si="23"/>
        <v>121.28299894599138</v>
      </c>
      <c r="K259" s="8">
        <f t="shared" si="24"/>
        <v>10.012493205409379</v>
      </c>
      <c r="L259" s="9">
        <f t="shared" si="25"/>
        <v>1211.3166666666666</v>
      </c>
      <c r="M259" s="9">
        <f t="shared" si="26"/>
        <v>1211.3166666666666</v>
      </c>
      <c r="N259" s="9">
        <f t="shared" si="27"/>
        <v>1211.31</v>
      </c>
      <c r="O259" s="22">
        <f t="shared" si="28"/>
        <v>1211.31</v>
      </c>
      <c r="P259" s="36"/>
      <c r="Q259" s="36"/>
      <c r="R259" s="36"/>
      <c r="S259" s="20"/>
      <c r="T259" s="47">
        <v>483.09</v>
      </c>
      <c r="V259" s="32">
        <v>1.2</v>
      </c>
    </row>
    <row r="260" spans="1:22" ht="28.5" customHeight="1">
      <c r="A260" s="41">
        <v>252</v>
      </c>
      <c r="B260" s="58" t="s">
        <v>326</v>
      </c>
      <c r="C260" s="55" t="s">
        <v>209</v>
      </c>
      <c r="D260" s="53" t="s">
        <v>28</v>
      </c>
      <c r="E260" s="53">
        <v>1</v>
      </c>
      <c r="F260" s="60">
        <v>180</v>
      </c>
      <c r="G260" s="46">
        <v>166</v>
      </c>
      <c r="H260" s="59">
        <v>170.98</v>
      </c>
      <c r="I260" s="7">
        <f t="shared" si="22"/>
        <v>172.32666666666668</v>
      </c>
      <c r="J260" s="8">
        <f t="shared" si="23"/>
        <v>7.0964873940093316</v>
      </c>
      <c r="K260" s="8">
        <f t="shared" si="24"/>
        <v>4.1180436732616332</v>
      </c>
      <c r="L260" s="9">
        <f t="shared" si="25"/>
        <v>172.32666666666665</v>
      </c>
      <c r="M260" s="9">
        <f t="shared" si="26"/>
        <v>172.32666666666665</v>
      </c>
      <c r="N260" s="9">
        <f t="shared" si="27"/>
        <v>172.32</v>
      </c>
      <c r="O260" s="22">
        <f t="shared" si="28"/>
        <v>172.32</v>
      </c>
      <c r="P260" s="36"/>
      <c r="Q260" s="36"/>
      <c r="R260" s="36"/>
      <c r="S260" s="20"/>
      <c r="T260" s="48">
        <v>2895.63</v>
      </c>
      <c r="V260" s="32">
        <v>1.2</v>
      </c>
    </row>
    <row r="261" spans="1:22" ht="29.25" customHeight="1">
      <c r="A261" s="41">
        <v>253</v>
      </c>
      <c r="B261" s="58" t="s">
        <v>327</v>
      </c>
      <c r="C261" s="55" t="s">
        <v>209</v>
      </c>
      <c r="D261" s="53" t="s">
        <v>28</v>
      </c>
      <c r="E261" s="53">
        <v>1</v>
      </c>
      <c r="F261" s="60">
        <v>110</v>
      </c>
      <c r="G261" s="46">
        <v>93.67</v>
      </c>
      <c r="H261" s="59">
        <v>96.47</v>
      </c>
      <c r="I261" s="7">
        <f t="shared" si="22"/>
        <v>100.04666666666667</v>
      </c>
      <c r="J261" s="8">
        <f t="shared" si="23"/>
        <v>8.7327906956100421</v>
      </c>
      <c r="K261" s="8">
        <f t="shared" si="24"/>
        <v>8.7287172942060778</v>
      </c>
      <c r="L261" s="9">
        <f t="shared" si="25"/>
        <v>100.04666666666665</v>
      </c>
      <c r="M261" s="9">
        <f t="shared" si="26"/>
        <v>100.04666666666665</v>
      </c>
      <c r="N261" s="9">
        <f t="shared" si="27"/>
        <v>100.04</v>
      </c>
      <c r="O261" s="22">
        <f t="shared" si="28"/>
        <v>100.04</v>
      </c>
      <c r="P261" s="36"/>
      <c r="Q261" s="36"/>
      <c r="R261" s="36"/>
      <c r="S261" s="20"/>
      <c r="T261" s="47">
        <v>59.66</v>
      </c>
      <c r="V261" s="32">
        <v>1.2</v>
      </c>
    </row>
    <row r="262" spans="1:22" ht="34.5" customHeight="1">
      <c r="A262" s="41">
        <v>254</v>
      </c>
      <c r="B262" s="58" t="s">
        <v>328</v>
      </c>
      <c r="C262" s="55" t="s">
        <v>210</v>
      </c>
      <c r="D262" s="53" t="s">
        <v>28</v>
      </c>
      <c r="E262" s="53">
        <v>1</v>
      </c>
      <c r="F262" s="60">
        <v>135</v>
      </c>
      <c r="G262" s="46">
        <v>108.24</v>
      </c>
      <c r="H262" s="59">
        <v>111.49</v>
      </c>
      <c r="I262" s="7">
        <f t="shared" si="22"/>
        <v>118.24333333333334</v>
      </c>
      <c r="J262" s="8">
        <f t="shared" si="23"/>
        <v>14.602398204861194</v>
      </c>
      <c r="K262" s="8">
        <f t="shared" si="24"/>
        <v>12.349447358437002</v>
      </c>
      <c r="L262" s="9">
        <f t="shared" si="25"/>
        <v>118.24333333333334</v>
      </c>
      <c r="M262" s="9">
        <f t="shared" si="26"/>
        <v>118.24333333333334</v>
      </c>
      <c r="N262" s="9">
        <f t="shared" si="27"/>
        <v>118.24</v>
      </c>
      <c r="O262" s="22">
        <f t="shared" si="28"/>
        <v>118.24</v>
      </c>
      <c r="P262" s="36"/>
      <c r="Q262" s="36"/>
      <c r="R262" s="36"/>
      <c r="S262" s="20"/>
      <c r="T262" s="47">
        <v>128.99</v>
      </c>
      <c r="V262" s="32">
        <v>1.2</v>
      </c>
    </row>
    <row r="263" spans="1:22" ht="27.75" customHeight="1">
      <c r="A263" s="41">
        <v>255</v>
      </c>
      <c r="B263" s="58" t="s">
        <v>329</v>
      </c>
      <c r="C263" s="55" t="s">
        <v>211</v>
      </c>
      <c r="D263" s="53" t="s">
        <v>29</v>
      </c>
      <c r="E263" s="53">
        <v>1</v>
      </c>
      <c r="F263" s="60">
        <v>180</v>
      </c>
      <c r="G263" s="46">
        <v>145.47</v>
      </c>
      <c r="H263" s="59">
        <v>149.83000000000001</v>
      </c>
      <c r="I263" s="7">
        <f t="shared" si="22"/>
        <v>158.43333333333337</v>
      </c>
      <c r="J263" s="8">
        <f t="shared" si="23"/>
        <v>18.804074912989826</v>
      </c>
      <c r="K263" s="8">
        <f t="shared" si="24"/>
        <v>11.868761779711649</v>
      </c>
      <c r="L263" s="9">
        <f t="shared" si="25"/>
        <v>158.43333333333334</v>
      </c>
      <c r="M263" s="9">
        <f t="shared" si="26"/>
        <v>158.43333333333334</v>
      </c>
      <c r="N263" s="9">
        <f t="shared" si="27"/>
        <v>158.43</v>
      </c>
      <c r="O263" s="22">
        <f t="shared" si="28"/>
        <v>158.43</v>
      </c>
      <c r="P263" s="36"/>
      <c r="Q263" s="36"/>
      <c r="R263" s="36"/>
      <c r="S263" s="20"/>
      <c r="T263" s="47">
        <v>826.32</v>
      </c>
      <c r="V263" s="32">
        <v>1.2</v>
      </c>
    </row>
    <row r="264" spans="1:22" ht="27.75" customHeight="1">
      <c r="A264" s="41">
        <v>256</v>
      </c>
      <c r="B264" s="58" t="s">
        <v>330</v>
      </c>
      <c r="C264" s="55" t="s">
        <v>211</v>
      </c>
      <c r="D264" s="53" t="s">
        <v>29</v>
      </c>
      <c r="E264" s="53">
        <v>1</v>
      </c>
      <c r="F264" s="60">
        <v>850</v>
      </c>
      <c r="G264" s="46">
        <v>789.1</v>
      </c>
      <c r="H264" s="59">
        <v>812.77</v>
      </c>
      <c r="I264" s="7">
        <f t="shared" si="22"/>
        <v>817.29</v>
      </c>
      <c r="J264" s="8">
        <f t="shared" si="23"/>
        <v>30.700574913183623</v>
      </c>
      <c r="K264" s="8">
        <f t="shared" si="24"/>
        <v>3.7563869511658807</v>
      </c>
      <c r="L264" s="9">
        <f t="shared" si="25"/>
        <v>817.29</v>
      </c>
      <c r="M264" s="9">
        <f t="shared" si="26"/>
        <v>817.29</v>
      </c>
      <c r="N264" s="9">
        <f t="shared" si="27"/>
        <v>817.29</v>
      </c>
      <c r="O264" s="22">
        <f t="shared" si="28"/>
        <v>817.29</v>
      </c>
      <c r="P264" s="36"/>
      <c r="Q264" s="36"/>
      <c r="R264" s="36"/>
      <c r="S264" s="20"/>
      <c r="T264" s="47">
        <v>589.53</v>
      </c>
      <c r="V264" s="32">
        <v>1.2</v>
      </c>
    </row>
    <row r="265" spans="1:22" ht="27" customHeight="1">
      <c r="A265" s="41">
        <v>257</v>
      </c>
      <c r="B265" s="58" t="s">
        <v>331</v>
      </c>
      <c r="C265" s="55" t="s">
        <v>211</v>
      </c>
      <c r="D265" s="53" t="s">
        <v>29</v>
      </c>
      <c r="E265" s="53">
        <v>1</v>
      </c>
      <c r="F265" s="60">
        <v>860</v>
      </c>
      <c r="G265" s="46">
        <v>859.2</v>
      </c>
      <c r="H265" s="59">
        <v>884.97</v>
      </c>
      <c r="I265" s="7">
        <f t="shared" si="22"/>
        <v>868.05666666666673</v>
      </c>
      <c r="J265" s="8">
        <f t="shared" si="23"/>
        <v>14.652837040427816</v>
      </c>
      <c r="K265" s="8">
        <f t="shared" si="24"/>
        <v>1.6880046664113111</v>
      </c>
      <c r="L265" s="9">
        <f t="shared" si="25"/>
        <v>868.05666666666662</v>
      </c>
      <c r="M265" s="9">
        <f t="shared" si="26"/>
        <v>868.05666666666662</v>
      </c>
      <c r="N265" s="9">
        <f t="shared" si="27"/>
        <v>868.05</v>
      </c>
      <c r="O265" s="22">
        <f t="shared" si="28"/>
        <v>868.05</v>
      </c>
      <c r="P265" s="36"/>
      <c r="Q265" s="36"/>
      <c r="R265" s="36"/>
      <c r="S265" s="20"/>
      <c r="T265" s="48">
        <v>1698.95</v>
      </c>
      <c r="V265" s="32">
        <v>1.2</v>
      </c>
    </row>
    <row r="266" spans="1:22" ht="29.25" customHeight="1">
      <c r="A266" s="41">
        <v>258</v>
      </c>
      <c r="B266" s="58" t="s">
        <v>332</v>
      </c>
      <c r="C266" s="55" t="s">
        <v>211</v>
      </c>
      <c r="D266" s="53" t="s">
        <v>29</v>
      </c>
      <c r="E266" s="53">
        <v>1</v>
      </c>
      <c r="F266" s="60">
        <v>940</v>
      </c>
      <c r="G266" s="46">
        <v>919.54</v>
      </c>
      <c r="H266" s="59">
        <v>947.13</v>
      </c>
      <c r="I266" s="7">
        <f t="shared" ref="I266:I325" si="29">AVERAGE(F266:H266)</f>
        <v>935.55666666666673</v>
      </c>
      <c r="J266" s="8">
        <f t="shared" ref="J266:J325" si="30">SQRT(((SUM((POWER(H266-I266,2)),(POWER(G266-I266,2)),(POWER(F266-I266,2)))/(COLUMNS(F266:H266)-1))))</f>
        <v>14.321642131171057</v>
      </c>
      <c r="K266" s="8">
        <f t="shared" ref="K266:K325" si="31">J266/I266*100</f>
        <v>1.5308150368056512</v>
      </c>
      <c r="L266" s="9">
        <f t="shared" ref="L266:L325" si="32">((E266/3)*(SUM(F266:H266)))</f>
        <v>935.55666666666662</v>
      </c>
      <c r="M266" s="9">
        <f t="shared" ref="M266:M325" si="33">L266/E266</f>
        <v>935.55666666666662</v>
      </c>
      <c r="N266" s="9">
        <f t="shared" ref="N266:N325" si="34">ROUNDDOWN(M266,2)</f>
        <v>935.55</v>
      </c>
      <c r="O266" s="22">
        <f t="shared" ref="O266:O325" si="35">N266*E266</f>
        <v>935.55</v>
      </c>
      <c r="P266" s="36"/>
      <c r="Q266" s="36"/>
      <c r="R266" s="36"/>
      <c r="S266" s="20"/>
      <c r="T266" s="48">
        <v>1930.94</v>
      </c>
      <c r="V266" s="32">
        <v>1.2</v>
      </c>
    </row>
    <row r="267" spans="1:22" ht="29.25" customHeight="1">
      <c r="A267" s="41">
        <v>259</v>
      </c>
      <c r="B267" s="58" t="s">
        <v>169</v>
      </c>
      <c r="C267" s="55" t="s">
        <v>357</v>
      </c>
      <c r="D267" s="53" t="s">
        <v>29</v>
      </c>
      <c r="E267" s="53">
        <v>1</v>
      </c>
      <c r="F267" s="60">
        <v>864</v>
      </c>
      <c r="G267" s="46">
        <v>748.54</v>
      </c>
      <c r="H267" s="59">
        <v>771</v>
      </c>
      <c r="I267" s="7">
        <f t="shared" si="29"/>
        <v>794.51333333333332</v>
      </c>
      <c r="J267" s="8">
        <f t="shared" si="30"/>
        <v>61.216097011597654</v>
      </c>
      <c r="K267" s="8">
        <f t="shared" si="31"/>
        <v>7.7048545874956149</v>
      </c>
      <c r="L267" s="9">
        <f t="shared" si="32"/>
        <v>794.51333333333332</v>
      </c>
      <c r="M267" s="9">
        <f t="shared" si="33"/>
        <v>794.51333333333332</v>
      </c>
      <c r="N267" s="9">
        <f t="shared" si="34"/>
        <v>794.51</v>
      </c>
      <c r="O267" s="22">
        <f t="shared" si="35"/>
        <v>794.51</v>
      </c>
      <c r="P267" s="36"/>
      <c r="Q267" s="36"/>
      <c r="R267" s="36"/>
      <c r="S267" s="20"/>
      <c r="T267" s="47">
        <v>402.65</v>
      </c>
      <c r="V267" s="32">
        <v>1.2</v>
      </c>
    </row>
    <row r="268" spans="1:22" ht="34.5" customHeight="1">
      <c r="A268" s="41">
        <v>260</v>
      </c>
      <c r="B268" s="58" t="s">
        <v>333</v>
      </c>
      <c r="C268" s="55" t="s">
        <v>211</v>
      </c>
      <c r="D268" s="53" t="s">
        <v>28</v>
      </c>
      <c r="E268" s="53">
        <v>1</v>
      </c>
      <c r="F268" s="60">
        <v>105</v>
      </c>
      <c r="G268" s="46">
        <v>89.38</v>
      </c>
      <c r="H268" s="59">
        <v>92.06</v>
      </c>
      <c r="I268" s="7">
        <f t="shared" si="29"/>
        <v>95.48</v>
      </c>
      <c r="J268" s="8">
        <f t="shared" si="30"/>
        <v>8.352748050791428</v>
      </c>
      <c r="K268" s="8">
        <f t="shared" si="31"/>
        <v>8.748165113941587</v>
      </c>
      <c r="L268" s="9">
        <f t="shared" si="32"/>
        <v>95.47999999999999</v>
      </c>
      <c r="M268" s="9">
        <f t="shared" si="33"/>
        <v>95.47999999999999</v>
      </c>
      <c r="N268" s="9">
        <f t="shared" si="34"/>
        <v>95.48</v>
      </c>
      <c r="O268" s="22">
        <f t="shared" si="35"/>
        <v>95.48</v>
      </c>
      <c r="P268" s="36"/>
      <c r="Q268" s="36"/>
      <c r="R268" s="36"/>
      <c r="S268" s="20"/>
      <c r="T268" s="47">
        <v>354.29</v>
      </c>
      <c r="V268" s="32">
        <v>1.2</v>
      </c>
    </row>
    <row r="269" spans="1:22" ht="34.5" customHeight="1">
      <c r="A269" s="41">
        <v>261</v>
      </c>
      <c r="B269" s="58" t="s">
        <v>334</v>
      </c>
      <c r="C269" s="55" t="s">
        <v>211</v>
      </c>
      <c r="D269" s="53" t="s">
        <v>28</v>
      </c>
      <c r="E269" s="53">
        <v>1</v>
      </c>
      <c r="F269" s="60">
        <v>206</v>
      </c>
      <c r="G269" s="46">
        <v>199.26</v>
      </c>
      <c r="H269" s="59">
        <v>205.24</v>
      </c>
      <c r="I269" s="7">
        <f t="shared" si="29"/>
        <v>203.5</v>
      </c>
      <c r="J269" s="8">
        <f t="shared" si="30"/>
        <v>3.6915579366982789</v>
      </c>
      <c r="K269" s="8">
        <f t="shared" si="31"/>
        <v>1.8140333841269185</v>
      </c>
      <c r="L269" s="9">
        <f t="shared" si="32"/>
        <v>203.5</v>
      </c>
      <c r="M269" s="9">
        <f t="shared" si="33"/>
        <v>203.5</v>
      </c>
      <c r="N269" s="9">
        <f t="shared" si="34"/>
        <v>203.5</v>
      </c>
      <c r="O269" s="22">
        <f t="shared" si="35"/>
        <v>203.5</v>
      </c>
      <c r="P269" s="36"/>
      <c r="Q269" s="36"/>
      <c r="R269" s="36"/>
      <c r="S269" s="20"/>
      <c r="T269" s="47">
        <v>28.84</v>
      </c>
      <c r="V269" s="32">
        <v>1.2</v>
      </c>
    </row>
    <row r="270" spans="1:22" ht="34.5" customHeight="1">
      <c r="A270" s="41">
        <v>262</v>
      </c>
      <c r="B270" s="58" t="s">
        <v>335</v>
      </c>
      <c r="C270" s="55" t="s">
        <v>211</v>
      </c>
      <c r="D270" s="53" t="s">
        <v>28</v>
      </c>
      <c r="E270" s="53">
        <v>1</v>
      </c>
      <c r="F270" s="60">
        <v>19</v>
      </c>
      <c r="G270" s="46">
        <v>18.11</v>
      </c>
      <c r="H270" s="59">
        <v>18.649999999999999</v>
      </c>
      <c r="I270" s="7">
        <f t="shared" si="29"/>
        <v>18.586666666666666</v>
      </c>
      <c r="J270" s="8">
        <f t="shared" si="30"/>
        <v>0.4483674088661368</v>
      </c>
      <c r="K270" s="8">
        <f t="shared" si="31"/>
        <v>2.4123067191506644</v>
      </c>
      <c r="L270" s="9">
        <f t="shared" si="32"/>
        <v>18.586666666666666</v>
      </c>
      <c r="M270" s="9">
        <f t="shared" si="33"/>
        <v>18.586666666666666</v>
      </c>
      <c r="N270" s="9">
        <f t="shared" si="34"/>
        <v>18.579999999999998</v>
      </c>
      <c r="O270" s="22">
        <f t="shared" si="35"/>
        <v>18.579999999999998</v>
      </c>
      <c r="P270" s="36"/>
      <c r="Q270" s="36"/>
      <c r="R270" s="36"/>
      <c r="S270" s="20"/>
      <c r="T270" s="47">
        <v>19.89</v>
      </c>
      <c r="V270" s="32">
        <v>1.2</v>
      </c>
    </row>
    <row r="271" spans="1:22" ht="34.5" customHeight="1">
      <c r="A271" s="41">
        <v>263</v>
      </c>
      <c r="B271" s="58" t="s">
        <v>336</v>
      </c>
      <c r="C271" s="55" t="s">
        <v>210</v>
      </c>
      <c r="D271" s="53" t="s">
        <v>28</v>
      </c>
      <c r="E271" s="53">
        <v>1</v>
      </c>
      <c r="F271" s="60">
        <v>821</v>
      </c>
      <c r="G271" s="46">
        <v>773.42</v>
      </c>
      <c r="H271" s="59">
        <v>796.62</v>
      </c>
      <c r="I271" s="7">
        <f t="shared" si="29"/>
        <v>797.01333333333332</v>
      </c>
      <c r="J271" s="8">
        <f t="shared" si="30"/>
        <v>23.792438574751735</v>
      </c>
      <c r="K271" s="8">
        <f t="shared" si="31"/>
        <v>2.9851995668937032</v>
      </c>
      <c r="L271" s="9">
        <f t="shared" si="32"/>
        <v>797.01333333333332</v>
      </c>
      <c r="M271" s="9">
        <f t="shared" si="33"/>
        <v>797.01333333333332</v>
      </c>
      <c r="N271" s="9">
        <f t="shared" si="34"/>
        <v>797.01</v>
      </c>
      <c r="O271" s="22">
        <f t="shared" si="35"/>
        <v>797.01</v>
      </c>
      <c r="P271" s="36"/>
      <c r="Q271" s="36"/>
      <c r="R271" s="36"/>
      <c r="S271" s="20"/>
      <c r="T271" s="47">
        <v>37.340000000000003</v>
      </c>
      <c r="V271" s="32">
        <v>1.2</v>
      </c>
    </row>
    <row r="272" spans="1:22" ht="34.5" customHeight="1">
      <c r="A272" s="41">
        <v>264</v>
      </c>
      <c r="B272" s="58" t="s">
        <v>337</v>
      </c>
      <c r="C272" s="55" t="s">
        <v>210</v>
      </c>
      <c r="D272" s="53" t="s">
        <v>28</v>
      </c>
      <c r="E272" s="53">
        <v>1</v>
      </c>
      <c r="F272" s="60">
        <v>568</v>
      </c>
      <c r="G272" s="46">
        <v>483.31</v>
      </c>
      <c r="H272" s="59">
        <v>497.81</v>
      </c>
      <c r="I272" s="7">
        <f t="shared" si="29"/>
        <v>516.37333333333333</v>
      </c>
      <c r="J272" s="8">
        <f t="shared" si="30"/>
        <v>45.294006593956041</v>
      </c>
      <c r="K272" s="8">
        <f t="shared" si="31"/>
        <v>8.7715619049439759</v>
      </c>
      <c r="L272" s="9">
        <f t="shared" si="32"/>
        <v>516.37333333333322</v>
      </c>
      <c r="M272" s="9">
        <f t="shared" si="33"/>
        <v>516.37333333333322</v>
      </c>
      <c r="N272" s="9">
        <f t="shared" si="34"/>
        <v>516.37</v>
      </c>
      <c r="O272" s="22">
        <f t="shared" si="35"/>
        <v>516.37</v>
      </c>
      <c r="P272" s="36"/>
      <c r="Q272" s="36"/>
      <c r="R272" s="36"/>
      <c r="S272" s="20"/>
      <c r="T272" s="47">
        <v>304.22000000000003</v>
      </c>
      <c r="V272" s="32">
        <v>1.2</v>
      </c>
    </row>
    <row r="273" spans="1:22" ht="24.75" customHeight="1">
      <c r="A273" s="41">
        <v>265</v>
      </c>
      <c r="B273" s="58" t="s">
        <v>338</v>
      </c>
      <c r="C273" s="55" t="s">
        <v>211</v>
      </c>
      <c r="D273" s="53" t="s">
        <v>28</v>
      </c>
      <c r="E273" s="53">
        <v>1</v>
      </c>
      <c r="F273" s="60">
        <v>312</v>
      </c>
      <c r="G273" s="46">
        <v>281.27999999999997</v>
      </c>
      <c r="H273" s="59">
        <v>289.72000000000003</v>
      </c>
      <c r="I273" s="7">
        <f t="shared" si="29"/>
        <v>294.33333333333331</v>
      </c>
      <c r="J273" s="8">
        <f t="shared" si="30"/>
        <v>15.871097420573461</v>
      </c>
      <c r="K273" s="8">
        <f t="shared" si="31"/>
        <v>5.3922188291869064</v>
      </c>
      <c r="L273" s="9">
        <f t="shared" si="32"/>
        <v>294.33333333333331</v>
      </c>
      <c r="M273" s="9">
        <f t="shared" si="33"/>
        <v>294.33333333333331</v>
      </c>
      <c r="N273" s="9">
        <f t="shared" si="34"/>
        <v>294.33</v>
      </c>
      <c r="O273" s="22">
        <f t="shared" si="35"/>
        <v>294.33</v>
      </c>
      <c r="P273" s="36"/>
      <c r="Q273" s="36"/>
      <c r="R273" s="36"/>
      <c r="S273" s="20"/>
      <c r="T273" s="47">
        <v>517.44000000000005</v>
      </c>
      <c r="V273" s="32">
        <v>1.2</v>
      </c>
    </row>
    <row r="274" spans="1:22" ht="44.25" customHeight="1">
      <c r="A274" s="41">
        <v>266</v>
      </c>
      <c r="B274" s="58" t="s">
        <v>170</v>
      </c>
      <c r="C274" s="55" t="s">
        <v>209</v>
      </c>
      <c r="D274" s="53" t="s">
        <v>28</v>
      </c>
      <c r="E274" s="53">
        <v>1</v>
      </c>
      <c r="F274" s="60">
        <v>34</v>
      </c>
      <c r="G274" s="46">
        <v>27.2</v>
      </c>
      <c r="H274" s="59">
        <v>28.01</v>
      </c>
      <c r="I274" s="7">
        <f t="shared" si="29"/>
        <v>29.736666666666668</v>
      </c>
      <c r="J274" s="8">
        <f t="shared" si="30"/>
        <v>3.7143011904439485</v>
      </c>
      <c r="K274" s="8">
        <f t="shared" si="31"/>
        <v>12.490644066059685</v>
      </c>
      <c r="L274" s="9">
        <f t="shared" si="32"/>
        <v>29.736666666666668</v>
      </c>
      <c r="M274" s="9">
        <f t="shared" si="33"/>
        <v>29.736666666666668</v>
      </c>
      <c r="N274" s="9">
        <f t="shared" si="34"/>
        <v>29.73</v>
      </c>
      <c r="O274" s="22">
        <f t="shared" si="35"/>
        <v>29.73</v>
      </c>
      <c r="P274" s="36"/>
      <c r="Q274" s="36"/>
      <c r="R274" s="36"/>
      <c r="S274" s="20"/>
      <c r="T274" s="47">
        <v>306.74</v>
      </c>
      <c r="V274" s="32">
        <v>1.2</v>
      </c>
    </row>
    <row r="275" spans="1:22" ht="26.25" customHeight="1">
      <c r="A275" s="41">
        <v>267</v>
      </c>
      <c r="B275" s="58" t="s">
        <v>339</v>
      </c>
      <c r="C275" s="55" t="s">
        <v>209</v>
      </c>
      <c r="D275" s="53" t="s">
        <v>28</v>
      </c>
      <c r="E275" s="53">
        <v>1</v>
      </c>
      <c r="F275" s="60">
        <v>29</v>
      </c>
      <c r="G275" s="46">
        <v>27.78</v>
      </c>
      <c r="H275" s="59">
        <v>28.61</v>
      </c>
      <c r="I275" s="7">
        <f t="shared" si="29"/>
        <v>28.463333333333335</v>
      </c>
      <c r="J275" s="8">
        <f t="shared" si="30"/>
        <v>0.62308372899100206</v>
      </c>
      <c r="K275" s="8">
        <f t="shared" si="31"/>
        <v>2.189075052082218</v>
      </c>
      <c r="L275" s="9">
        <f t="shared" si="32"/>
        <v>28.463333333333331</v>
      </c>
      <c r="M275" s="9">
        <f t="shared" si="33"/>
        <v>28.463333333333331</v>
      </c>
      <c r="N275" s="9">
        <f t="shared" si="34"/>
        <v>28.46</v>
      </c>
      <c r="O275" s="22">
        <f t="shared" si="35"/>
        <v>28.46</v>
      </c>
      <c r="P275" s="36"/>
      <c r="Q275" s="36"/>
      <c r="R275" s="36"/>
      <c r="S275" s="20"/>
      <c r="T275" s="47">
        <v>258.45</v>
      </c>
      <c r="V275" s="32">
        <v>1.2</v>
      </c>
    </row>
    <row r="276" spans="1:22" ht="34.5" customHeight="1">
      <c r="A276" s="41">
        <v>268</v>
      </c>
      <c r="B276" s="58" t="s">
        <v>171</v>
      </c>
      <c r="C276" s="55" t="s">
        <v>209</v>
      </c>
      <c r="D276" s="53" t="s">
        <v>28</v>
      </c>
      <c r="E276" s="53">
        <v>1</v>
      </c>
      <c r="F276" s="60">
        <v>135</v>
      </c>
      <c r="G276" s="46">
        <v>115.73</v>
      </c>
      <c r="H276" s="59">
        <v>119.2</v>
      </c>
      <c r="I276" s="7">
        <f t="shared" si="29"/>
        <v>123.31</v>
      </c>
      <c r="J276" s="8">
        <f t="shared" si="30"/>
        <v>10.27143125372506</v>
      </c>
      <c r="K276" s="8">
        <f t="shared" si="31"/>
        <v>8.3297634042048987</v>
      </c>
      <c r="L276" s="9">
        <f t="shared" si="32"/>
        <v>123.31</v>
      </c>
      <c r="M276" s="9">
        <f t="shared" si="33"/>
        <v>123.31</v>
      </c>
      <c r="N276" s="9">
        <f t="shared" si="34"/>
        <v>123.31</v>
      </c>
      <c r="O276" s="22">
        <f t="shared" si="35"/>
        <v>123.31</v>
      </c>
      <c r="P276" s="36"/>
      <c r="Q276" s="36"/>
      <c r="R276" s="36"/>
      <c r="S276" s="20"/>
      <c r="T276" s="47">
        <v>201.56</v>
      </c>
      <c r="V276" s="32">
        <v>1.2</v>
      </c>
    </row>
    <row r="277" spans="1:22" ht="27.75" customHeight="1">
      <c r="A277" s="41">
        <v>269</v>
      </c>
      <c r="B277" s="58" t="s">
        <v>340</v>
      </c>
      <c r="C277" s="55" t="s">
        <v>208</v>
      </c>
      <c r="D277" s="53" t="s">
        <v>28</v>
      </c>
      <c r="E277" s="53">
        <v>1</v>
      </c>
      <c r="F277" s="60">
        <v>1650</v>
      </c>
      <c r="G277" s="61">
        <v>1369.26</v>
      </c>
      <c r="H277" s="59">
        <v>1410.34</v>
      </c>
      <c r="I277" s="7">
        <f t="shared" si="29"/>
        <v>1476.5333333333335</v>
      </c>
      <c r="J277" s="8">
        <f t="shared" si="30"/>
        <v>151.62422277899182</v>
      </c>
      <c r="K277" s="8">
        <f t="shared" si="31"/>
        <v>10.26893327471951</v>
      </c>
      <c r="L277" s="9">
        <f t="shared" si="32"/>
        <v>1476.5333333333333</v>
      </c>
      <c r="M277" s="9">
        <f t="shared" si="33"/>
        <v>1476.5333333333333</v>
      </c>
      <c r="N277" s="9">
        <f t="shared" si="34"/>
        <v>1476.53</v>
      </c>
      <c r="O277" s="22">
        <f t="shared" si="35"/>
        <v>1476.53</v>
      </c>
      <c r="P277" s="36"/>
      <c r="Q277" s="36"/>
      <c r="R277" s="36"/>
      <c r="S277" s="20"/>
      <c r="T277" s="47">
        <v>613.09</v>
      </c>
      <c r="V277" s="32">
        <v>1.2</v>
      </c>
    </row>
    <row r="278" spans="1:22" ht="34.5" customHeight="1">
      <c r="A278" s="41">
        <v>270</v>
      </c>
      <c r="B278" s="58" t="s">
        <v>172</v>
      </c>
      <c r="C278" s="55" t="s">
        <v>208</v>
      </c>
      <c r="D278" s="53" t="s">
        <v>28</v>
      </c>
      <c r="E278" s="53">
        <v>1</v>
      </c>
      <c r="F278" s="60">
        <v>1236</v>
      </c>
      <c r="G278" s="61">
        <v>1038.18</v>
      </c>
      <c r="H278" s="59">
        <v>1069.33</v>
      </c>
      <c r="I278" s="7">
        <f t="shared" si="29"/>
        <v>1114.5033333333333</v>
      </c>
      <c r="J278" s="8">
        <f t="shared" si="30"/>
        <v>106.36569293401577</v>
      </c>
      <c r="K278" s="8">
        <f t="shared" si="31"/>
        <v>9.5437752183198885</v>
      </c>
      <c r="L278" s="9">
        <f t="shared" si="32"/>
        <v>1114.5033333333333</v>
      </c>
      <c r="M278" s="9">
        <f t="shared" si="33"/>
        <v>1114.5033333333333</v>
      </c>
      <c r="N278" s="9">
        <f t="shared" si="34"/>
        <v>1114.5</v>
      </c>
      <c r="O278" s="22">
        <f t="shared" si="35"/>
        <v>1114.5</v>
      </c>
      <c r="P278" s="36"/>
      <c r="Q278" s="36"/>
      <c r="R278" s="36"/>
      <c r="S278" s="20"/>
      <c r="T278" s="47">
        <v>137.38</v>
      </c>
      <c r="V278" s="32">
        <v>1.2</v>
      </c>
    </row>
    <row r="279" spans="1:22" ht="34.5" customHeight="1">
      <c r="A279" s="41">
        <v>271</v>
      </c>
      <c r="B279" s="58" t="s">
        <v>341</v>
      </c>
      <c r="C279" s="55" t="s">
        <v>357</v>
      </c>
      <c r="D279" s="53" t="s">
        <v>29</v>
      </c>
      <c r="E279" s="53">
        <v>1</v>
      </c>
      <c r="F279" s="60">
        <v>120</v>
      </c>
      <c r="G279" s="46">
        <v>87.06</v>
      </c>
      <c r="H279" s="59">
        <v>89.67</v>
      </c>
      <c r="I279" s="7">
        <f t="shared" si="29"/>
        <v>98.910000000000011</v>
      </c>
      <c r="J279" s="8">
        <f t="shared" si="30"/>
        <v>18.311037654922782</v>
      </c>
      <c r="K279" s="8">
        <f t="shared" si="31"/>
        <v>18.512827474393671</v>
      </c>
      <c r="L279" s="9">
        <f t="shared" si="32"/>
        <v>98.91</v>
      </c>
      <c r="M279" s="9">
        <f t="shared" si="33"/>
        <v>98.91</v>
      </c>
      <c r="N279" s="9">
        <f t="shared" si="34"/>
        <v>98.91</v>
      </c>
      <c r="O279" s="22">
        <f t="shared" si="35"/>
        <v>98.91</v>
      </c>
      <c r="P279" s="36"/>
      <c r="Q279" s="36"/>
      <c r="R279" s="36"/>
      <c r="S279" s="20"/>
      <c r="T279" s="47">
        <v>114.55</v>
      </c>
      <c r="V279" s="32">
        <v>1.2</v>
      </c>
    </row>
    <row r="280" spans="1:22" ht="34.5" customHeight="1">
      <c r="A280" s="41">
        <v>272</v>
      </c>
      <c r="B280" s="58" t="s">
        <v>342</v>
      </c>
      <c r="C280" s="55" t="s">
        <v>211</v>
      </c>
      <c r="D280" s="53" t="s">
        <v>28</v>
      </c>
      <c r="E280" s="53">
        <v>1</v>
      </c>
      <c r="F280" s="60">
        <v>6</v>
      </c>
      <c r="G280" s="46">
        <v>4.9800000000000004</v>
      </c>
      <c r="H280" s="59">
        <v>5.13</v>
      </c>
      <c r="I280" s="7">
        <f t="shared" si="29"/>
        <v>5.37</v>
      </c>
      <c r="J280" s="8">
        <f t="shared" si="30"/>
        <v>0.55072679252057444</v>
      </c>
      <c r="K280" s="8">
        <f t="shared" si="31"/>
        <v>10.255619972450175</v>
      </c>
      <c r="L280" s="9">
        <f t="shared" si="32"/>
        <v>5.3699999999999992</v>
      </c>
      <c r="M280" s="9">
        <f t="shared" si="33"/>
        <v>5.3699999999999992</v>
      </c>
      <c r="N280" s="9">
        <f t="shared" si="34"/>
        <v>5.37</v>
      </c>
      <c r="O280" s="22">
        <f t="shared" si="35"/>
        <v>5.37</v>
      </c>
      <c r="P280" s="36"/>
      <c r="Q280" s="36"/>
      <c r="R280" s="36"/>
      <c r="S280" s="20"/>
      <c r="T280" s="47">
        <v>62.74</v>
      </c>
      <c r="V280" s="32">
        <v>1.2</v>
      </c>
    </row>
    <row r="281" spans="1:22" ht="34.5" customHeight="1">
      <c r="A281" s="41">
        <v>273</v>
      </c>
      <c r="B281" s="58" t="s">
        <v>173</v>
      </c>
      <c r="C281" s="55" t="s">
        <v>211</v>
      </c>
      <c r="D281" s="53" t="s">
        <v>28</v>
      </c>
      <c r="E281" s="53">
        <v>1</v>
      </c>
      <c r="F281" s="60">
        <v>7</v>
      </c>
      <c r="G281" s="46">
        <v>6.81</v>
      </c>
      <c r="H281" s="59">
        <v>7.02</v>
      </c>
      <c r="I281" s="7">
        <f t="shared" si="29"/>
        <v>6.9433333333333325</v>
      </c>
      <c r="J281" s="8">
        <f t="shared" si="30"/>
        <v>0.11590225767142483</v>
      </c>
      <c r="K281" s="8">
        <f t="shared" si="31"/>
        <v>1.669259592003238</v>
      </c>
      <c r="L281" s="9">
        <f t="shared" si="32"/>
        <v>6.9433333333333325</v>
      </c>
      <c r="M281" s="9">
        <f t="shared" si="33"/>
        <v>6.9433333333333325</v>
      </c>
      <c r="N281" s="9">
        <f t="shared" si="34"/>
        <v>6.94</v>
      </c>
      <c r="O281" s="22">
        <f t="shared" si="35"/>
        <v>6.94</v>
      </c>
      <c r="P281" s="36"/>
      <c r="Q281" s="36"/>
      <c r="R281" s="36"/>
      <c r="S281" s="20"/>
      <c r="T281" s="47">
        <v>156.79</v>
      </c>
      <c r="V281" s="32">
        <v>1.2</v>
      </c>
    </row>
    <row r="282" spans="1:22" ht="29.25" customHeight="1">
      <c r="A282" s="41">
        <v>274</v>
      </c>
      <c r="B282" s="58" t="s">
        <v>174</v>
      </c>
      <c r="C282" s="55" t="s">
        <v>211</v>
      </c>
      <c r="D282" s="53" t="s">
        <v>29</v>
      </c>
      <c r="E282" s="53">
        <v>1</v>
      </c>
      <c r="F282" s="60">
        <v>725</v>
      </c>
      <c r="G282" s="46">
        <v>653.29999999999995</v>
      </c>
      <c r="H282" s="59">
        <v>672.9</v>
      </c>
      <c r="I282" s="7">
        <f t="shared" si="29"/>
        <v>683.73333333333323</v>
      </c>
      <c r="J282" s="8">
        <f t="shared" si="30"/>
        <v>37.05729797669192</v>
      </c>
      <c r="K282" s="8">
        <f t="shared" si="31"/>
        <v>5.4198466229561122</v>
      </c>
      <c r="L282" s="9">
        <f t="shared" si="32"/>
        <v>683.73333333333323</v>
      </c>
      <c r="M282" s="9">
        <f t="shared" si="33"/>
        <v>683.73333333333323</v>
      </c>
      <c r="N282" s="9">
        <f t="shared" si="34"/>
        <v>683.73</v>
      </c>
      <c r="O282" s="22">
        <f t="shared" si="35"/>
        <v>683.73</v>
      </c>
      <c r="P282" s="36"/>
      <c r="Q282" s="36"/>
      <c r="R282" s="36"/>
      <c r="S282" s="20"/>
      <c r="T282" s="48">
        <v>2230.1999999999998</v>
      </c>
      <c r="V282" s="32">
        <v>1.2</v>
      </c>
    </row>
    <row r="283" spans="1:22" ht="26.25" customHeight="1">
      <c r="A283" s="41">
        <v>275</v>
      </c>
      <c r="B283" s="58" t="s">
        <v>343</v>
      </c>
      <c r="C283" s="55" t="s">
        <v>208</v>
      </c>
      <c r="D283" s="53" t="s">
        <v>28</v>
      </c>
      <c r="E283" s="53">
        <v>1</v>
      </c>
      <c r="F283" s="60">
        <v>390</v>
      </c>
      <c r="G283" s="46">
        <v>333.32</v>
      </c>
      <c r="H283" s="59">
        <v>343.32</v>
      </c>
      <c r="I283" s="7">
        <f t="shared" si="29"/>
        <v>355.54666666666662</v>
      </c>
      <c r="J283" s="8">
        <f t="shared" si="30"/>
        <v>30.253497869392451</v>
      </c>
      <c r="K283" s="8">
        <f t="shared" si="31"/>
        <v>8.5090090009916519</v>
      </c>
      <c r="L283" s="9">
        <f t="shared" si="32"/>
        <v>355.54666666666662</v>
      </c>
      <c r="M283" s="9">
        <f t="shared" si="33"/>
        <v>355.54666666666662</v>
      </c>
      <c r="N283" s="9">
        <f t="shared" si="34"/>
        <v>355.54</v>
      </c>
      <c r="O283" s="22">
        <f t="shared" si="35"/>
        <v>355.54</v>
      </c>
      <c r="P283" s="36"/>
      <c r="Q283" s="36"/>
      <c r="R283" s="36"/>
      <c r="S283" s="20"/>
      <c r="T283" s="48">
        <v>53910.5</v>
      </c>
      <c r="V283" s="32">
        <v>1.2</v>
      </c>
    </row>
    <row r="284" spans="1:22" ht="26.25" customHeight="1">
      <c r="A284" s="41">
        <v>276</v>
      </c>
      <c r="B284" s="58" t="s">
        <v>344</v>
      </c>
      <c r="C284" s="56" t="s">
        <v>209</v>
      </c>
      <c r="D284" s="53" t="s">
        <v>28</v>
      </c>
      <c r="E284" s="53">
        <v>1</v>
      </c>
      <c r="F284" s="60">
        <v>59</v>
      </c>
      <c r="G284" s="46">
        <v>50.64</v>
      </c>
      <c r="H284" s="59">
        <v>52.15</v>
      </c>
      <c r="I284" s="7">
        <f t="shared" si="29"/>
        <v>53.93</v>
      </c>
      <c r="J284" s="8">
        <f t="shared" si="30"/>
        <v>4.4551879870550914</v>
      </c>
      <c r="K284" s="8">
        <f t="shared" si="31"/>
        <v>8.2610569016411848</v>
      </c>
      <c r="L284" s="9">
        <f t="shared" si="32"/>
        <v>53.929999999999993</v>
      </c>
      <c r="M284" s="9">
        <f t="shared" si="33"/>
        <v>53.929999999999993</v>
      </c>
      <c r="N284" s="9">
        <f t="shared" si="34"/>
        <v>53.93</v>
      </c>
      <c r="O284" s="22">
        <f t="shared" si="35"/>
        <v>53.93</v>
      </c>
      <c r="P284" s="36"/>
      <c r="Q284" s="36"/>
      <c r="R284" s="36"/>
      <c r="S284" s="20"/>
      <c r="T284" s="47">
        <v>816.5</v>
      </c>
      <c r="V284" s="32">
        <v>1.2</v>
      </c>
    </row>
    <row r="285" spans="1:22" ht="27.75" customHeight="1">
      <c r="A285" s="41">
        <v>277</v>
      </c>
      <c r="B285" s="58" t="s">
        <v>175</v>
      </c>
      <c r="C285" s="56" t="s">
        <v>210</v>
      </c>
      <c r="D285" s="53" t="s">
        <v>28</v>
      </c>
      <c r="E285" s="53">
        <v>1</v>
      </c>
      <c r="F285" s="60">
        <v>490</v>
      </c>
      <c r="G285" s="46">
        <v>465.34</v>
      </c>
      <c r="H285" s="59">
        <v>479.3</v>
      </c>
      <c r="I285" s="7">
        <f t="shared" si="29"/>
        <v>478.21333333333331</v>
      </c>
      <c r="J285" s="8">
        <f t="shared" si="30"/>
        <v>12.365861609015916</v>
      </c>
      <c r="K285" s="8">
        <f t="shared" si="31"/>
        <v>2.5858462629682535</v>
      </c>
      <c r="L285" s="9">
        <f t="shared" si="32"/>
        <v>478.21333333333325</v>
      </c>
      <c r="M285" s="9">
        <f t="shared" si="33"/>
        <v>478.21333333333325</v>
      </c>
      <c r="N285" s="9">
        <f t="shared" si="34"/>
        <v>478.21</v>
      </c>
      <c r="O285" s="22">
        <f t="shared" si="35"/>
        <v>478.21</v>
      </c>
      <c r="P285" s="36"/>
      <c r="Q285" s="36"/>
      <c r="R285" s="36"/>
      <c r="S285" s="20"/>
      <c r="T285" s="48">
        <v>2203.81</v>
      </c>
      <c r="V285" s="32">
        <v>1.2</v>
      </c>
    </row>
    <row r="286" spans="1:22" ht="27.75" customHeight="1">
      <c r="A286" s="41">
        <v>278</v>
      </c>
      <c r="B286" s="58" t="s">
        <v>176</v>
      </c>
      <c r="C286" s="56" t="s">
        <v>209</v>
      </c>
      <c r="D286" s="53" t="s">
        <v>28</v>
      </c>
      <c r="E286" s="53">
        <v>1</v>
      </c>
      <c r="F286" s="60">
        <v>450</v>
      </c>
      <c r="G286" s="46">
        <v>353.87</v>
      </c>
      <c r="H286" s="59">
        <v>364.49</v>
      </c>
      <c r="I286" s="7">
        <f t="shared" si="29"/>
        <v>389.45333333333338</v>
      </c>
      <c r="J286" s="8">
        <f t="shared" si="30"/>
        <v>52.703133050449033</v>
      </c>
      <c r="K286" s="8">
        <f t="shared" si="31"/>
        <v>13.532592621396407</v>
      </c>
      <c r="L286" s="9">
        <f t="shared" si="32"/>
        <v>389.45333333333338</v>
      </c>
      <c r="M286" s="9">
        <f t="shared" si="33"/>
        <v>389.45333333333338</v>
      </c>
      <c r="N286" s="9">
        <f t="shared" si="34"/>
        <v>389.45</v>
      </c>
      <c r="O286" s="22">
        <f t="shared" si="35"/>
        <v>389.45</v>
      </c>
      <c r="P286" s="36"/>
      <c r="Q286" s="36"/>
      <c r="R286" s="36"/>
      <c r="S286" s="20"/>
      <c r="T286" s="48">
        <v>1544.35</v>
      </c>
      <c r="V286" s="32">
        <v>1.2</v>
      </c>
    </row>
    <row r="287" spans="1:22" ht="24" customHeight="1">
      <c r="A287" s="41">
        <v>279</v>
      </c>
      <c r="B287" s="58" t="s">
        <v>345</v>
      </c>
      <c r="C287" s="56" t="s">
        <v>210</v>
      </c>
      <c r="D287" s="53" t="s">
        <v>28</v>
      </c>
      <c r="E287" s="53">
        <v>1</v>
      </c>
      <c r="F287" s="60">
        <v>45</v>
      </c>
      <c r="G287" s="46">
        <v>36</v>
      </c>
      <c r="H287" s="59">
        <v>37.08</v>
      </c>
      <c r="I287" s="7">
        <f t="shared" si="29"/>
        <v>39.36</v>
      </c>
      <c r="J287" s="8">
        <f t="shared" si="30"/>
        <v>4.9141428550663848</v>
      </c>
      <c r="K287" s="8">
        <f t="shared" si="31"/>
        <v>12.485119042343458</v>
      </c>
      <c r="L287" s="9">
        <f t="shared" si="32"/>
        <v>39.36</v>
      </c>
      <c r="M287" s="9">
        <f t="shared" si="33"/>
        <v>39.36</v>
      </c>
      <c r="N287" s="9">
        <f t="shared" si="34"/>
        <v>39.36</v>
      </c>
      <c r="O287" s="22">
        <f t="shared" si="35"/>
        <v>39.36</v>
      </c>
      <c r="P287" s="36"/>
      <c r="Q287" s="36"/>
      <c r="R287" s="36"/>
      <c r="S287" s="20"/>
      <c r="T287" s="47">
        <v>79.56</v>
      </c>
      <c r="V287" s="32">
        <v>1.2</v>
      </c>
    </row>
    <row r="288" spans="1:22" ht="24.75" customHeight="1">
      <c r="A288" s="41">
        <v>280</v>
      </c>
      <c r="B288" s="58" t="s">
        <v>178</v>
      </c>
      <c r="C288" s="56" t="s">
        <v>210</v>
      </c>
      <c r="D288" s="53" t="s">
        <v>28</v>
      </c>
      <c r="E288" s="53">
        <v>1</v>
      </c>
      <c r="F288" s="60">
        <v>45</v>
      </c>
      <c r="G288" s="46">
        <v>36</v>
      </c>
      <c r="H288" s="59">
        <v>37.08</v>
      </c>
      <c r="I288" s="7">
        <f t="shared" si="29"/>
        <v>39.36</v>
      </c>
      <c r="J288" s="8">
        <f t="shared" si="30"/>
        <v>4.9141428550663848</v>
      </c>
      <c r="K288" s="8">
        <f t="shared" si="31"/>
        <v>12.485119042343458</v>
      </c>
      <c r="L288" s="9">
        <f t="shared" si="32"/>
        <v>39.36</v>
      </c>
      <c r="M288" s="9">
        <f t="shared" si="33"/>
        <v>39.36</v>
      </c>
      <c r="N288" s="9">
        <f t="shared" si="34"/>
        <v>39.36</v>
      </c>
      <c r="O288" s="22">
        <f t="shared" si="35"/>
        <v>39.36</v>
      </c>
      <c r="P288" s="36"/>
      <c r="Q288" s="36"/>
      <c r="R288" s="36"/>
      <c r="S288" s="20"/>
      <c r="T288" s="47">
        <v>96.41</v>
      </c>
      <c r="V288" s="32">
        <v>1.2</v>
      </c>
    </row>
    <row r="289" spans="1:22" ht="24" customHeight="1">
      <c r="A289" s="41">
        <v>281</v>
      </c>
      <c r="B289" s="58" t="s">
        <v>179</v>
      </c>
      <c r="C289" s="56" t="s">
        <v>210</v>
      </c>
      <c r="D289" s="53" t="s">
        <v>28</v>
      </c>
      <c r="E289" s="53">
        <v>1</v>
      </c>
      <c r="F289" s="60">
        <v>55</v>
      </c>
      <c r="G289" s="46">
        <v>46.8</v>
      </c>
      <c r="H289" s="59">
        <v>48.2</v>
      </c>
      <c r="I289" s="7">
        <f t="shared" si="29"/>
        <v>50</v>
      </c>
      <c r="J289" s="8">
        <f t="shared" si="30"/>
        <v>4.3863424398922621</v>
      </c>
      <c r="K289" s="8">
        <f t="shared" si="31"/>
        <v>8.7726848797845243</v>
      </c>
      <c r="L289" s="9">
        <f t="shared" si="32"/>
        <v>50</v>
      </c>
      <c r="M289" s="9">
        <f t="shared" si="33"/>
        <v>50</v>
      </c>
      <c r="N289" s="9">
        <f t="shared" si="34"/>
        <v>50</v>
      </c>
      <c r="O289" s="22">
        <f t="shared" si="35"/>
        <v>50</v>
      </c>
      <c r="P289" s="36"/>
      <c r="Q289" s="36"/>
      <c r="R289" s="36"/>
      <c r="S289" s="20"/>
      <c r="T289" s="47">
        <v>100.88</v>
      </c>
      <c r="V289" s="32">
        <v>1.2</v>
      </c>
    </row>
    <row r="290" spans="1:22" ht="22.5" customHeight="1">
      <c r="A290" s="41">
        <v>282</v>
      </c>
      <c r="B290" s="58" t="s">
        <v>180</v>
      </c>
      <c r="C290" s="56" t="s">
        <v>210</v>
      </c>
      <c r="D290" s="53" t="s">
        <v>28</v>
      </c>
      <c r="E290" s="53">
        <v>1</v>
      </c>
      <c r="F290" s="60">
        <v>55</v>
      </c>
      <c r="G290" s="46">
        <v>46.8</v>
      </c>
      <c r="H290" s="59">
        <v>48.2</v>
      </c>
      <c r="I290" s="7">
        <f t="shared" si="29"/>
        <v>50</v>
      </c>
      <c r="J290" s="8">
        <f t="shared" si="30"/>
        <v>4.3863424398922621</v>
      </c>
      <c r="K290" s="8">
        <f t="shared" si="31"/>
        <v>8.7726848797845243</v>
      </c>
      <c r="L290" s="9">
        <f t="shared" si="32"/>
        <v>50</v>
      </c>
      <c r="M290" s="9">
        <f t="shared" si="33"/>
        <v>50</v>
      </c>
      <c r="N290" s="9">
        <f t="shared" si="34"/>
        <v>50</v>
      </c>
      <c r="O290" s="22">
        <f t="shared" si="35"/>
        <v>50</v>
      </c>
      <c r="P290" s="36"/>
      <c r="Q290" s="36"/>
      <c r="R290" s="36"/>
      <c r="S290" s="20"/>
      <c r="T290" s="47">
        <v>942.16</v>
      </c>
      <c r="V290" s="32">
        <v>1.2</v>
      </c>
    </row>
    <row r="291" spans="1:22" ht="21.75" customHeight="1">
      <c r="A291" s="41">
        <v>283</v>
      </c>
      <c r="B291" s="58" t="s">
        <v>181</v>
      </c>
      <c r="C291" s="56" t="s">
        <v>210</v>
      </c>
      <c r="D291" s="53" t="s">
        <v>28</v>
      </c>
      <c r="E291" s="53">
        <v>1</v>
      </c>
      <c r="F291" s="60">
        <v>55</v>
      </c>
      <c r="G291" s="46">
        <v>46.8</v>
      </c>
      <c r="H291" s="59">
        <v>48.2</v>
      </c>
      <c r="I291" s="7">
        <f t="shared" si="29"/>
        <v>50</v>
      </c>
      <c r="J291" s="8">
        <f t="shared" si="30"/>
        <v>4.3863424398922621</v>
      </c>
      <c r="K291" s="8">
        <f t="shared" si="31"/>
        <v>8.7726848797845243</v>
      </c>
      <c r="L291" s="9">
        <f t="shared" si="32"/>
        <v>50</v>
      </c>
      <c r="M291" s="9">
        <f t="shared" si="33"/>
        <v>50</v>
      </c>
      <c r="N291" s="9">
        <f t="shared" si="34"/>
        <v>50</v>
      </c>
      <c r="O291" s="22">
        <f t="shared" si="35"/>
        <v>50</v>
      </c>
      <c r="P291" s="36"/>
      <c r="Q291" s="36"/>
      <c r="R291" s="36"/>
      <c r="S291" s="20"/>
      <c r="T291" s="47">
        <v>902.27</v>
      </c>
      <c r="V291" s="32">
        <v>1.2</v>
      </c>
    </row>
    <row r="292" spans="1:22" ht="21.75" customHeight="1">
      <c r="A292" s="41">
        <v>284</v>
      </c>
      <c r="B292" s="58" t="s">
        <v>182</v>
      </c>
      <c r="C292" s="56" t="s">
        <v>210</v>
      </c>
      <c r="D292" s="53" t="s">
        <v>28</v>
      </c>
      <c r="E292" s="53">
        <v>1</v>
      </c>
      <c r="F292" s="60">
        <v>55</v>
      </c>
      <c r="G292" s="46">
        <v>46.8</v>
      </c>
      <c r="H292" s="59">
        <v>48.2</v>
      </c>
      <c r="I292" s="7">
        <f t="shared" si="29"/>
        <v>50</v>
      </c>
      <c r="J292" s="8">
        <f t="shared" si="30"/>
        <v>4.3863424398922621</v>
      </c>
      <c r="K292" s="8">
        <f t="shared" si="31"/>
        <v>8.7726848797845243</v>
      </c>
      <c r="L292" s="9">
        <f t="shared" si="32"/>
        <v>50</v>
      </c>
      <c r="M292" s="9">
        <f t="shared" si="33"/>
        <v>50</v>
      </c>
      <c r="N292" s="9">
        <f t="shared" si="34"/>
        <v>50</v>
      </c>
      <c r="O292" s="22">
        <f t="shared" si="35"/>
        <v>50</v>
      </c>
      <c r="P292" s="36"/>
      <c r="Q292" s="36"/>
      <c r="R292" s="36"/>
      <c r="S292" s="20"/>
      <c r="T292" s="48">
        <v>1029.2</v>
      </c>
      <c r="V292" s="32">
        <v>1.2</v>
      </c>
    </row>
    <row r="293" spans="1:22" ht="34.5" customHeight="1">
      <c r="A293" s="41">
        <v>285</v>
      </c>
      <c r="B293" s="58" t="s">
        <v>346</v>
      </c>
      <c r="C293" s="55" t="s">
        <v>211</v>
      </c>
      <c r="D293" s="53" t="s">
        <v>28</v>
      </c>
      <c r="E293" s="53">
        <v>1</v>
      </c>
      <c r="F293" s="60">
        <v>165</v>
      </c>
      <c r="G293" s="46">
        <v>148</v>
      </c>
      <c r="H293" s="59">
        <v>152.44</v>
      </c>
      <c r="I293" s="7">
        <f t="shared" si="29"/>
        <v>155.14666666666668</v>
      </c>
      <c r="J293" s="8">
        <f t="shared" si="30"/>
        <v>8.817286052597666</v>
      </c>
      <c r="K293" s="8">
        <f t="shared" si="31"/>
        <v>5.6831940009008672</v>
      </c>
      <c r="L293" s="9">
        <f t="shared" si="32"/>
        <v>155.14666666666665</v>
      </c>
      <c r="M293" s="9">
        <f t="shared" si="33"/>
        <v>155.14666666666665</v>
      </c>
      <c r="N293" s="9">
        <f t="shared" si="34"/>
        <v>155.13999999999999</v>
      </c>
      <c r="O293" s="22">
        <f t="shared" si="35"/>
        <v>155.13999999999999</v>
      </c>
      <c r="P293" s="36"/>
      <c r="Q293" s="36"/>
      <c r="R293" s="36"/>
      <c r="S293" s="20"/>
      <c r="T293" s="48">
        <v>1083.95</v>
      </c>
      <c r="V293" s="32">
        <v>1.2</v>
      </c>
    </row>
    <row r="294" spans="1:22" ht="26.25" customHeight="1">
      <c r="A294" s="41">
        <v>286</v>
      </c>
      <c r="B294" s="58" t="s">
        <v>183</v>
      </c>
      <c r="C294" s="56" t="s">
        <v>209</v>
      </c>
      <c r="D294" s="53" t="s">
        <v>28</v>
      </c>
      <c r="E294" s="53">
        <v>1</v>
      </c>
      <c r="F294" s="60">
        <v>43</v>
      </c>
      <c r="G294" s="46">
        <v>32.67</v>
      </c>
      <c r="H294" s="59">
        <v>33.65</v>
      </c>
      <c r="I294" s="52">
        <f t="shared" si="29"/>
        <v>36.44</v>
      </c>
      <c r="J294" s="8">
        <f t="shared" si="30"/>
        <v>5.7022188663712301</v>
      </c>
      <c r="K294" s="8">
        <f t="shared" si="31"/>
        <v>15.648240577308536</v>
      </c>
      <c r="L294" s="9">
        <f t="shared" si="32"/>
        <v>36.44</v>
      </c>
      <c r="M294" s="9">
        <f t="shared" si="33"/>
        <v>36.44</v>
      </c>
      <c r="N294" s="9">
        <f t="shared" si="34"/>
        <v>36.44</v>
      </c>
      <c r="O294" s="22">
        <f t="shared" si="35"/>
        <v>36.44</v>
      </c>
      <c r="P294" s="36"/>
      <c r="Q294" s="36"/>
      <c r="R294" s="36"/>
      <c r="S294" s="20"/>
      <c r="T294" s="47">
        <v>31.84</v>
      </c>
      <c r="V294" s="32">
        <v>1.2</v>
      </c>
    </row>
    <row r="295" spans="1:22" ht="34.5" customHeight="1">
      <c r="A295" s="41">
        <v>287</v>
      </c>
      <c r="B295" s="58" t="s">
        <v>347</v>
      </c>
      <c r="C295" s="56" t="s">
        <v>209</v>
      </c>
      <c r="D295" s="53" t="s">
        <v>28</v>
      </c>
      <c r="E295" s="53">
        <v>1</v>
      </c>
      <c r="F295" s="60">
        <v>2465</v>
      </c>
      <c r="G295" s="61">
        <v>2280.1999999999998</v>
      </c>
      <c r="H295" s="59">
        <v>2348.61</v>
      </c>
      <c r="I295" s="7">
        <f t="shared" si="29"/>
        <v>2364.603333333333</v>
      </c>
      <c r="J295" s="8">
        <f t="shared" si="30"/>
        <v>93.43232863058347</v>
      </c>
      <c r="K295" s="8">
        <f t="shared" si="31"/>
        <v>3.9512897285344608</v>
      </c>
      <c r="L295" s="9">
        <f t="shared" si="32"/>
        <v>2364.603333333333</v>
      </c>
      <c r="M295" s="9">
        <f t="shared" si="33"/>
        <v>2364.603333333333</v>
      </c>
      <c r="N295" s="9">
        <f t="shared" si="34"/>
        <v>2364.6</v>
      </c>
      <c r="O295" s="22">
        <f t="shared" si="35"/>
        <v>2364.6</v>
      </c>
      <c r="P295" s="36"/>
      <c r="Q295" s="36"/>
      <c r="R295" s="36"/>
      <c r="S295" s="20"/>
      <c r="T295" s="47">
        <v>106.62</v>
      </c>
      <c r="V295" s="32">
        <v>1.2</v>
      </c>
    </row>
    <row r="296" spans="1:22" ht="27" customHeight="1">
      <c r="A296" s="41">
        <v>288</v>
      </c>
      <c r="B296" s="58" t="s">
        <v>184</v>
      </c>
      <c r="C296" s="55" t="s">
        <v>357</v>
      </c>
      <c r="D296" s="53" t="s">
        <v>29</v>
      </c>
      <c r="E296" s="53">
        <v>1</v>
      </c>
      <c r="F296" s="60">
        <v>1350</v>
      </c>
      <c r="G296" s="61">
        <v>1095.07</v>
      </c>
      <c r="H296" s="59">
        <v>1127.92</v>
      </c>
      <c r="I296" s="7">
        <f t="shared" si="29"/>
        <v>1190.9966666666667</v>
      </c>
      <c r="J296" s="8">
        <f t="shared" si="30"/>
        <v>138.67705517977129</v>
      </c>
      <c r="K296" s="8">
        <f t="shared" si="31"/>
        <v>11.643781973621921</v>
      </c>
      <c r="L296" s="9">
        <f t="shared" si="32"/>
        <v>1190.9966666666664</v>
      </c>
      <c r="M296" s="9">
        <f t="shared" si="33"/>
        <v>1190.9966666666664</v>
      </c>
      <c r="N296" s="9">
        <f t="shared" si="34"/>
        <v>1190.99</v>
      </c>
      <c r="O296" s="22">
        <f t="shared" si="35"/>
        <v>1190.99</v>
      </c>
      <c r="P296" s="36"/>
      <c r="Q296" s="36"/>
      <c r="R296" s="36"/>
      <c r="S296" s="20"/>
      <c r="T296" s="47">
        <v>238.81</v>
      </c>
      <c r="V296" s="32">
        <v>1.2</v>
      </c>
    </row>
    <row r="297" spans="1:22" ht="27" customHeight="1">
      <c r="A297" s="41">
        <v>289</v>
      </c>
      <c r="B297" s="58" t="s">
        <v>185</v>
      </c>
      <c r="C297" s="55" t="s">
        <v>357</v>
      </c>
      <c r="D297" s="53" t="s">
        <v>29</v>
      </c>
      <c r="E297" s="53">
        <v>1</v>
      </c>
      <c r="F297" s="60">
        <v>1400</v>
      </c>
      <c r="G297" s="61">
        <v>1187.5</v>
      </c>
      <c r="H297" s="59">
        <v>1223.1199999999999</v>
      </c>
      <c r="I297" s="7">
        <f t="shared" si="29"/>
        <v>1270.2066666666667</v>
      </c>
      <c r="J297" s="8">
        <f t="shared" si="30"/>
        <v>113.8065381835918</v>
      </c>
      <c r="K297" s="8">
        <f t="shared" si="31"/>
        <v>8.9596867321006908</v>
      </c>
      <c r="L297" s="9">
        <f t="shared" si="32"/>
        <v>1270.2066666666665</v>
      </c>
      <c r="M297" s="9">
        <f t="shared" si="33"/>
        <v>1270.2066666666665</v>
      </c>
      <c r="N297" s="9">
        <f t="shared" si="34"/>
        <v>1270.2</v>
      </c>
      <c r="O297" s="22">
        <f t="shared" si="35"/>
        <v>1270.2</v>
      </c>
      <c r="P297" s="36"/>
      <c r="Q297" s="36"/>
      <c r="R297" s="36"/>
      <c r="S297" s="20"/>
      <c r="T297" s="47">
        <v>17.170000000000002</v>
      </c>
      <c r="V297" s="32">
        <v>1.2</v>
      </c>
    </row>
    <row r="298" spans="1:22" ht="27.75" customHeight="1">
      <c r="A298" s="41">
        <v>290</v>
      </c>
      <c r="B298" s="58" t="s">
        <v>186</v>
      </c>
      <c r="C298" s="56" t="s">
        <v>209</v>
      </c>
      <c r="D298" s="53" t="s">
        <v>28</v>
      </c>
      <c r="E298" s="53">
        <v>1</v>
      </c>
      <c r="F298" s="60">
        <v>6</v>
      </c>
      <c r="G298" s="46">
        <v>5.46</v>
      </c>
      <c r="H298" s="59">
        <v>5.62</v>
      </c>
      <c r="I298" s="7">
        <f t="shared" si="29"/>
        <v>5.6933333333333342</v>
      </c>
      <c r="J298" s="8">
        <f t="shared" si="30"/>
        <v>0.27736858750286297</v>
      </c>
      <c r="K298" s="8">
        <f t="shared" si="31"/>
        <v>4.8718135978254615</v>
      </c>
      <c r="L298" s="9">
        <f t="shared" si="32"/>
        <v>5.6933333333333334</v>
      </c>
      <c r="M298" s="9">
        <f t="shared" si="33"/>
        <v>5.6933333333333334</v>
      </c>
      <c r="N298" s="9">
        <f t="shared" si="34"/>
        <v>5.69</v>
      </c>
      <c r="O298" s="22">
        <f t="shared" si="35"/>
        <v>5.69</v>
      </c>
      <c r="P298" s="36"/>
      <c r="Q298" s="36"/>
      <c r="R298" s="36"/>
      <c r="S298" s="20"/>
      <c r="T298" s="47">
        <v>731.51</v>
      </c>
      <c r="V298" s="32">
        <v>1.2</v>
      </c>
    </row>
    <row r="299" spans="1:22" ht="27.75" customHeight="1">
      <c r="A299" s="41">
        <v>291</v>
      </c>
      <c r="B299" s="58" t="s">
        <v>187</v>
      </c>
      <c r="C299" s="56" t="s">
        <v>209</v>
      </c>
      <c r="D299" s="53" t="s">
        <v>28</v>
      </c>
      <c r="E299" s="53">
        <v>1</v>
      </c>
      <c r="F299" s="60">
        <v>9</v>
      </c>
      <c r="G299" s="46">
        <v>8.01</v>
      </c>
      <c r="H299" s="59">
        <v>8.25</v>
      </c>
      <c r="I299" s="7">
        <f t="shared" si="29"/>
        <v>8.42</v>
      </c>
      <c r="J299" s="8">
        <f t="shared" si="30"/>
        <v>0.51643005334701442</v>
      </c>
      <c r="K299" s="8">
        <f t="shared" si="31"/>
        <v>6.1333735551901949</v>
      </c>
      <c r="L299" s="9">
        <f t="shared" si="32"/>
        <v>8.4199999999999982</v>
      </c>
      <c r="M299" s="9">
        <f t="shared" si="33"/>
        <v>8.4199999999999982</v>
      </c>
      <c r="N299" s="9">
        <f t="shared" si="34"/>
        <v>8.42</v>
      </c>
      <c r="O299" s="22">
        <f t="shared" si="35"/>
        <v>8.42</v>
      </c>
      <c r="P299" s="36"/>
      <c r="Q299" s="36"/>
      <c r="R299" s="36"/>
      <c r="S299" s="20"/>
      <c r="T299" s="47">
        <v>444.89</v>
      </c>
      <c r="V299" s="32">
        <v>1.2</v>
      </c>
    </row>
    <row r="300" spans="1:22" ht="24.75" customHeight="1">
      <c r="A300" s="41">
        <v>292</v>
      </c>
      <c r="B300" s="58" t="s">
        <v>188</v>
      </c>
      <c r="C300" s="56" t="s">
        <v>209</v>
      </c>
      <c r="D300" s="53" t="s">
        <v>28</v>
      </c>
      <c r="E300" s="53">
        <v>1</v>
      </c>
      <c r="F300" s="60">
        <v>21</v>
      </c>
      <c r="G300" s="46">
        <v>18.510000000000002</v>
      </c>
      <c r="H300" s="59">
        <v>19.07</v>
      </c>
      <c r="I300" s="7">
        <f t="shared" si="29"/>
        <v>19.526666666666667</v>
      </c>
      <c r="J300" s="8">
        <f t="shared" si="30"/>
        <v>1.3063052221182199</v>
      </c>
      <c r="K300" s="8">
        <f t="shared" si="31"/>
        <v>6.6898526226607373</v>
      </c>
      <c r="L300" s="9">
        <f t="shared" si="32"/>
        <v>19.526666666666667</v>
      </c>
      <c r="M300" s="9">
        <f t="shared" si="33"/>
        <v>19.526666666666667</v>
      </c>
      <c r="N300" s="9">
        <f t="shared" si="34"/>
        <v>19.52</v>
      </c>
      <c r="O300" s="22">
        <f t="shared" si="35"/>
        <v>19.52</v>
      </c>
      <c r="P300" s="36"/>
      <c r="Q300" s="36"/>
      <c r="R300" s="36"/>
      <c r="S300" s="20"/>
      <c r="T300" s="47">
        <v>291.10000000000002</v>
      </c>
      <c r="V300" s="32">
        <v>1.2</v>
      </c>
    </row>
    <row r="301" spans="1:22" ht="29.25" customHeight="1">
      <c r="A301" s="41">
        <v>293</v>
      </c>
      <c r="B301" s="58" t="s">
        <v>189</v>
      </c>
      <c r="C301" s="56" t="s">
        <v>207</v>
      </c>
      <c r="D301" s="53" t="s">
        <v>28</v>
      </c>
      <c r="E301" s="53">
        <v>1</v>
      </c>
      <c r="F301" s="60">
        <v>43</v>
      </c>
      <c r="G301" s="46">
        <v>32.21</v>
      </c>
      <c r="H301" s="59">
        <v>33.18</v>
      </c>
      <c r="I301" s="7">
        <f t="shared" si="29"/>
        <v>36.130000000000003</v>
      </c>
      <c r="J301" s="8">
        <f t="shared" si="30"/>
        <v>5.9693299456471651</v>
      </c>
      <c r="K301" s="8">
        <f t="shared" si="31"/>
        <v>16.521809979648946</v>
      </c>
      <c r="L301" s="9">
        <f t="shared" si="32"/>
        <v>36.130000000000003</v>
      </c>
      <c r="M301" s="9">
        <f t="shared" si="33"/>
        <v>36.130000000000003</v>
      </c>
      <c r="N301" s="9">
        <f t="shared" si="34"/>
        <v>36.130000000000003</v>
      </c>
      <c r="O301" s="22">
        <f t="shared" si="35"/>
        <v>36.130000000000003</v>
      </c>
      <c r="P301" s="36"/>
      <c r="Q301" s="36"/>
      <c r="R301" s="36"/>
      <c r="S301" s="20"/>
      <c r="T301" s="47">
        <v>32.68</v>
      </c>
      <c r="V301" s="32">
        <v>1.2</v>
      </c>
    </row>
    <row r="302" spans="1:22" ht="31.5" customHeight="1">
      <c r="A302" s="41">
        <v>294</v>
      </c>
      <c r="B302" s="58" t="s">
        <v>190</v>
      </c>
      <c r="C302" s="56" t="s">
        <v>207</v>
      </c>
      <c r="D302" s="53" t="s">
        <v>28</v>
      </c>
      <c r="E302" s="53">
        <v>1</v>
      </c>
      <c r="F302" s="60">
        <v>38</v>
      </c>
      <c r="G302" s="46">
        <v>32.229999999999997</v>
      </c>
      <c r="H302" s="59">
        <v>33.19</v>
      </c>
      <c r="I302" s="7">
        <f t="shared" si="29"/>
        <v>34.473333333333329</v>
      </c>
      <c r="J302" s="8">
        <f t="shared" si="30"/>
        <v>3.0916716082620006</v>
      </c>
      <c r="K302" s="8">
        <f t="shared" si="31"/>
        <v>8.9682989990195345</v>
      </c>
      <c r="L302" s="9">
        <f t="shared" si="32"/>
        <v>34.473333333333329</v>
      </c>
      <c r="M302" s="9">
        <f t="shared" si="33"/>
        <v>34.473333333333329</v>
      </c>
      <c r="N302" s="9">
        <f t="shared" si="34"/>
        <v>34.47</v>
      </c>
      <c r="O302" s="22">
        <f t="shared" si="35"/>
        <v>34.47</v>
      </c>
      <c r="P302" s="36"/>
      <c r="Q302" s="36"/>
      <c r="R302" s="36"/>
      <c r="S302" s="20"/>
      <c r="T302" s="47">
        <v>31.97</v>
      </c>
      <c r="V302" s="32">
        <v>1.2</v>
      </c>
    </row>
    <row r="303" spans="1:22" ht="28.5" customHeight="1">
      <c r="A303" s="41">
        <v>295</v>
      </c>
      <c r="B303" s="58" t="s">
        <v>191</v>
      </c>
      <c r="C303" s="56" t="s">
        <v>359</v>
      </c>
      <c r="D303" s="53" t="s">
        <v>362</v>
      </c>
      <c r="E303" s="53">
        <v>1</v>
      </c>
      <c r="F303" s="60">
        <v>2750</v>
      </c>
      <c r="G303" s="61">
        <v>2550</v>
      </c>
      <c r="H303" s="59">
        <v>2626.5</v>
      </c>
      <c r="I303" s="7">
        <f t="shared" si="29"/>
        <v>2642.1666666666665</v>
      </c>
      <c r="J303" s="8">
        <f t="shared" si="30"/>
        <v>100.91621937693333</v>
      </c>
      <c r="K303" s="8">
        <f t="shared" si="31"/>
        <v>3.8194494181643854</v>
      </c>
      <c r="L303" s="9">
        <f t="shared" si="32"/>
        <v>2642.1666666666665</v>
      </c>
      <c r="M303" s="9">
        <f t="shared" si="33"/>
        <v>2642.1666666666665</v>
      </c>
      <c r="N303" s="9">
        <f t="shared" si="34"/>
        <v>2642.16</v>
      </c>
      <c r="O303" s="22">
        <f t="shared" si="35"/>
        <v>2642.16</v>
      </c>
      <c r="P303" s="36"/>
      <c r="Q303" s="36"/>
      <c r="R303" s="36"/>
      <c r="S303" s="20"/>
      <c r="T303" s="47">
        <v>138.51</v>
      </c>
      <c r="V303" s="32">
        <v>1.2</v>
      </c>
    </row>
    <row r="304" spans="1:22" ht="27.75" customHeight="1">
      <c r="A304" s="41">
        <v>296</v>
      </c>
      <c r="B304" s="58" t="s">
        <v>192</v>
      </c>
      <c r="C304" s="56" t="s">
        <v>359</v>
      </c>
      <c r="D304" s="53" t="s">
        <v>362</v>
      </c>
      <c r="E304" s="53">
        <v>1</v>
      </c>
      <c r="F304" s="60">
        <v>2650</v>
      </c>
      <c r="G304" s="61">
        <v>2450</v>
      </c>
      <c r="H304" s="59">
        <v>2523.5</v>
      </c>
      <c r="I304" s="7">
        <f t="shared" si="29"/>
        <v>2541.1666666666665</v>
      </c>
      <c r="J304" s="8">
        <f t="shared" si="30"/>
        <v>101.16364630307339</v>
      </c>
      <c r="K304" s="8">
        <f t="shared" si="31"/>
        <v>3.9809921808778146</v>
      </c>
      <c r="L304" s="9">
        <f t="shared" si="32"/>
        <v>2541.1666666666665</v>
      </c>
      <c r="M304" s="9">
        <f t="shared" si="33"/>
        <v>2541.1666666666665</v>
      </c>
      <c r="N304" s="9">
        <f t="shared" si="34"/>
        <v>2541.16</v>
      </c>
      <c r="O304" s="22">
        <f t="shared" si="35"/>
        <v>2541.16</v>
      </c>
      <c r="P304" s="36"/>
      <c r="Q304" s="36"/>
      <c r="R304" s="36"/>
      <c r="S304" s="20"/>
      <c r="T304" s="48">
        <v>1753.97</v>
      </c>
      <c r="V304" s="32">
        <v>1.2</v>
      </c>
    </row>
    <row r="305" spans="1:22" ht="27.75" customHeight="1">
      <c r="A305" s="41">
        <v>297</v>
      </c>
      <c r="B305" s="58" t="s">
        <v>348</v>
      </c>
      <c r="C305" s="55" t="s">
        <v>356</v>
      </c>
      <c r="D305" s="53" t="s">
        <v>28</v>
      </c>
      <c r="E305" s="53">
        <v>1</v>
      </c>
      <c r="F305" s="60">
        <v>10150</v>
      </c>
      <c r="G305" s="61">
        <v>8888.4</v>
      </c>
      <c r="H305" s="59">
        <v>9155.0499999999993</v>
      </c>
      <c r="I305" s="7">
        <f t="shared" si="29"/>
        <v>9397.8166666666675</v>
      </c>
      <c r="J305" s="8">
        <f t="shared" si="30"/>
        <v>664.91381459053298</v>
      </c>
      <c r="K305" s="8">
        <f t="shared" si="31"/>
        <v>7.0751945709787156</v>
      </c>
      <c r="L305" s="9">
        <f t="shared" si="32"/>
        <v>9397.8166666666657</v>
      </c>
      <c r="M305" s="9">
        <f t="shared" si="33"/>
        <v>9397.8166666666657</v>
      </c>
      <c r="N305" s="9">
        <f t="shared" si="34"/>
        <v>9397.81</v>
      </c>
      <c r="O305" s="22">
        <f t="shared" si="35"/>
        <v>9397.81</v>
      </c>
      <c r="P305" s="36"/>
      <c r="Q305" s="36"/>
      <c r="R305" s="36"/>
      <c r="S305" s="20"/>
      <c r="T305" s="48">
        <v>1365.2</v>
      </c>
      <c r="V305" s="32">
        <v>1.2</v>
      </c>
    </row>
    <row r="306" spans="1:22" ht="29.25" customHeight="1">
      <c r="A306" s="41">
        <v>298</v>
      </c>
      <c r="B306" s="58" t="s">
        <v>193</v>
      </c>
      <c r="C306" s="55" t="s">
        <v>357</v>
      </c>
      <c r="D306" s="53" t="s">
        <v>29</v>
      </c>
      <c r="E306" s="53">
        <v>1</v>
      </c>
      <c r="F306" s="60">
        <v>4600</v>
      </c>
      <c r="G306" s="61">
        <v>4304.5200000000004</v>
      </c>
      <c r="H306" s="59">
        <v>4433.66</v>
      </c>
      <c r="I306" s="7">
        <f t="shared" si="29"/>
        <v>4446.0600000000004</v>
      </c>
      <c r="J306" s="8">
        <f t="shared" si="30"/>
        <v>148.12976608366037</v>
      </c>
      <c r="K306" s="8">
        <f t="shared" si="31"/>
        <v>3.3317086607841628</v>
      </c>
      <c r="L306" s="9">
        <f t="shared" si="32"/>
        <v>4446.0599999999995</v>
      </c>
      <c r="M306" s="9">
        <f t="shared" si="33"/>
        <v>4446.0599999999995</v>
      </c>
      <c r="N306" s="9">
        <f t="shared" si="34"/>
        <v>4446.0600000000004</v>
      </c>
      <c r="O306" s="22">
        <f t="shared" si="35"/>
        <v>4446.0600000000004</v>
      </c>
      <c r="P306" s="36"/>
      <c r="Q306" s="36"/>
      <c r="R306" s="36"/>
      <c r="S306" s="20"/>
      <c r="T306" s="47">
        <v>106.61</v>
      </c>
      <c r="V306" s="32">
        <v>1.2</v>
      </c>
    </row>
    <row r="307" spans="1:22" ht="29.25" customHeight="1">
      <c r="A307" s="41">
        <v>299</v>
      </c>
      <c r="B307" s="58" t="s">
        <v>349</v>
      </c>
      <c r="C307" s="55" t="s">
        <v>211</v>
      </c>
      <c r="D307" s="53" t="s">
        <v>29</v>
      </c>
      <c r="E307" s="53">
        <v>1</v>
      </c>
      <c r="F307" s="60">
        <v>3900</v>
      </c>
      <c r="G307" s="61">
        <v>3724.53</v>
      </c>
      <c r="H307" s="59">
        <v>3836.26</v>
      </c>
      <c r="I307" s="7">
        <f t="shared" si="29"/>
        <v>3820.2633333333338</v>
      </c>
      <c r="J307" s="8">
        <f t="shared" si="30"/>
        <v>88.82201435079773</v>
      </c>
      <c r="K307" s="8">
        <f t="shared" si="31"/>
        <v>2.3250233452702052</v>
      </c>
      <c r="L307" s="9">
        <f t="shared" si="32"/>
        <v>3820.2633333333333</v>
      </c>
      <c r="M307" s="9">
        <f t="shared" si="33"/>
        <v>3820.2633333333333</v>
      </c>
      <c r="N307" s="9">
        <f t="shared" si="34"/>
        <v>3820.26</v>
      </c>
      <c r="O307" s="22">
        <f t="shared" si="35"/>
        <v>3820.26</v>
      </c>
      <c r="P307" s="36"/>
      <c r="Q307" s="36"/>
      <c r="R307" s="36"/>
      <c r="S307" s="20"/>
      <c r="T307" s="47">
        <v>4.1900000000000004</v>
      </c>
      <c r="V307" s="32">
        <v>1.2</v>
      </c>
    </row>
    <row r="308" spans="1:22" ht="24" customHeight="1">
      <c r="A308" s="41">
        <v>300</v>
      </c>
      <c r="B308" s="58" t="s">
        <v>194</v>
      </c>
      <c r="C308" s="56" t="s">
        <v>207</v>
      </c>
      <c r="D308" s="53" t="s">
        <v>28</v>
      </c>
      <c r="E308" s="53">
        <v>1</v>
      </c>
      <c r="F308" s="60">
        <v>1300</v>
      </c>
      <c r="G308" s="61">
        <v>1241.83</v>
      </c>
      <c r="H308" s="59">
        <v>1279.08</v>
      </c>
      <c r="I308" s="7">
        <f t="shared" si="29"/>
        <v>1273.6366666666665</v>
      </c>
      <c r="J308" s="8">
        <f t="shared" si="30"/>
        <v>29.464548754958649</v>
      </c>
      <c r="K308" s="8">
        <f t="shared" si="31"/>
        <v>2.3134186951505256</v>
      </c>
      <c r="L308" s="9">
        <f t="shared" si="32"/>
        <v>1273.6366666666665</v>
      </c>
      <c r="M308" s="9">
        <f t="shared" si="33"/>
        <v>1273.6366666666665</v>
      </c>
      <c r="N308" s="9">
        <f t="shared" si="34"/>
        <v>1273.6300000000001</v>
      </c>
      <c r="O308" s="22">
        <f t="shared" si="35"/>
        <v>1273.6300000000001</v>
      </c>
      <c r="P308" s="36"/>
      <c r="Q308" s="36"/>
      <c r="R308" s="36"/>
      <c r="S308" s="20"/>
      <c r="T308" s="47">
        <v>5.09</v>
      </c>
      <c r="V308" s="32">
        <v>1.2</v>
      </c>
    </row>
    <row r="309" spans="1:22" ht="29.25" customHeight="1">
      <c r="A309" s="41">
        <v>301</v>
      </c>
      <c r="B309" s="58" t="s">
        <v>195</v>
      </c>
      <c r="C309" s="55" t="s">
        <v>208</v>
      </c>
      <c r="D309" s="53" t="s">
        <v>28</v>
      </c>
      <c r="E309" s="53">
        <v>1</v>
      </c>
      <c r="F309" s="60">
        <v>1230</v>
      </c>
      <c r="G309" s="61">
        <v>1023.97</v>
      </c>
      <c r="H309" s="59">
        <v>1054.69</v>
      </c>
      <c r="I309" s="7">
        <f t="shared" si="29"/>
        <v>1102.8866666666668</v>
      </c>
      <c r="J309" s="8">
        <f t="shared" si="30"/>
        <v>111.14980536795072</v>
      </c>
      <c r="K309" s="8">
        <f t="shared" si="31"/>
        <v>10.078080434491671</v>
      </c>
      <c r="L309" s="9">
        <f t="shared" si="32"/>
        <v>1102.8866666666668</v>
      </c>
      <c r="M309" s="9">
        <f t="shared" si="33"/>
        <v>1102.8866666666668</v>
      </c>
      <c r="N309" s="9">
        <f t="shared" si="34"/>
        <v>1102.8800000000001</v>
      </c>
      <c r="O309" s="22">
        <f t="shared" si="35"/>
        <v>1102.8800000000001</v>
      </c>
      <c r="P309" s="36"/>
      <c r="Q309" s="36"/>
      <c r="R309" s="36"/>
      <c r="S309" s="20"/>
      <c r="T309" s="47">
        <v>5.26</v>
      </c>
      <c r="V309" s="32">
        <v>1.2</v>
      </c>
    </row>
    <row r="310" spans="1:22" ht="29.25" customHeight="1">
      <c r="A310" s="41">
        <v>302</v>
      </c>
      <c r="B310" s="58" t="s">
        <v>196</v>
      </c>
      <c r="C310" s="56" t="s">
        <v>209</v>
      </c>
      <c r="D310" s="53" t="s">
        <v>28</v>
      </c>
      <c r="E310" s="53">
        <v>1</v>
      </c>
      <c r="F310" s="60">
        <v>4395</v>
      </c>
      <c r="G310" s="61">
        <v>4156.72</v>
      </c>
      <c r="H310" s="59">
        <v>4281.43</v>
      </c>
      <c r="I310" s="7">
        <f t="shared" si="29"/>
        <v>4277.7166666666672</v>
      </c>
      <c r="J310" s="8">
        <f t="shared" si="30"/>
        <v>119.18339327831417</v>
      </c>
      <c r="K310" s="8">
        <f t="shared" si="31"/>
        <v>2.7861450994879857</v>
      </c>
      <c r="L310" s="9">
        <f t="shared" si="32"/>
        <v>4277.7166666666672</v>
      </c>
      <c r="M310" s="9">
        <f t="shared" si="33"/>
        <v>4277.7166666666672</v>
      </c>
      <c r="N310" s="9">
        <f t="shared" si="34"/>
        <v>4277.71</v>
      </c>
      <c r="O310" s="22">
        <f t="shared" si="35"/>
        <v>4277.71</v>
      </c>
      <c r="P310" s="36"/>
      <c r="Q310" s="36"/>
      <c r="R310" s="36"/>
      <c r="S310" s="20"/>
      <c r="T310" s="47">
        <v>6.99</v>
      </c>
      <c r="V310" s="32">
        <v>1.2</v>
      </c>
    </row>
    <row r="311" spans="1:22" ht="27.75" customHeight="1">
      <c r="A311" s="41">
        <v>303</v>
      </c>
      <c r="B311" s="58" t="s">
        <v>197</v>
      </c>
      <c r="C311" s="55" t="s">
        <v>209</v>
      </c>
      <c r="D311" s="53" t="s">
        <v>28</v>
      </c>
      <c r="E311" s="53">
        <v>1</v>
      </c>
      <c r="F311" s="60">
        <v>3</v>
      </c>
      <c r="G311" s="46">
        <v>2.65</v>
      </c>
      <c r="H311" s="59">
        <v>2.73</v>
      </c>
      <c r="I311" s="7">
        <f t="shared" si="29"/>
        <v>2.7933333333333334</v>
      </c>
      <c r="J311" s="8">
        <f t="shared" si="30"/>
        <v>0.18339392937971896</v>
      </c>
      <c r="K311" s="8">
        <f t="shared" si="31"/>
        <v>6.5654151329254988</v>
      </c>
      <c r="L311" s="9">
        <f t="shared" si="32"/>
        <v>2.7933333333333334</v>
      </c>
      <c r="M311" s="9">
        <f t="shared" si="33"/>
        <v>2.7933333333333334</v>
      </c>
      <c r="N311" s="9">
        <f t="shared" si="34"/>
        <v>2.79</v>
      </c>
      <c r="O311" s="22">
        <f t="shared" si="35"/>
        <v>2.79</v>
      </c>
      <c r="P311" s="36"/>
      <c r="Q311" s="36"/>
      <c r="R311" s="36"/>
      <c r="S311" s="20"/>
      <c r="T311" s="47">
        <v>329.98</v>
      </c>
      <c r="V311" s="32">
        <v>1.2</v>
      </c>
    </row>
    <row r="312" spans="1:22" ht="28.5" customHeight="1">
      <c r="A312" s="41">
        <v>304</v>
      </c>
      <c r="B312" s="58" t="s">
        <v>198</v>
      </c>
      <c r="C312" s="55" t="s">
        <v>211</v>
      </c>
      <c r="D312" s="53" t="s">
        <v>29</v>
      </c>
      <c r="E312" s="53">
        <v>1</v>
      </c>
      <c r="F312" s="60">
        <v>1550</v>
      </c>
      <c r="G312" s="61">
        <v>1485.48</v>
      </c>
      <c r="H312" s="59">
        <v>1530.05</v>
      </c>
      <c r="I312" s="7">
        <f t="shared" si="29"/>
        <v>1521.8433333333332</v>
      </c>
      <c r="J312" s="8">
        <f t="shared" si="30"/>
        <v>33.033613688685833</v>
      </c>
      <c r="K312" s="8">
        <f t="shared" si="31"/>
        <v>2.1706316915244779</v>
      </c>
      <c r="L312" s="9">
        <f t="shared" si="32"/>
        <v>1521.8433333333332</v>
      </c>
      <c r="M312" s="9">
        <f t="shared" si="33"/>
        <v>1521.8433333333332</v>
      </c>
      <c r="N312" s="9">
        <f t="shared" si="34"/>
        <v>1521.84</v>
      </c>
      <c r="O312" s="22">
        <f t="shared" si="35"/>
        <v>1521.84</v>
      </c>
      <c r="P312" s="36"/>
      <c r="Q312" s="36"/>
      <c r="R312" s="36"/>
      <c r="S312" s="20"/>
      <c r="T312" s="47">
        <v>57.14</v>
      </c>
      <c r="V312" s="32">
        <v>1.2</v>
      </c>
    </row>
    <row r="313" spans="1:22" ht="34.5" customHeight="1">
      <c r="A313" s="41">
        <v>305</v>
      </c>
      <c r="B313" s="58" t="s">
        <v>199</v>
      </c>
      <c r="C313" s="56" t="s">
        <v>209</v>
      </c>
      <c r="D313" s="53" t="s">
        <v>28</v>
      </c>
      <c r="E313" s="53">
        <v>1</v>
      </c>
      <c r="F313" s="60">
        <v>135</v>
      </c>
      <c r="G313" s="46">
        <v>126.02</v>
      </c>
      <c r="H313" s="59">
        <v>129.80000000000001</v>
      </c>
      <c r="I313" s="7">
        <f t="shared" si="29"/>
        <v>130.27333333333334</v>
      </c>
      <c r="J313" s="8">
        <f t="shared" si="30"/>
        <v>4.50867312336272</v>
      </c>
      <c r="K313" s="8">
        <f t="shared" si="31"/>
        <v>3.4609332608587478</v>
      </c>
      <c r="L313" s="9">
        <f t="shared" si="32"/>
        <v>130.27333333333331</v>
      </c>
      <c r="M313" s="9">
        <f t="shared" si="33"/>
        <v>130.27333333333331</v>
      </c>
      <c r="N313" s="9">
        <f t="shared" si="34"/>
        <v>130.27000000000001</v>
      </c>
      <c r="O313" s="22">
        <f t="shared" si="35"/>
        <v>130.27000000000001</v>
      </c>
      <c r="P313" s="36"/>
      <c r="Q313" s="36"/>
      <c r="R313" s="36"/>
      <c r="S313" s="20"/>
      <c r="T313" s="47">
        <v>369.25</v>
      </c>
      <c r="V313" s="32">
        <v>1.2</v>
      </c>
    </row>
    <row r="314" spans="1:22" ht="27.75" customHeight="1">
      <c r="A314" s="41">
        <v>306</v>
      </c>
      <c r="B314" s="58" t="s">
        <v>350</v>
      </c>
      <c r="C314" s="56" t="s">
        <v>360</v>
      </c>
      <c r="D314" s="53" t="s">
        <v>28</v>
      </c>
      <c r="E314" s="53">
        <v>1</v>
      </c>
      <c r="F314" s="60">
        <v>560</v>
      </c>
      <c r="G314" s="46">
        <v>485.88</v>
      </c>
      <c r="H314" s="59">
        <v>500.45</v>
      </c>
      <c r="I314" s="7">
        <f t="shared" si="29"/>
        <v>515.44333333333338</v>
      </c>
      <c r="J314" s="8">
        <f t="shared" si="30"/>
        <v>39.26886340770934</v>
      </c>
      <c r="K314" s="8">
        <f t="shared" si="31"/>
        <v>7.6184637317472994</v>
      </c>
      <c r="L314" s="9">
        <f t="shared" si="32"/>
        <v>515.44333333333338</v>
      </c>
      <c r="M314" s="9">
        <f t="shared" si="33"/>
        <v>515.44333333333338</v>
      </c>
      <c r="N314" s="9">
        <f t="shared" si="34"/>
        <v>515.44000000000005</v>
      </c>
      <c r="O314" s="22">
        <f t="shared" si="35"/>
        <v>515.44000000000005</v>
      </c>
      <c r="P314" s="36"/>
      <c r="Q314" s="36"/>
      <c r="R314" s="36"/>
      <c r="S314" s="20"/>
      <c r="T314" s="47">
        <v>445.2</v>
      </c>
      <c r="V314" s="32">
        <v>1.2</v>
      </c>
    </row>
    <row r="315" spans="1:22" ht="28.5" customHeight="1">
      <c r="A315" s="41">
        <v>307</v>
      </c>
      <c r="B315" s="58" t="s">
        <v>351</v>
      </c>
      <c r="C315" s="56" t="s">
        <v>360</v>
      </c>
      <c r="D315" s="53" t="s">
        <v>28</v>
      </c>
      <c r="E315" s="53">
        <v>1</v>
      </c>
      <c r="F315" s="60">
        <v>468</v>
      </c>
      <c r="G315" s="46">
        <v>450</v>
      </c>
      <c r="H315" s="59">
        <v>463.5</v>
      </c>
      <c r="I315" s="7">
        <f t="shared" si="29"/>
        <v>460.5</v>
      </c>
      <c r="J315" s="8">
        <f t="shared" si="30"/>
        <v>9.3674969975975966</v>
      </c>
      <c r="K315" s="8">
        <f t="shared" si="31"/>
        <v>2.0342013024099015</v>
      </c>
      <c r="L315" s="9">
        <f t="shared" si="32"/>
        <v>460.5</v>
      </c>
      <c r="M315" s="9">
        <f t="shared" si="33"/>
        <v>460.5</v>
      </c>
      <c r="N315" s="9">
        <f t="shared" si="34"/>
        <v>460.5</v>
      </c>
      <c r="O315" s="22">
        <f t="shared" si="35"/>
        <v>460.5</v>
      </c>
      <c r="P315" s="36"/>
      <c r="Q315" s="36"/>
      <c r="R315" s="36"/>
      <c r="S315" s="20"/>
      <c r="T315" s="47">
        <v>441</v>
      </c>
      <c r="V315" s="32">
        <v>1.2</v>
      </c>
    </row>
    <row r="316" spans="1:22" ht="27" customHeight="1">
      <c r="A316" s="41">
        <v>308</v>
      </c>
      <c r="B316" s="58" t="s">
        <v>352</v>
      </c>
      <c r="C316" s="56" t="s">
        <v>360</v>
      </c>
      <c r="D316" s="53" t="s">
        <v>28</v>
      </c>
      <c r="E316" s="53">
        <v>1</v>
      </c>
      <c r="F316" s="60">
        <v>990</v>
      </c>
      <c r="G316" s="46">
        <v>950</v>
      </c>
      <c r="H316" s="59">
        <v>978.5</v>
      </c>
      <c r="I316" s="7">
        <f t="shared" si="29"/>
        <v>972.83333333333337</v>
      </c>
      <c r="J316" s="8">
        <f t="shared" si="30"/>
        <v>20.593283694771294</v>
      </c>
      <c r="K316" s="8">
        <f t="shared" si="31"/>
        <v>2.1168357404253513</v>
      </c>
      <c r="L316" s="9">
        <f t="shared" si="32"/>
        <v>972.83333333333326</v>
      </c>
      <c r="M316" s="9">
        <f t="shared" si="33"/>
        <v>972.83333333333326</v>
      </c>
      <c r="N316" s="9">
        <f t="shared" si="34"/>
        <v>972.83</v>
      </c>
      <c r="O316" s="22">
        <f t="shared" si="35"/>
        <v>972.83</v>
      </c>
      <c r="P316" s="36"/>
      <c r="Q316" s="36"/>
      <c r="R316" s="36"/>
      <c r="S316" s="20"/>
      <c r="T316" s="47">
        <v>89.32</v>
      </c>
      <c r="V316" s="32">
        <v>1.2</v>
      </c>
    </row>
    <row r="317" spans="1:22" ht="28.5" customHeight="1">
      <c r="A317" s="41">
        <v>309</v>
      </c>
      <c r="B317" s="58" t="s">
        <v>200</v>
      </c>
      <c r="C317" s="55" t="s">
        <v>211</v>
      </c>
      <c r="D317" s="53" t="s">
        <v>28</v>
      </c>
      <c r="E317" s="53">
        <v>1</v>
      </c>
      <c r="F317" s="60">
        <v>350</v>
      </c>
      <c r="G317" s="46">
        <v>319.97000000000003</v>
      </c>
      <c r="H317" s="59">
        <v>329.57</v>
      </c>
      <c r="I317" s="7">
        <f t="shared" si="29"/>
        <v>333.18</v>
      </c>
      <c r="J317" s="8">
        <f t="shared" si="30"/>
        <v>15.337023831239216</v>
      </c>
      <c r="K317" s="8">
        <f t="shared" si="31"/>
        <v>4.6032246327028083</v>
      </c>
      <c r="L317" s="9">
        <f t="shared" si="32"/>
        <v>333.17999999999995</v>
      </c>
      <c r="M317" s="9">
        <f t="shared" si="33"/>
        <v>333.17999999999995</v>
      </c>
      <c r="N317" s="9">
        <f t="shared" si="34"/>
        <v>333.18</v>
      </c>
      <c r="O317" s="22">
        <f t="shared" si="35"/>
        <v>333.18</v>
      </c>
      <c r="P317" s="36"/>
      <c r="Q317" s="36"/>
      <c r="R317" s="36"/>
      <c r="S317" s="20"/>
      <c r="T317" s="47">
        <v>86.88</v>
      </c>
      <c r="V317" s="32">
        <v>1.2</v>
      </c>
    </row>
    <row r="318" spans="1:22" ht="30" customHeight="1">
      <c r="A318" s="41">
        <v>310</v>
      </c>
      <c r="B318" s="58" t="s">
        <v>201</v>
      </c>
      <c r="C318" s="55" t="s">
        <v>211</v>
      </c>
      <c r="D318" s="53" t="s">
        <v>28</v>
      </c>
      <c r="E318" s="53">
        <v>1</v>
      </c>
      <c r="F318" s="60">
        <v>495</v>
      </c>
      <c r="G318" s="46">
        <v>474.4</v>
      </c>
      <c r="H318" s="59">
        <v>488.63</v>
      </c>
      <c r="I318" s="7">
        <f t="shared" si="29"/>
        <v>486.01</v>
      </c>
      <c r="J318" s="8">
        <f t="shared" si="30"/>
        <v>10.546956907089374</v>
      </c>
      <c r="K318" s="8">
        <f t="shared" si="31"/>
        <v>2.1701110897079019</v>
      </c>
      <c r="L318" s="9">
        <f t="shared" si="32"/>
        <v>486.01</v>
      </c>
      <c r="M318" s="9">
        <f t="shared" si="33"/>
        <v>486.01</v>
      </c>
      <c r="N318" s="9">
        <f t="shared" si="34"/>
        <v>486.01</v>
      </c>
      <c r="O318" s="22">
        <f t="shared" si="35"/>
        <v>486.01</v>
      </c>
      <c r="P318" s="36"/>
      <c r="Q318" s="36"/>
      <c r="R318" s="36"/>
      <c r="S318" s="20"/>
      <c r="T318" s="47">
        <v>87.7</v>
      </c>
      <c r="V318" s="32">
        <v>1.2</v>
      </c>
    </row>
    <row r="319" spans="1:22" ht="29.25" customHeight="1">
      <c r="A319" s="41">
        <v>311</v>
      </c>
      <c r="B319" s="58" t="s">
        <v>202</v>
      </c>
      <c r="C319" s="55" t="s">
        <v>211</v>
      </c>
      <c r="D319" s="53" t="s">
        <v>28</v>
      </c>
      <c r="E319" s="53">
        <v>1</v>
      </c>
      <c r="F319" s="60">
        <v>560</v>
      </c>
      <c r="G319" s="46">
        <v>510.76</v>
      </c>
      <c r="H319" s="59">
        <v>526.08000000000004</v>
      </c>
      <c r="I319" s="7">
        <f t="shared" si="29"/>
        <v>532.28000000000009</v>
      </c>
      <c r="J319" s="8">
        <f t="shared" si="30"/>
        <v>25.198698379082995</v>
      </c>
      <c r="K319" s="8">
        <f t="shared" si="31"/>
        <v>4.7341058050430203</v>
      </c>
      <c r="L319" s="9">
        <f t="shared" si="32"/>
        <v>532.28</v>
      </c>
      <c r="M319" s="9">
        <f t="shared" si="33"/>
        <v>532.28</v>
      </c>
      <c r="N319" s="9">
        <f t="shared" si="34"/>
        <v>532.28</v>
      </c>
      <c r="O319" s="22">
        <f t="shared" si="35"/>
        <v>532.28</v>
      </c>
      <c r="P319" s="36"/>
      <c r="Q319" s="36"/>
      <c r="R319" s="36"/>
      <c r="S319" s="20"/>
      <c r="T319" s="47">
        <v>85.67</v>
      </c>
      <c r="V319" s="32">
        <v>1.2</v>
      </c>
    </row>
    <row r="320" spans="1:22" ht="21" customHeight="1">
      <c r="A320" s="41">
        <v>312</v>
      </c>
      <c r="B320" s="58" t="s">
        <v>203</v>
      </c>
      <c r="C320" s="55" t="s">
        <v>210</v>
      </c>
      <c r="D320" s="53" t="s">
        <v>28</v>
      </c>
      <c r="E320" s="53">
        <v>1</v>
      </c>
      <c r="F320" s="60">
        <v>730</v>
      </c>
      <c r="G320" s="46">
        <v>700</v>
      </c>
      <c r="H320" s="59">
        <v>721</v>
      </c>
      <c r="I320" s="7">
        <f t="shared" si="29"/>
        <v>717</v>
      </c>
      <c r="J320" s="8">
        <f t="shared" si="30"/>
        <v>15.394804318340652</v>
      </c>
      <c r="K320" s="8">
        <f t="shared" si="31"/>
        <v>2.1471135729903281</v>
      </c>
      <c r="L320" s="9">
        <f t="shared" si="32"/>
        <v>717</v>
      </c>
      <c r="M320" s="9">
        <f t="shared" si="33"/>
        <v>717</v>
      </c>
      <c r="N320" s="9">
        <f t="shared" si="34"/>
        <v>717</v>
      </c>
      <c r="O320" s="22">
        <f t="shared" si="35"/>
        <v>717</v>
      </c>
      <c r="P320" s="36"/>
      <c r="Q320" s="36"/>
      <c r="R320" s="36"/>
      <c r="S320" s="20"/>
      <c r="T320" s="47">
        <v>55.65</v>
      </c>
      <c r="V320" s="32">
        <v>1.2</v>
      </c>
    </row>
    <row r="321" spans="1:22" ht="23.25" customHeight="1">
      <c r="A321" s="41">
        <v>313</v>
      </c>
      <c r="B321" s="58" t="s">
        <v>204</v>
      </c>
      <c r="C321" s="55" t="s">
        <v>210</v>
      </c>
      <c r="D321" s="53" t="s">
        <v>28</v>
      </c>
      <c r="E321" s="53">
        <v>1</v>
      </c>
      <c r="F321" s="60">
        <v>860</v>
      </c>
      <c r="G321" s="46">
        <v>801</v>
      </c>
      <c r="H321" s="59">
        <v>825.03</v>
      </c>
      <c r="I321" s="7">
        <f t="shared" si="29"/>
        <v>828.67666666666662</v>
      </c>
      <c r="J321" s="8">
        <f t="shared" si="30"/>
        <v>29.668563048003076</v>
      </c>
      <c r="K321" s="8">
        <f t="shared" si="31"/>
        <v>3.5802339128654617</v>
      </c>
      <c r="L321" s="9">
        <f t="shared" si="32"/>
        <v>828.67666666666651</v>
      </c>
      <c r="M321" s="9">
        <f t="shared" si="33"/>
        <v>828.67666666666651</v>
      </c>
      <c r="N321" s="9">
        <f t="shared" si="34"/>
        <v>828.67</v>
      </c>
      <c r="O321" s="22">
        <f t="shared" si="35"/>
        <v>828.67</v>
      </c>
      <c r="P321" s="36"/>
      <c r="Q321" s="36"/>
      <c r="R321" s="36"/>
      <c r="S321" s="20"/>
      <c r="T321" s="47">
        <v>55.13</v>
      </c>
      <c r="V321" s="32">
        <v>1.2</v>
      </c>
    </row>
    <row r="322" spans="1:22" ht="23.25" customHeight="1">
      <c r="A322" s="41">
        <v>314</v>
      </c>
      <c r="B322" s="58" t="s">
        <v>177</v>
      </c>
      <c r="C322" s="55" t="s">
        <v>210</v>
      </c>
      <c r="D322" s="53" t="s">
        <v>28</v>
      </c>
      <c r="E322" s="53">
        <v>1</v>
      </c>
      <c r="F322" s="60">
        <v>790</v>
      </c>
      <c r="G322" s="46">
        <v>677.25</v>
      </c>
      <c r="H322" s="59">
        <v>697.57</v>
      </c>
      <c r="I322" s="7">
        <f t="shared" si="29"/>
        <v>721.60666666666668</v>
      </c>
      <c r="J322" s="8">
        <f t="shared" si="30"/>
        <v>60.095437708143308</v>
      </c>
      <c r="K322" s="8">
        <f t="shared" si="31"/>
        <v>8.328004782126456</v>
      </c>
      <c r="L322" s="9">
        <f t="shared" si="32"/>
        <v>721.60666666666668</v>
      </c>
      <c r="M322" s="9">
        <f t="shared" si="33"/>
        <v>721.60666666666668</v>
      </c>
      <c r="N322" s="9">
        <f t="shared" si="34"/>
        <v>721.6</v>
      </c>
      <c r="O322" s="22">
        <f t="shared" si="35"/>
        <v>721.6</v>
      </c>
      <c r="P322" s="36"/>
      <c r="Q322" s="36"/>
      <c r="R322" s="36"/>
      <c r="S322" s="20"/>
      <c r="T322" s="47">
        <v>57.75</v>
      </c>
      <c r="V322" s="32">
        <v>1.2</v>
      </c>
    </row>
    <row r="323" spans="1:22" ht="34.5" customHeight="1">
      <c r="A323" s="41">
        <v>315</v>
      </c>
      <c r="B323" s="58" t="s">
        <v>353</v>
      </c>
      <c r="C323" s="55" t="s">
        <v>211</v>
      </c>
      <c r="D323" s="53" t="s">
        <v>28</v>
      </c>
      <c r="E323" s="53">
        <v>1</v>
      </c>
      <c r="F323" s="60">
        <v>750</v>
      </c>
      <c r="G323" s="46">
        <v>588.03</v>
      </c>
      <c r="H323" s="59">
        <v>605.66999999999996</v>
      </c>
      <c r="I323" s="7">
        <f t="shared" si="29"/>
        <v>647.9</v>
      </c>
      <c r="J323" s="8">
        <f t="shared" si="30"/>
        <v>88.860001688048627</v>
      </c>
      <c r="K323" s="8">
        <f t="shared" si="31"/>
        <v>13.715079748116782</v>
      </c>
      <c r="L323" s="9">
        <f t="shared" si="32"/>
        <v>647.89999999999986</v>
      </c>
      <c r="M323" s="9">
        <f t="shared" si="33"/>
        <v>647.89999999999986</v>
      </c>
      <c r="N323" s="9">
        <f t="shared" si="34"/>
        <v>647.9</v>
      </c>
      <c r="O323" s="22">
        <f t="shared" si="35"/>
        <v>647.9</v>
      </c>
      <c r="P323" s="36"/>
      <c r="Q323" s="36"/>
      <c r="R323" s="36"/>
      <c r="S323" s="20"/>
      <c r="T323" s="47">
        <v>56.18</v>
      </c>
      <c r="V323" s="32">
        <v>1.2</v>
      </c>
    </row>
    <row r="324" spans="1:22" ht="34.5" customHeight="1">
      <c r="A324" s="41">
        <v>316</v>
      </c>
      <c r="B324" s="58" t="s">
        <v>354</v>
      </c>
      <c r="C324" s="55" t="s">
        <v>211</v>
      </c>
      <c r="D324" s="53" t="s">
        <v>28</v>
      </c>
      <c r="E324" s="53">
        <v>1</v>
      </c>
      <c r="F324" s="60">
        <v>456</v>
      </c>
      <c r="G324" s="46">
        <v>384</v>
      </c>
      <c r="H324" s="59">
        <v>395.52</v>
      </c>
      <c r="I324" s="7">
        <f t="shared" si="29"/>
        <v>411.84</v>
      </c>
      <c r="J324" s="8">
        <f t="shared" si="30"/>
        <v>38.675015190688683</v>
      </c>
      <c r="K324" s="8">
        <f t="shared" si="31"/>
        <v>9.3907865167756128</v>
      </c>
      <c r="L324" s="9">
        <f t="shared" si="32"/>
        <v>411.84</v>
      </c>
      <c r="M324" s="9">
        <f t="shared" si="33"/>
        <v>411.84</v>
      </c>
      <c r="N324" s="9">
        <f t="shared" si="34"/>
        <v>411.84</v>
      </c>
      <c r="O324" s="22">
        <f t="shared" si="35"/>
        <v>411.84</v>
      </c>
      <c r="P324" s="36"/>
      <c r="Q324" s="36"/>
      <c r="R324" s="36"/>
      <c r="S324" s="20"/>
      <c r="T324" s="47">
        <v>173.43</v>
      </c>
      <c r="V324" s="32">
        <v>1.2</v>
      </c>
    </row>
    <row r="325" spans="1:22" ht="28.5" customHeight="1">
      <c r="A325" s="41">
        <v>317</v>
      </c>
      <c r="B325" s="58" t="s">
        <v>355</v>
      </c>
      <c r="C325" s="56" t="s">
        <v>361</v>
      </c>
      <c r="D325" s="53" t="s">
        <v>28</v>
      </c>
      <c r="E325" s="53">
        <v>1</v>
      </c>
      <c r="F325" s="60">
        <v>29560</v>
      </c>
      <c r="G325" s="61">
        <v>26644</v>
      </c>
      <c r="H325" s="59">
        <v>27443.32</v>
      </c>
      <c r="I325" s="7">
        <f t="shared" si="29"/>
        <v>27882.440000000002</v>
      </c>
      <c r="J325" s="8">
        <f t="shared" si="30"/>
        <v>1506.7792740809784</v>
      </c>
      <c r="K325" s="8">
        <f t="shared" si="31"/>
        <v>5.4040438142464513</v>
      </c>
      <c r="L325" s="9">
        <f t="shared" si="32"/>
        <v>27882.440000000002</v>
      </c>
      <c r="M325" s="9">
        <f t="shared" si="33"/>
        <v>27882.440000000002</v>
      </c>
      <c r="N325" s="9">
        <f t="shared" si="34"/>
        <v>27882.44</v>
      </c>
      <c r="O325" s="22">
        <f t="shared" si="35"/>
        <v>27882.44</v>
      </c>
      <c r="P325" s="36"/>
      <c r="Q325" s="36"/>
      <c r="R325" s="36"/>
      <c r="S325" s="20"/>
      <c r="T325" s="47">
        <v>27.35</v>
      </c>
      <c r="V325" s="32">
        <v>1.2</v>
      </c>
    </row>
    <row r="326" spans="1:22" ht="21.75" customHeight="1" thickBot="1">
      <c r="A326" s="43"/>
      <c r="B326" s="13"/>
      <c r="C326" s="13"/>
      <c r="D326" s="14"/>
      <c r="E326" s="15"/>
      <c r="F326" s="28"/>
      <c r="G326" s="28"/>
      <c r="H326" s="16"/>
      <c r="I326" s="17"/>
      <c r="J326" s="18"/>
      <c r="K326" s="18"/>
      <c r="L326" s="19"/>
      <c r="M326" s="25">
        <f>SUM(M9:M325)</f>
        <v>766673.84000000078</v>
      </c>
      <c r="N326" s="19">
        <f>SUM(N9:N325)</f>
        <v>766672.72999999986</v>
      </c>
      <c r="O326" s="38">
        <f>SUM(O9:O325)</f>
        <v>766672.72999999986</v>
      </c>
      <c r="P326" s="37"/>
      <c r="Q326" s="37"/>
      <c r="R326" s="37"/>
      <c r="T326" s="49">
        <f>SUM(T9:T325)</f>
        <v>1130487.6199999989</v>
      </c>
      <c r="V326" s="32">
        <v>1.2</v>
      </c>
    </row>
    <row r="327" spans="1:22" ht="23.25" customHeight="1" thickBot="1">
      <c r="A327" s="79" t="s">
        <v>26</v>
      </c>
      <c r="B327" s="79"/>
      <c r="C327" s="79"/>
      <c r="D327" s="79"/>
      <c r="E327" s="79"/>
      <c r="F327" s="79"/>
      <c r="G327" s="79"/>
      <c r="H327" s="79"/>
      <c r="I327" s="25">
        <v>766672.73</v>
      </c>
      <c r="J327" s="11"/>
      <c r="K327" s="11"/>
      <c r="L327" s="11"/>
      <c r="M327" s="11"/>
      <c r="N327" s="11"/>
      <c r="O327" s="10"/>
      <c r="V327" s="32">
        <v>1.2</v>
      </c>
    </row>
    <row r="328" spans="1:22" ht="21.75" customHeight="1">
      <c r="A328" s="77" t="s">
        <v>366</v>
      </c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34"/>
      <c r="Q328" s="34"/>
      <c r="R328" s="34"/>
      <c r="V328" s="32">
        <v>1.2</v>
      </c>
    </row>
    <row r="329" spans="1:22" ht="21" customHeight="1">
      <c r="A329" s="81" t="s">
        <v>363</v>
      </c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33"/>
      <c r="Q329" s="33"/>
      <c r="R329" s="33"/>
    </row>
    <row r="330" spans="1:22" ht="24.75" customHeight="1">
      <c r="A330" s="44"/>
      <c r="B330" s="77" t="s">
        <v>19</v>
      </c>
      <c r="C330" s="51"/>
      <c r="D330" s="3"/>
      <c r="E330" s="82" t="s">
        <v>364</v>
      </c>
      <c r="F330" s="82"/>
      <c r="G330" s="29"/>
      <c r="H330" s="82" t="s">
        <v>365</v>
      </c>
      <c r="I330" s="82"/>
      <c r="J330" s="82"/>
      <c r="K330" s="23"/>
    </row>
    <row r="331" spans="1:22" ht="22.5" customHeight="1">
      <c r="A331" s="44"/>
      <c r="B331" s="77"/>
      <c r="C331" s="51"/>
      <c r="D331" s="3"/>
      <c r="E331" s="82" t="s">
        <v>20</v>
      </c>
      <c r="F331" s="82"/>
      <c r="G331" s="29"/>
      <c r="H331" s="82" t="s">
        <v>21</v>
      </c>
      <c r="I331" s="82"/>
      <c r="J331" s="82"/>
      <c r="K331" s="23"/>
    </row>
    <row r="332" spans="1:22" ht="15.75">
      <c r="A332" s="80"/>
      <c r="B332" s="80"/>
      <c r="C332" s="80"/>
      <c r="D332" s="80"/>
      <c r="E332" s="4"/>
      <c r="F332" s="63"/>
      <c r="G332" s="30"/>
      <c r="H332" s="40"/>
      <c r="I332" s="5"/>
      <c r="J332" s="5"/>
      <c r="K332" s="5"/>
      <c r="L332" s="5"/>
      <c r="M332" s="5"/>
      <c r="N332" s="5"/>
      <c r="O332" s="5"/>
    </row>
  </sheetData>
  <mergeCells count="22">
    <mergeCell ref="A328:O328"/>
    <mergeCell ref="A327:H327"/>
    <mergeCell ref="A332:D332"/>
    <mergeCell ref="A329:O329"/>
    <mergeCell ref="B330:B331"/>
    <mergeCell ref="E330:F330"/>
    <mergeCell ref="H330:J330"/>
    <mergeCell ref="E331:F331"/>
    <mergeCell ref="H331:J331"/>
    <mergeCell ref="L1:O1"/>
    <mergeCell ref="A7:A8"/>
    <mergeCell ref="B7:B8"/>
    <mergeCell ref="D7:D8"/>
    <mergeCell ref="E7:E8"/>
    <mergeCell ref="F7:H7"/>
    <mergeCell ref="I7:K7"/>
    <mergeCell ref="L7:O7"/>
    <mergeCell ref="E2:O2"/>
    <mergeCell ref="E3:O3"/>
    <mergeCell ref="E4:O4"/>
    <mergeCell ref="A5:O5"/>
    <mergeCell ref="C7:C8"/>
  </mergeCells>
  <pageMargins left="0.16" right="0.16" top="0.32" bottom="0.24" header="0.22" footer="0.19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Светотехническая продукция</vt:lpstr>
      <vt:lpstr>'Светотехническая продукция'!_GoBack</vt:lpstr>
      <vt:lpstr>'Светотехническая продукция'!Область_печати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mnovosel</cp:lastModifiedBy>
  <cp:lastPrinted>2023-10-12T09:57:35Z</cp:lastPrinted>
  <dcterms:created xsi:type="dcterms:W3CDTF">2014-01-28T13:50:42Z</dcterms:created>
  <dcterms:modified xsi:type="dcterms:W3CDTF">2024-09-27T11:22:04Z</dcterms:modified>
</cp:coreProperties>
</file>