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1EA2513-C9C5-443C-9AAB-D92783A45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Area" localSheetId="0">'1'!$A$1:$I$30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5" i="2"/>
  <c r="I30" i="2" l="1"/>
</calcChain>
</file>

<file path=xl/sharedStrings.xml><?xml version="1.0" encoding="utf-8"?>
<sst xmlns="http://schemas.openxmlformats.org/spreadsheetml/2006/main" count="65" uniqueCount="37">
  <si>
    <t>№ п/п</t>
  </si>
  <si>
    <t>Объем</t>
  </si>
  <si>
    <t xml:space="preserve">Средняя арифметическая цена за единицу     &lt;ц&gt; </t>
  </si>
  <si>
    <t xml:space="preserve">Источник №1 </t>
  </si>
  <si>
    <t>Источник №2</t>
  </si>
  <si>
    <t>Источник №3</t>
  </si>
  <si>
    <t>Наименование товара</t>
  </si>
  <si>
    <t xml:space="preserve">Цена за ед.изм. </t>
  </si>
  <si>
    <t>Ед. изм.</t>
  </si>
  <si>
    <t>Кол-во</t>
  </si>
  <si>
    <t>ОБОСНОВАНИЕ НАЧАЛЬНОЙ(МАКСИМАЛЬНОЙ) ЦЕНЫ</t>
  </si>
  <si>
    <t>Начальная цена единицы товара</t>
  </si>
  <si>
    <t>шт</t>
  </si>
  <si>
    <t>Анализатор жидкости « Флюорат 02-5М»</t>
  </si>
  <si>
    <t>Анализатор растворенного кислорода любого типа с погрешностью измерений не более 0,5 мг/дм³</t>
  </si>
  <si>
    <t>Спектрофотометр или Фотоколориметр КФК</t>
  </si>
  <si>
    <t>Баня песчаная МИМП-БП  или  БП-1</t>
  </si>
  <si>
    <t>Барометр</t>
  </si>
  <si>
    <t>Психрометр аспирационный М-34-М или Термогигрометр ИВА-6</t>
  </si>
  <si>
    <t>рН-метр (иономер)</t>
  </si>
  <si>
    <t>Весы аналитические 2-кл</t>
  </si>
  <si>
    <t>Весы лабораторные (0,1-1000г)</t>
  </si>
  <si>
    <t>Кондуктометр</t>
  </si>
  <si>
    <t>Термометры жидкостные стеклянные</t>
  </si>
  <si>
    <t>Термометр электронный</t>
  </si>
  <si>
    <t>Центрифуга для центрифугирования объемов жидкости до 100мл и скоростью вращения не менее 85с (5000об/мин</t>
  </si>
  <si>
    <t xml:space="preserve">Лупа </t>
  </si>
  <si>
    <t>Облучатель бактерицидный</t>
  </si>
  <si>
    <t>Термореактор лабораторный ТЕРМИОН (для ХПК)</t>
  </si>
  <si>
    <t>Термостат (для бак. лаборатории)</t>
  </si>
  <si>
    <t>Термостат с охлаждением от 5 до 60˚С (для определения БПК5)</t>
  </si>
  <si>
    <t>Холодильник</t>
  </si>
  <si>
    <t>Штатив для пипеток (цилиндрический)</t>
  </si>
  <si>
    <t>Лапки на штативы</t>
  </si>
  <si>
    <t>Аппарат Сокслета</t>
  </si>
  <si>
    <t>Газовый хроматограф  (для определения хлороформа)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</si>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</sst>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2" fontId="1" fillId="0" borderId="1" xfId="2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991-AB0D-4348-87DB-E61091585CDA}">
  <sheetPr>
    <pageSetUpPr fitToPage="1"/>
  </sheetPr>
  <dimension ref="A1:K30"/>
  <sheetViews>
    <sheetView tabSelected="1" view="pageBreakPreview" zoomScale="90" zoomScaleNormal="90" zoomScaleSheetLayoutView="90" workbookViewId="0">
      <selection activeCell="E30" sqref="E30"/>
    </sheetView>
  </sheetViews>
  <sheetFormatPr defaultColWidth="9.140625" defaultRowHeight="15"/>
  <cols>
    <col min="1" max="1" width="4.85546875" style="2" customWidth="1"/>
    <col min="2" max="2" width="56.42578125" style="4" customWidth="1"/>
    <col min="3" max="3" width="9" style="2" customWidth="1"/>
    <col min="4" max="4" width="9.7109375" style="6" customWidth="1"/>
    <col min="5" max="7" width="13.42578125" style="8" customWidth="1"/>
    <col min="8" max="8" width="21" style="3" customWidth="1"/>
    <col min="9" max="9" width="14.7109375" style="12" customWidth="1"/>
    <col min="10" max="10" width="9.5703125" style="2" bestFit="1" customWidth="1"/>
    <col min="11" max="11" width="11.28515625" style="2" bestFit="1" customWidth="1"/>
    <col min="12" max="16384" width="9.140625" style="2"/>
  </cols>
  <sheetData>
    <row r="1" spans="1:11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11">
      <c r="A2" s="27"/>
      <c r="B2" s="27"/>
      <c r="C2" s="27"/>
      <c r="D2" s="27"/>
      <c r="E2" s="27"/>
      <c r="F2" s="27"/>
      <c r="G2" s="27"/>
      <c r="H2" s="27"/>
      <c r="I2" s="27"/>
    </row>
    <row r="3" spans="1:11" s="1" customFormat="1" ht="26.25" customHeight="1">
      <c r="A3" s="28" t="s">
        <v>0</v>
      </c>
      <c r="B3" s="14"/>
      <c r="C3" s="30" t="s">
        <v>1</v>
      </c>
      <c r="D3" s="31"/>
      <c r="E3" s="15" t="s">
        <v>3</v>
      </c>
      <c r="F3" s="15" t="s">
        <v>4</v>
      </c>
      <c r="G3" s="15" t="s">
        <v>5</v>
      </c>
      <c r="H3" s="24" t="s">
        <v>2</v>
      </c>
      <c r="I3" s="25" t="s">
        <v>11</v>
      </c>
    </row>
    <row r="4" spans="1:11" s="22" customFormat="1" ht="72" customHeight="1">
      <c r="A4" s="29"/>
      <c r="B4" s="18" t="s">
        <v>6</v>
      </c>
      <c r="C4" s="19" t="s">
        <v>8</v>
      </c>
      <c r="D4" s="20" t="s">
        <v>9</v>
      </c>
      <c r="E4" s="21" t="s">
        <v>7</v>
      </c>
      <c r="F4" s="21" t="s">
        <v>7</v>
      </c>
      <c r="G4" s="21" t="s">
        <v>7</v>
      </c>
      <c r="H4" s="24"/>
      <c r="I4" s="25"/>
    </row>
    <row r="5" spans="1:11" s="1" customFormat="1">
      <c r="A5" s="13">
        <v>1</v>
      </c>
      <c r="B5" s="10" t="s">
        <v>13</v>
      </c>
      <c r="C5" s="11" t="s">
        <v>12</v>
      </c>
      <c r="D5" s="32">
        <v>1</v>
      </c>
      <c r="E5" s="9">
        <v>2290000</v>
      </c>
      <c r="F5" s="7">
        <v>2332880</v>
      </c>
      <c r="G5" s="7">
        <v>2121120</v>
      </c>
      <c r="H5" s="5">
        <f>(E5+F5+G5)/3</f>
        <v>2248000</v>
      </c>
      <c r="I5" s="17">
        <f>D5*H5</f>
        <v>2248000</v>
      </c>
      <c r="J5" s="16"/>
      <c r="K5" s="16"/>
    </row>
    <row r="6" spans="1:11">
      <c r="A6" s="13">
        <v>2</v>
      </c>
      <c r="B6" s="10" t="s">
        <v>35</v>
      </c>
      <c r="C6" s="11" t="s">
        <v>12</v>
      </c>
      <c r="D6" s="32">
        <v>1</v>
      </c>
      <c r="E6" s="9">
        <v>7345000</v>
      </c>
      <c r="F6" s="7">
        <v>7900000</v>
      </c>
      <c r="G6" s="7">
        <v>7723512.1000000015</v>
      </c>
      <c r="H6" s="5">
        <f t="shared" ref="H6:H29" si="0">(E6+F6+G6)/3</f>
        <v>7656170.7000000002</v>
      </c>
      <c r="I6" s="17">
        <f t="shared" ref="I6:I29" si="1">D6*H6</f>
        <v>7656170.7000000002</v>
      </c>
    </row>
    <row r="7" spans="1:11" ht="30">
      <c r="A7" s="13">
        <v>3</v>
      </c>
      <c r="B7" s="10" t="s">
        <v>14</v>
      </c>
      <c r="C7" s="11" t="s">
        <v>12</v>
      </c>
      <c r="D7" s="32">
        <v>1</v>
      </c>
      <c r="E7" s="9">
        <v>93410</v>
      </c>
      <c r="F7" s="7">
        <v>100799</v>
      </c>
      <c r="G7" s="7">
        <v>96251</v>
      </c>
      <c r="H7" s="5">
        <f t="shared" si="0"/>
        <v>96820</v>
      </c>
      <c r="I7" s="17">
        <f t="shared" si="1"/>
        <v>96820</v>
      </c>
    </row>
    <row r="8" spans="1:11">
      <c r="A8" s="13">
        <v>4</v>
      </c>
      <c r="B8" s="10" t="s">
        <v>15</v>
      </c>
      <c r="C8" s="11" t="s">
        <v>12</v>
      </c>
      <c r="D8" s="32">
        <v>1</v>
      </c>
      <c r="E8" s="9">
        <v>128740</v>
      </c>
      <c r="F8" s="7">
        <v>141803</v>
      </c>
      <c r="G8" s="7">
        <v>136776.89999999997</v>
      </c>
      <c r="H8" s="5">
        <f t="shared" si="0"/>
        <v>135773.29999999999</v>
      </c>
      <c r="I8" s="17">
        <f t="shared" si="1"/>
        <v>135773.29999999999</v>
      </c>
    </row>
    <row r="9" spans="1:11">
      <c r="A9" s="13">
        <v>5</v>
      </c>
      <c r="B9" s="10" t="s">
        <v>16</v>
      </c>
      <c r="C9" s="11" t="s">
        <v>12</v>
      </c>
      <c r="D9" s="32">
        <v>2</v>
      </c>
      <c r="E9" s="9">
        <v>119248</v>
      </c>
      <c r="F9" s="7">
        <v>126914</v>
      </c>
      <c r="G9" s="7">
        <v>123837.90000000002</v>
      </c>
      <c r="H9" s="5">
        <f t="shared" si="0"/>
        <v>123333.3</v>
      </c>
      <c r="I9" s="17">
        <f t="shared" si="1"/>
        <v>246666.6</v>
      </c>
    </row>
    <row r="10" spans="1:11">
      <c r="A10" s="13">
        <v>7</v>
      </c>
      <c r="B10" s="10" t="s">
        <v>17</v>
      </c>
      <c r="C10" s="11" t="s">
        <v>12</v>
      </c>
      <c r="D10" s="32">
        <v>2</v>
      </c>
      <c r="E10" s="9">
        <v>30483</v>
      </c>
      <c r="F10" s="7">
        <v>34300</v>
      </c>
      <c r="G10" s="7">
        <v>33667.099999999991</v>
      </c>
      <c r="H10" s="5">
        <f t="shared" si="0"/>
        <v>32816.699999999997</v>
      </c>
      <c r="I10" s="17">
        <f t="shared" si="1"/>
        <v>65633.399999999994</v>
      </c>
    </row>
    <row r="11" spans="1:11" ht="30">
      <c r="A11" s="13">
        <v>12</v>
      </c>
      <c r="B11" s="10" t="s">
        <v>18</v>
      </c>
      <c r="C11" s="11" t="s">
        <v>12</v>
      </c>
      <c r="D11" s="11">
        <v>2</v>
      </c>
      <c r="E11" s="9">
        <v>47800</v>
      </c>
      <c r="F11" s="7">
        <v>53000</v>
      </c>
      <c r="G11" s="7">
        <v>48000</v>
      </c>
      <c r="H11" s="5">
        <f t="shared" si="0"/>
        <v>49600</v>
      </c>
      <c r="I11" s="17">
        <f t="shared" si="1"/>
        <v>99200</v>
      </c>
    </row>
    <row r="12" spans="1:11">
      <c r="A12" s="13">
        <v>17</v>
      </c>
      <c r="B12" s="10" t="s">
        <v>19</v>
      </c>
      <c r="C12" s="11" t="s">
        <v>12</v>
      </c>
      <c r="D12" s="11">
        <v>3</v>
      </c>
      <c r="E12" s="9">
        <v>75000</v>
      </c>
      <c r="F12" s="7">
        <v>77045</v>
      </c>
      <c r="G12" s="7">
        <v>75955</v>
      </c>
      <c r="H12" s="5">
        <f t="shared" si="0"/>
        <v>76000</v>
      </c>
      <c r="I12" s="17">
        <f t="shared" si="1"/>
        <v>228000</v>
      </c>
    </row>
    <row r="13" spans="1:11">
      <c r="A13" s="13">
        <v>19</v>
      </c>
      <c r="B13" s="10" t="s">
        <v>20</v>
      </c>
      <c r="C13" s="11" t="s">
        <v>12</v>
      </c>
      <c r="D13" s="11">
        <v>1</v>
      </c>
      <c r="E13" s="11">
        <v>56960</v>
      </c>
      <c r="F13" s="7">
        <v>58090</v>
      </c>
      <c r="G13" s="7">
        <v>57817.5</v>
      </c>
      <c r="H13" s="5">
        <f t="shared" si="0"/>
        <v>57622.5</v>
      </c>
      <c r="I13" s="17">
        <f t="shared" si="1"/>
        <v>57622.5</v>
      </c>
    </row>
    <row r="14" spans="1:11">
      <c r="A14" s="13">
        <v>20</v>
      </c>
      <c r="B14" s="10" t="s">
        <v>21</v>
      </c>
      <c r="C14" s="11" t="s">
        <v>12</v>
      </c>
      <c r="D14" s="11">
        <v>2</v>
      </c>
      <c r="E14" s="11">
        <v>30460</v>
      </c>
      <c r="F14" s="7">
        <v>30878</v>
      </c>
      <c r="G14" s="7">
        <v>32397</v>
      </c>
      <c r="H14" s="5">
        <f t="shared" si="0"/>
        <v>31245</v>
      </c>
      <c r="I14" s="17">
        <f t="shared" si="1"/>
        <v>62490</v>
      </c>
    </row>
    <row r="15" spans="1:11">
      <c r="A15" s="13">
        <v>23</v>
      </c>
      <c r="B15" s="10" t="s">
        <v>22</v>
      </c>
      <c r="C15" s="11" t="s">
        <v>12</v>
      </c>
      <c r="D15" s="11">
        <v>1</v>
      </c>
      <c r="E15" s="11">
        <v>111343</v>
      </c>
      <c r="F15" s="7">
        <v>118600</v>
      </c>
      <c r="G15" s="7">
        <v>112557.09999999998</v>
      </c>
      <c r="H15" s="5">
        <f t="shared" si="0"/>
        <v>114166.7</v>
      </c>
      <c r="I15" s="17">
        <f t="shared" si="1"/>
        <v>114166.7</v>
      </c>
    </row>
    <row r="16" spans="1:11">
      <c r="A16" s="13">
        <v>24</v>
      </c>
      <c r="B16" s="10" t="s">
        <v>23</v>
      </c>
      <c r="C16" s="11" t="s">
        <v>12</v>
      </c>
      <c r="D16" s="11">
        <v>5</v>
      </c>
      <c r="E16" s="11">
        <v>6000</v>
      </c>
      <c r="F16" s="7">
        <v>7000</v>
      </c>
      <c r="G16" s="7">
        <v>6380</v>
      </c>
      <c r="H16" s="5">
        <f t="shared" si="0"/>
        <v>6460</v>
      </c>
      <c r="I16" s="17">
        <f t="shared" si="1"/>
        <v>32300</v>
      </c>
    </row>
    <row r="17" spans="1:9">
      <c r="A17" s="13">
        <v>25</v>
      </c>
      <c r="B17" s="10" t="s">
        <v>23</v>
      </c>
      <c r="C17" s="11" t="s">
        <v>12</v>
      </c>
      <c r="D17" s="11">
        <v>5</v>
      </c>
      <c r="E17" s="11">
        <v>6000</v>
      </c>
      <c r="F17" s="7">
        <v>7000</v>
      </c>
      <c r="G17" s="7">
        <v>6380</v>
      </c>
      <c r="H17" s="5">
        <f t="shared" si="0"/>
        <v>6460</v>
      </c>
      <c r="I17" s="17">
        <f t="shared" si="1"/>
        <v>32300</v>
      </c>
    </row>
    <row r="18" spans="1:9">
      <c r="A18" s="13">
        <v>26</v>
      </c>
      <c r="B18" s="10" t="s">
        <v>24</v>
      </c>
      <c r="C18" s="11" t="s">
        <v>12</v>
      </c>
      <c r="D18" s="11">
        <v>2</v>
      </c>
      <c r="E18" s="11">
        <v>62990</v>
      </c>
      <c r="F18" s="7">
        <v>65126</v>
      </c>
      <c r="G18" s="7">
        <v>61883.900000000023</v>
      </c>
      <c r="H18" s="5">
        <f t="shared" si="0"/>
        <v>63333.30000000001</v>
      </c>
      <c r="I18" s="17">
        <f t="shared" si="1"/>
        <v>126666.60000000002</v>
      </c>
    </row>
    <row r="19" spans="1:9" ht="30">
      <c r="A19" s="13">
        <v>27</v>
      </c>
      <c r="B19" s="10" t="s">
        <v>25</v>
      </c>
      <c r="C19" s="11" t="s">
        <v>12</v>
      </c>
      <c r="D19" s="11">
        <v>1</v>
      </c>
      <c r="E19" s="11">
        <v>267695</v>
      </c>
      <c r="F19" s="7">
        <v>280000</v>
      </c>
      <c r="G19" s="7">
        <v>266085</v>
      </c>
      <c r="H19" s="5">
        <f t="shared" si="0"/>
        <v>271260</v>
      </c>
      <c r="I19" s="17">
        <f t="shared" si="1"/>
        <v>271260</v>
      </c>
    </row>
    <row r="20" spans="1:9">
      <c r="A20" s="13">
        <v>29</v>
      </c>
      <c r="B20" s="10" t="s">
        <v>26</v>
      </c>
      <c r="C20" s="11" t="s">
        <v>12</v>
      </c>
      <c r="D20" s="11">
        <v>1</v>
      </c>
      <c r="E20" s="11">
        <v>290</v>
      </c>
      <c r="F20" s="7">
        <v>340</v>
      </c>
      <c r="G20" s="7">
        <v>369.90000000000009</v>
      </c>
      <c r="H20" s="5">
        <f t="shared" si="0"/>
        <v>333.3</v>
      </c>
      <c r="I20" s="17">
        <f t="shared" si="1"/>
        <v>333.3</v>
      </c>
    </row>
    <row r="21" spans="1:9">
      <c r="A21" s="13">
        <v>30</v>
      </c>
      <c r="B21" s="10" t="s">
        <v>26</v>
      </c>
      <c r="C21" s="11" t="s">
        <v>12</v>
      </c>
      <c r="D21" s="11">
        <v>1</v>
      </c>
      <c r="E21" s="11">
        <v>590</v>
      </c>
      <c r="F21" s="7">
        <v>660</v>
      </c>
      <c r="G21" s="7">
        <v>649.89999999999986</v>
      </c>
      <c r="H21" s="5">
        <f t="shared" si="0"/>
        <v>633.29999999999995</v>
      </c>
      <c r="I21" s="17">
        <f t="shared" si="1"/>
        <v>633.29999999999995</v>
      </c>
    </row>
    <row r="22" spans="1:9">
      <c r="A22" s="13">
        <v>31</v>
      </c>
      <c r="B22" s="10" t="s">
        <v>27</v>
      </c>
      <c r="C22" s="11" t="s">
        <v>12</v>
      </c>
      <c r="D22" s="11">
        <v>1</v>
      </c>
      <c r="E22" s="11">
        <v>25966</v>
      </c>
      <c r="F22" s="7">
        <v>29610</v>
      </c>
      <c r="G22" s="7">
        <v>27424.100000000006</v>
      </c>
      <c r="H22" s="5">
        <f t="shared" si="0"/>
        <v>27666.7</v>
      </c>
      <c r="I22" s="17">
        <f t="shared" si="1"/>
        <v>27666.7</v>
      </c>
    </row>
    <row r="23" spans="1:9">
      <c r="A23" s="13">
        <v>36</v>
      </c>
      <c r="B23" s="10" t="s">
        <v>28</v>
      </c>
      <c r="C23" s="11" t="s">
        <v>12</v>
      </c>
      <c r="D23" s="11">
        <v>1</v>
      </c>
      <c r="E23" s="11">
        <v>300000</v>
      </c>
      <c r="F23" s="7">
        <v>332700</v>
      </c>
      <c r="G23" s="7">
        <v>327300</v>
      </c>
      <c r="H23" s="5">
        <f t="shared" si="0"/>
        <v>320000</v>
      </c>
      <c r="I23" s="17">
        <f t="shared" si="1"/>
        <v>320000</v>
      </c>
    </row>
    <row r="24" spans="1:9">
      <c r="A24" s="13">
        <v>37</v>
      </c>
      <c r="B24" s="10" t="s">
        <v>29</v>
      </c>
      <c r="C24" s="11" t="s">
        <v>12</v>
      </c>
      <c r="D24" s="11">
        <v>2</v>
      </c>
      <c r="E24" s="11">
        <v>69316</v>
      </c>
      <c r="F24" s="7">
        <v>70575</v>
      </c>
      <c r="G24" s="7">
        <v>70133.900000000023</v>
      </c>
      <c r="H24" s="5">
        <f t="shared" si="0"/>
        <v>70008.3</v>
      </c>
      <c r="I24" s="17">
        <f t="shared" si="1"/>
        <v>140016.6</v>
      </c>
    </row>
    <row r="25" spans="1:9" ht="30">
      <c r="A25" s="13">
        <v>38</v>
      </c>
      <c r="B25" s="10" t="s">
        <v>30</v>
      </c>
      <c r="C25" s="11" t="s">
        <v>12</v>
      </c>
      <c r="D25" s="11">
        <v>2</v>
      </c>
      <c r="E25" s="11">
        <v>163470</v>
      </c>
      <c r="F25" s="7">
        <v>167000</v>
      </c>
      <c r="G25" s="7">
        <v>167160.10000000003</v>
      </c>
      <c r="H25" s="5">
        <f t="shared" si="0"/>
        <v>165876.70000000001</v>
      </c>
      <c r="I25" s="17">
        <f t="shared" si="1"/>
        <v>331753.40000000002</v>
      </c>
    </row>
    <row r="26" spans="1:9">
      <c r="A26" s="13">
        <v>39</v>
      </c>
      <c r="B26" s="10" t="s">
        <v>31</v>
      </c>
      <c r="C26" s="11" t="s">
        <v>12</v>
      </c>
      <c r="D26" s="11">
        <v>1</v>
      </c>
      <c r="E26" s="11">
        <v>44000</v>
      </c>
      <c r="F26" s="7">
        <v>47100</v>
      </c>
      <c r="G26" s="7">
        <v>43900</v>
      </c>
      <c r="H26" s="5">
        <f t="shared" si="0"/>
        <v>45000</v>
      </c>
      <c r="I26" s="17">
        <f t="shared" si="1"/>
        <v>45000</v>
      </c>
    </row>
    <row r="27" spans="1:9">
      <c r="A27" s="13">
        <v>41</v>
      </c>
      <c r="B27" s="10" t="s">
        <v>32</v>
      </c>
      <c r="C27" s="11" t="s">
        <v>12</v>
      </c>
      <c r="D27" s="11">
        <v>10</v>
      </c>
      <c r="E27" s="11">
        <v>5343</v>
      </c>
      <c r="F27" s="7">
        <v>5762</v>
      </c>
      <c r="G27" s="7">
        <v>4725.0999999999985</v>
      </c>
      <c r="H27" s="5">
        <f t="shared" si="0"/>
        <v>5276.7</v>
      </c>
      <c r="I27" s="17">
        <f t="shared" si="1"/>
        <v>52767</v>
      </c>
    </row>
    <row r="28" spans="1:9">
      <c r="A28" s="13">
        <v>45</v>
      </c>
      <c r="B28" s="10" t="s">
        <v>33</v>
      </c>
      <c r="C28" s="11" t="s">
        <v>12</v>
      </c>
      <c r="D28" s="11">
        <v>10</v>
      </c>
      <c r="E28" s="11">
        <v>2300</v>
      </c>
      <c r="F28" s="7">
        <v>2700</v>
      </c>
      <c r="G28" s="7">
        <v>2650</v>
      </c>
      <c r="H28" s="5">
        <f t="shared" si="0"/>
        <v>2550</v>
      </c>
      <c r="I28" s="17">
        <f t="shared" si="1"/>
        <v>25500</v>
      </c>
    </row>
    <row r="29" spans="1:9">
      <c r="A29" s="13">
        <v>46</v>
      </c>
      <c r="B29" s="10" t="s">
        <v>34</v>
      </c>
      <c r="C29" s="11" t="s">
        <v>12</v>
      </c>
      <c r="D29" s="11">
        <v>3</v>
      </c>
      <c r="E29" s="11">
        <v>245150</v>
      </c>
      <c r="F29" s="7">
        <v>256777</v>
      </c>
      <c r="G29" s="7">
        <v>252323.10000000009</v>
      </c>
      <c r="H29" s="5">
        <f t="shared" si="0"/>
        <v>251416.70000000004</v>
      </c>
      <c r="I29" s="17">
        <f t="shared" si="1"/>
        <v>754250.10000000009</v>
      </c>
    </row>
    <row r="30" spans="1:9">
      <c r="B30" s="4" t="s">
        <v>36</v>
      </c>
      <c r="I30" s="23">
        <f>I5+I6+I7+I8+I9+I10+I11+I12+I13+I14+I15+I16+I17+I18+I19+I20+I21+I22+I23+I24+I25+I26+I27+I28+I29</f>
        <v>13170990.199999999</v>
      </c>
    </row>
  </sheetData>
  <mergeCells count="5">
    <mergeCell ref="I3:I4"/>
    <mergeCell ref="A1:I2"/>
    <mergeCell ref="A3:A4"/>
    <mergeCell ref="C3:D3"/>
    <mergeCell ref="H3:H4"/>
  </mergeCells>
  <pageMargins left="1" right="1" top="1" bottom="1" header="0.5" footer="0.5"/>
  <pageSetup paperSize="9" scale="79" fitToHeight="0" orientation="landscape" horizontalDpi="180" verticalDpi="180" r:id="rId1"/>
  <rowBreaks count="1" manualBreakCount="1">
    <brk id="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2024-10-01T13:24:39Z</dcterms:modified>
</cp:coreProperties>
</file>