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O:\15 Purchasing\01 External\Денис Кузьмич\Закупки РЕНОВАЦИЯ\2 ЭТАП\Закупки Аркаша\13299 Поставка оборудования СБ для ресторанов L`Olivo &amp; Mandarin\новая\"/>
    </mc:Choice>
  </mc:AlternateContent>
  <xr:revisionPtr revIDLastSave="0" documentId="8_{2E4D1382-EF65-458E-BE63-D935762958F5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Спецификация СБ" sheetId="2" r:id="rId1"/>
  </sheets>
  <definedNames>
    <definedName name="_xlnm._FilterDatabase" localSheetId="0" hidden="1">'Спецификация СБ'!$A$15:$AJ$18</definedName>
    <definedName name="_xlnm.Print_Titles" localSheetId="0">'Спецификация СБ'!$15:$15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K32" i="2"/>
  <c r="J32" i="2"/>
  <c r="L31" i="2"/>
  <c r="K31" i="2"/>
  <c r="J31" i="2"/>
  <c r="M31" i="2" l="1"/>
  <c r="M32" i="2"/>
  <c r="L20" i="2" l="1"/>
  <c r="K20" i="2"/>
  <c r="J20" i="2"/>
  <c r="L29" i="2"/>
  <c r="K29" i="2"/>
  <c r="J29" i="2"/>
  <c r="M20" i="2" l="1"/>
  <c r="M29" i="2"/>
  <c r="K15" i="2" l="1"/>
  <c r="K16" i="2" s="1"/>
  <c r="L15" i="2"/>
  <c r="L16" i="2" s="1"/>
  <c r="G9" i="2" l="1"/>
  <c r="M15" i="2"/>
  <c r="M16" i="2" s="1"/>
  <c r="G10" i="2"/>
  <c r="G8" i="2" l="1"/>
</calcChain>
</file>

<file path=xl/sharedStrings.xml><?xml version="1.0" encoding="utf-8"?>
<sst xmlns="http://schemas.openxmlformats.org/spreadsheetml/2006/main" count="65" uniqueCount="45">
  <si>
    <t>2</t>
  </si>
  <si>
    <t>шт</t>
  </si>
  <si>
    <t>Ед. изм.</t>
  </si>
  <si>
    <t>Кол-во</t>
  </si>
  <si>
    <t>№ 
пп</t>
  </si>
  <si>
    <t>Наименование</t>
  </si>
  <si>
    <t>Цена за ед-цу, руб с НДС</t>
  </si>
  <si>
    <t>Итого цена за ед-цу, руб с НДС</t>
  </si>
  <si>
    <t>Стоимость, руб с НДС</t>
  </si>
  <si>
    <t>Всего, руб с НДС</t>
  </si>
  <si>
    <t>Всего</t>
  </si>
  <si>
    <t>в т.ч. НДС 20%</t>
  </si>
  <si>
    <t>Наименование работ/ затрат</t>
  </si>
  <si>
    <t>Размер</t>
  </si>
  <si>
    <t>Изготовление</t>
  </si>
  <si>
    <t>Монтаж</t>
  </si>
  <si>
    <t>Поставка</t>
  </si>
  <si>
    <t>1</t>
  </si>
  <si>
    <t>Расчет оборудования по ресторанам L`Olivo &amp; Mandarin</t>
  </si>
  <si>
    <t>3</t>
  </si>
  <si>
    <t>4</t>
  </si>
  <si>
    <t>5</t>
  </si>
  <si>
    <t>Артикул</t>
  </si>
  <si>
    <t>Производитель</t>
  </si>
  <si>
    <t>СБ, в т.ч.</t>
  </si>
  <si>
    <t>Раздел 1. Оборудование в шкаф</t>
  </si>
  <si>
    <t>Модуль UTP категории 6 keystone, черный</t>
  </si>
  <si>
    <t>QSW-4700-52TX-POE Управляемый стекируемый коммутатор уровня L3 с поддержкой PoE 802.3af/at, 48 портов 10/100/1000BASE-T PoE, 4 порта 10GbE SFP+, 4K VLAN, 32K MAC адресов, 1 порт USB 2.0 (на передней панели), консольный порт, порт управления MGMT, 2 сменных БП (не входят в комплект) разъем питания на задней панели, размеры ШхГхВ (442x420x43,6 мм)</t>
  </si>
  <si>
    <t>QSW-M-4700-HPOE-AC Модульный блок питания</t>
  </si>
  <si>
    <t>Кабель стекирования для серии 4700</t>
  </si>
  <si>
    <t>QSC-SFP+20G10E-1310-I Оптический модуль SFP+, индустриальный</t>
  </si>
  <si>
    <t>ИБП QTECH Online 3000ВА/3000Вт, серия SKY OLS, Rack Tower, 2U, 6х9Ач, 8xIEC-320 С13 розеток, USB, RS232, SNMP slot, PF=1</t>
  </si>
  <si>
    <t>Плата сетевого управления L2 с адаптером только для однофазных ИБП, 10/100 Mb Ethernet, miniUSB</t>
  </si>
  <si>
    <t>Монтажный комплект рельс 19" для ИБП QTECH серии OLS/OLX RT</t>
  </si>
  <si>
    <t>6</t>
  </si>
  <si>
    <t>7</t>
  </si>
  <si>
    <t>8</t>
  </si>
  <si>
    <t>9</t>
  </si>
  <si>
    <t>Раздел 3. Установка програмного обеспечения</t>
  </si>
  <si>
    <t>ПАК системы видеонаблюдения VIDEOMAX-IP-Int(POS10.SF1.RT4)-b-40-111000R6HS-19-Pro-ID4cs.F12.OS240R1SSD.N2x10SFP.Rd.SP.USK.SDV в состав которого входит серверная платформа и необходимый объём программного обеспечения</t>
  </si>
  <si>
    <t>Раздел 4. Оборудование СБ</t>
  </si>
  <si>
    <t>iFLOW F-IC-2782C2MSZ4(2.8-12mm) - Уличная купольная IP-камера 8-ми Мегапиксельная DS-2CD2547G2-LS (С)</t>
  </si>
  <si>
    <t>iFLOW F-IC-2542C2MS(4mm) - Уличная компактная купольная IP-камера 4-х Мегапиксельная</t>
  </si>
  <si>
    <t>Коммутационная панель 19” наборная, UTP, 1U, 48 портов, черный</t>
  </si>
  <si>
    <t>Спецификация на поставку оборудования системы видеонаблюдения по ресторанам L`Olivo &amp; Mandarin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</si>
</sst>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</numFmts>
  <fonts count="21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2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14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20" fillId="0" borderId="0"/>
    <xf numFmtId="0" fontId="1" fillId="0" borderId="0"/>
  </cellStyleXfs>
  <cellXfs count="67">
    <xf numFmtId="0" fontId="0" fillId="0" borderId="0" xfId="0"/>
    <xf numFmtId="49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164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6" fillId="2" borderId="1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/>
    </xf>
    <xf numFmtId="43" fontId="9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0" xfId="0" applyAlignment="1"/>
    <xf numFmtId="0" fontId="2" fillId="0" borderId="0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Border="1"/>
    <xf numFmtId="164" fontId="12" fillId="3" borderId="1" xfId="1" applyFont="1" applyFill="1" applyBorder="1" applyAlignment="1">
      <alignment horizontal="center" vertical="center"/>
    </xf>
    <xf numFmtId="0" fontId="12" fillId="4" borderId="1" xfId="0" applyFont="1" applyFill="1" applyBorder="1"/>
    <xf numFmtId="164" fontId="12" fillId="4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17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18" fillId="0" borderId="0" xfId="0" applyFont="1" applyAlignment="1">
      <alignment horizontal="center"/>
    </xf>
    <xf numFmtId="49" fontId="2" fillId="0" borderId="0" xfId="0" applyNumberFormat="1" applyFont="1"/>
    <xf numFmtId="0" fontId="18" fillId="0" borderId="0" xfId="0" applyFont="1"/>
    <xf numFmtId="0" fontId="6" fillId="0" borderId="0" xfId="0" applyFont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2" fillId="0" borderId="0" xfId="1" applyFont="1" applyFill="1" applyBorder="1" applyAlignment="1" applyProtection="1">
      <alignment vertical="center"/>
    </xf>
    <xf numFmtId="0" fontId="3" fillId="0" borderId="0" xfId="0" applyFont="1" applyAlignment="1">
      <alignment wrapText="1"/>
    </xf>
    <xf numFmtId="0" fontId="17" fillId="0" borderId="0" xfId="0" applyFont="1"/>
    <xf numFmtId="0" fontId="3" fillId="0" borderId="0" xfId="0" applyFont="1" applyBorder="1"/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Border="1"/>
    <xf numFmtId="0" fontId="3" fillId="0" borderId="0" xfId="0" applyFont="1" applyAlignment="1">
      <alignment horizont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center" vertical="center" wrapText="1"/>
    </xf>
    <xf numFmtId="164" fontId="6" fillId="0" borderId="5" xfId="1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8">
    <cellStyle name="Гиперссылка 2" xfId="4" xr:uid="{912386DA-1DCF-4D94-996C-6233B67ECF02}"/>
    <cellStyle name="Денежный 2" xfId="3" xr:uid="{356E950E-B0F8-41F2-9139-98C5C19B073B}"/>
    <cellStyle name="Обычный" xfId="0" builtinId="0"/>
    <cellStyle name="Обычный 2" xfId="2" xr:uid="{0F7E8067-3775-48F6-8231-4BA90DD5B273}"/>
    <cellStyle name="Обычный 2 2" xfId="7" xr:uid="{B95B6297-C7C9-437A-83CA-1CAE30F39F58}"/>
    <cellStyle name="Обычный 3" xfId="5" xr:uid="{DB5C5EC0-8B86-4C41-A2DF-27073FF143AB}"/>
    <cellStyle name="Обычный 5" xfId="6" xr:uid="{ECAE8897-F456-41F9-BD26-67DE952049D9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31F0-6273-4FA4-99E6-467108ABE50A}">
  <sheetPr>
    <pageSetUpPr fitToPage="1"/>
  </sheetPr>
  <dimension ref="A1:AR32"/>
  <sheetViews>
    <sheetView tabSelected="1" topLeftCell="A7" zoomScaleNormal="100" workbookViewId="0">
      <selection activeCell="C17" sqref="C17"/>
    </sheetView>
  </sheetViews>
  <sheetFormatPr defaultColWidth="9.109375" defaultRowHeight="10.199999999999999" outlineLevelRow="1" x14ac:dyDescent="0.2"/>
  <cols>
    <col min="1" max="1" width="9.109375" style="1" customWidth="1"/>
    <col min="2" max="2" width="30.5546875" style="1" customWidth="1"/>
    <col min="3" max="3" width="65.33203125" style="3" customWidth="1"/>
    <col min="4" max="4" width="15.88671875" style="3" customWidth="1"/>
    <col min="5" max="5" width="21.21875" style="47" customWidth="1"/>
    <col min="6" max="6" width="13.44140625" style="2" customWidth="1"/>
    <col min="7" max="7" width="15.33203125" style="2" customWidth="1"/>
    <col min="8" max="8" width="20.88671875" style="2" customWidth="1"/>
    <col min="9" max="9" width="19.88671875" style="2" customWidth="1"/>
    <col min="10" max="10" width="15.6640625" style="2" customWidth="1"/>
    <col min="11" max="11" width="20" style="15" customWidth="1"/>
    <col min="12" max="12" width="20.88671875" style="15" customWidth="1"/>
    <col min="13" max="13" width="21.88671875" style="15" customWidth="1"/>
    <col min="14" max="19" width="24.44140625" style="3" customWidth="1"/>
    <col min="20" max="20" width="25.109375" style="3" customWidth="1"/>
    <col min="21" max="21" width="16.5546875" style="3" customWidth="1"/>
    <col min="22" max="22" width="22.44140625" style="3" customWidth="1"/>
    <col min="23" max="23" width="17.88671875" style="3" customWidth="1"/>
    <col min="24" max="24" width="26.109375" style="3" customWidth="1"/>
    <col min="25" max="16384" width="9.109375" style="2"/>
  </cols>
  <sheetData>
    <row r="1" spans="1:44" s="30" customFormat="1" ht="27.6" x14ac:dyDescent="0.45">
      <c r="A1" s="35"/>
      <c r="B1" s="35"/>
      <c r="C1" s="41"/>
      <c r="D1" s="41"/>
      <c r="E1" s="29"/>
      <c r="F1" s="41"/>
      <c r="G1" s="41"/>
      <c r="H1" s="41"/>
      <c r="I1" s="41"/>
      <c r="K1" s="31"/>
      <c r="L1" s="31"/>
      <c r="M1" s="31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44" s="32" customFormat="1" ht="17.399999999999999" x14ac:dyDescent="0.3">
      <c r="A2" s="28"/>
      <c r="B2" s="59" t="s">
        <v>44</v>
      </c>
      <c r="C2" s="60"/>
      <c r="D2" s="60"/>
      <c r="E2" s="60"/>
      <c r="F2" s="60"/>
      <c r="G2" s="60"/>
      <c r="H2" s="60"/>
      <c r="I2" s="60"/>
      <c r="J2" s="30"/>
      <c r="K2" s="31"/>
      <c r="L2" s="31"/>
      <c r="M2" s="31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s="32" customFormat="1" ht="17.399999999999999" x14ac:dyDescent="0.3">
      <c r="A3" s="33"/>
      <c r="B3" s="60"/>
      <c r="C3" s="60"/>
      <c r="D3" s="60"/>
      <c r="E3" s="60"/>
      <c r="F3" s="60"/>
      <c r="G3" s="60"/>
      <c r="H3" s="60"/>
      <c r="I3" s="60"/>
      <c r="J3" s="30"/>
      <c r="K3" s="31"/>
      <c r="L3" s="31"/>
      <c r="M3" s="31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32" customFormat="1" ht="17.399999999999999" x14ac:dyDescent="0.3">
      <c r="A4" s="33"/>
      <c r="B4" s="33"/>
      <c r="C4" s="34"/>
      <c r="D4" s="34"/>
      <c r="E4" s="34"/>
      <c r="F4" s="34"/>
      <c r="G4" s="34"/>
      <c r="H4" s="34"/>
      <c r="I4" s="34"/>
      <c r="J4" s="30"/>
      <c r="K4" s="31"/>
      <c r="L4" s="31"/>
      <c r="M4" s="31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s="30" customFormat="1" ht="17.399999999999999" x14ac:dyDescent="0.3">
      <c r="A5" s="35"/>
      <c r="B5" s="35"/>
      <c r="C5" s="61" t="s">
        <v>18</v>
      </c>
      <c r="D5" s="61"/>
      <c r="E5" s="61"/>
      <c r="F5" s="61"/>
      <c r="G5" s="61"/>
      <c r="H5" s="36"/>
      <c r="I5" s="36"/>
      <c r="K5" s="31"/>
      <c r="L5" s="31"/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44" s="32" customFormat="1" ht="17.399999999999999" x14ac:dyDescent="0.3">
      <c r="A6" s="28"/>
      <c r="B6" s="42"/>
      <c r="C6" s="61"/>
      <c r="D6" s="61"/>
      <c r="E6" s="61"/>
      <c r="F6" s="61"/>
      <c r="G6" s="61"/>
      <c r="H6" s="36"/>
      <c r="I6" s="36"/>
      <c r="J6" s="30"/>
      <c r="K6" s="31"/>
      <c r="L6" s="31"/>
      <c r="M6" s="31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s="30" customFormat="1" ht="27.6" x14ac:dyDescent="0.2">
      <c r="A7" s="35"/>
      <c r="B7" s="45"/>
      <c r="C7" s="63" t="s">
        <v>12</v>
      </c>
      <c r="D7" s="63"/>
      <c r="E7" s="63"/>
      <c r="F7" s="24"/>
      <c r="G7" s="24" t="s">
        <v>8</v>
      </c>
      <c r="H7" s="37"/>
      <c r="I7" s="37"/>
      <c r="K7" s="31"/>
      <c r="L7" s="31"/>
      <c r="M7" s="3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44" s="32" customFormat="1" ht="17.399999999999999" x14ac:dyDescent="0.3">
      <c r="A8" s="28"/>
      <c r="B8" s="42"/>
      <c r="C8" s="66" t="s">
        <v>24</v>
      </c>
      <c r="D8" s="66"/>
      <c r="E8" s="66"/>
      <c r="F8" s="11"/>
      <c r="G8" s="38">
        <f>M15+G11</f>
        <v>0</v>
      </c>
      <c r="H8" s="39"/>
      <c r="I8" s="39"/>
      <c r="J8" s="30"/>
      <c r="K8" s="31"/>
      <c r="L8" s="31"/>
      <c r="M8" s="31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30" customFormat="1" ht="13.8" x14ac:dyDescent="0.2">
      <c r="A9" s="35"/>
      <c r="B9" s="45"/>
      <c r="C9" s="62" t="s">
        <v>14</v>
      </c>
      <c r="D9" s="62"/>
      <c r="E9" s="62"/>
      <c r="F9" s="10"/>
      <c r="G9" s="38">
        <f>K15</f>
        <v>0</v>
      </c>
      <c r="H9" s="39"/>
      <c r="I9" s="39"/>
      <c r="K9" s="31"/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44" s="30" customFormat="1" ht="13.8" x14ac:dyDescent="0.2">
      <c r="A10" s="35"/>
      <c r="B10" s="45"/>
      <c r="C10" s="62" t="s">
        <v>15</v>
      </c>
      <c r="D10" s="62"/>
      <c r="E10" s="62"/>
      <c r="F10" s="10"/>
      <c r="G10" s="38">
        <f>L15</f>
        <v>0</v>
      </c>
      <c r="H10" s="39"/>
      <c r="I10" s="39"/>
      <c r="K10" s="31"/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44" s="30" customFormat="1" ht="13.8" x14ac:dyDescent="0.2">
      <c r="A11" s="35"/>
      <c r="B11" s="35"/>
      <c r="C11" s="62" t="s">
        <v>16</v>
      </c>
      <c r="D11" s="62"/>
      <c r="E11" s="62"/>
      <c r="F11" s="10"/>
      <c r="G11" s="38"/>
      <c r="H11" s="39"/>
      <c r="I11" s="39"/>
      <c r="K11" s="31"/>
      <c r="L11" s="31"/>
      <c r="M11" s="3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44" s="32" customFormat="1" ht="17.399999999999999" x14ac:dyDescent="0.3">
      <c r="A12" s="28"/>
      <c r="B12" s="42"/>
      <c r="C12" s="40"/>
      <c r="D12" s="40"/>
      <c r="E12" s="46"/>
      <c r="F12" s="33"/>
      <c r="G12" s="33"/>
      <c r="H12" s="30"/>
      <c r="I12" s="30"/>
      <c r="J12" s="30"/>
      <c r="K12" s="31"/>
      <c r="L12" s="31"/>
      <c r="M12" s="31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32" customFormat="1" ht="13.8" x14ac:dyDescent="0.2">
      <c r="A13" s="51" t="s">
        <v>4</v>
      </c>
      <c r="B13" s="51" t="s">
        <v>22</v>
      </c>
      <c r="C13" s="63" t="s">
        <v>5</v>
      </c>
      <c r="D13" s="64" t="s">
        <v>23</v>
      </c>
      <c r="E13" s="63" t="s">
        <v>13</v>
      </c>
      <c r="F13" s="51" t="s">
        <v>2</v>
      </c>
      <c r="G13" s="51" t="s">
        <v>3</v>
      </c>
      <c r="H13" s="53" t="s">
        <v>6</v>
      </c>
      <c r="I13" s="54"/>
      <c r="J13" s="55" t="s">
        <v>7</v>
      </c>
      <c r="K13" s="53" t="s">
        <v>8</v>
      </c>
      <c r="L13" s="54"/>
      <c r="M13" s="55" t="s">
        <v>9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customFormat="1" ht="14.4" x14ac:dyDescent="0.3">
      <c r="A14" s="52"/>
      <c r="B14" s="52"/>
      <c r="C14" s="63"/>
      <c r="D14" s="65"/>
      <c r="E14" s="63"/>
      <c r="F14" s="52"/>
      <c r="G14" s="52"/>
      <c r="H14" s="4" t="s">
        <v>14</v>
      </c>
      <c r="I14" s="8" t="s">
        <v>15</v>
      </c>
      <c r="J14" s="56"/>
      <c r="K14" s="4" t="s">
        <v>14</v>
      </c>
      <c r="L14" s="4" t="s">
        <v>15</v>
      </c>
      <c r="M14" s="56"/>
    </row>
    <row r="15" spans="1:44" s="14" customFormat="1" ht="14.4" x14ac:dyDescent="0.3">
      <c r="A15" s="12"/>
      <c r="B15" s="25"/>
      <c r="C15" s="57" t="s">
        <v>10</v>
      </c>
      <c r="D15" s="57"/>
      <c r="E15" s="57"/>
      <c r="F15" s="13"/>
      <c r="G15" s="16"/>
      <c r="H15" s="4"/>
      <c r="I15" s="8"/>
      <c r="J15" s="4"/>
      <c r="K15" s="4">
        <f>SUM(K18:K18)</f>
        <v>0</v>
      </c>
      <c r="L15" s="4">
        <f>SUM(L18:L18)</f>
        <v>0</v>
      </c>
      <c r="M15" s="4">
        <f>SUM(M18:M18)</f>
        <v>0</v>
      </c>
    </row>
    <row r="16" spans="1:44" customFormat="1" ht="14.4" x14ac:dyDescent="0.3">
      <c r="A16" s="5"/>
      <c r="B16" s="26"/>
      <c r="C16" s="58" t="s">
        <v>11</v>
      </c>
      <c r="D16" s="58"/>
      <c r="E16" s="58"/>
      <c r="F16" s="7"/>
      <c r="G16" s="5"/>
      <c r="H16" s="6"/>
      <c r="I16" s="9"/>
      <c r="J16" s="6"/>
      <c r="K16" s="6">
        <f>K15/1.2*0.2</f>
        <v>0</v>
      </c>
      <c r="L16" s="6">
        <f>L15/1.2*0.2</f>
        <v>0</v>
      </c>
      <c r="M16" s="6">
        <f>M15/1.2*0.2</f>
        <v>0</v>
      </c>
    </row>
    <row r="17" spans="1:13" customFormat="1" ht="14.4" x14ac:dyDescent="0.3">
      <c r="A17" s="17">
        <v>1</v>
      </c>
      <c r="B17" s="17" t="s">
        <v>0</v>
      </c>
      <c r="C17" s="27">
        <v>3</v>
      </c>
      <c r="D17" s="27">
        <v>4</v>
      </c>
      <c r="E17" s="27">
        <v>5</v>
      </c>
      <c r="F17" s="18">
        <v>6</v>
      </c>
      <c r="G17" s="18">
        <v>7</v>
      </c>
      <c r="H17" s="18">
        <v>8</v>
      </c>
      <c r="I17" s="18">
        <v>9</v>
      </c>
      <c r="J17" s="18">
        <v>10</v>
      </c>
      <c r="K17" s="18">
        <v>11</v>
      </c>
      <c r="L17" s="18">
        <v>12</v>
      </c>
      <c r="M17" s="18">
        <v>13</v>
      </c>
    </row>
    <row r="18" spans="1:13" customFormat="1" ht="14.4" x14ac:dyDescent="0.3">
      <c r="A18" s="50" t="s">
        <v>25</v>
      </c>
      <c r="B18" s="50"/>
      <c r="C18" s="50"/>
      <c r="D18" s="50"/>
      <c r="E18" s="50"/>
      <c r="F18" s="50"/>
      <c r="G18" s="50"/>
      <c r="H18" s="22"/>
      <c r="I18" s="22"/>
      <c r="J18" s="23"/>
      <c r="K18" s="23"/>
      <c r="L18" s="23"/>
      <c r="M18" s="23"/>
    </row>
    <row r="19" spans="1:13" customFormat="1" ht="14.4" outlineLevel="1" x14ac:dyDescent="0.3">
      <c r="A19" s="19" t="s">
        <v>17</v>
      </c>
      <c r="B19" s="48"/>
      <c r="C19" s="49" t="s">
        <v>43</v>
      </c>
      <c r="D19" s="49"/>
      <c r="E19" s="43"/>
      <c r="F19" s="48" t="s">
        <v>1</v>
      </c>
      <c r="G19" s="44">
        <v>1</v>
      </c>
      <c r="H19" s="20"/>
      <c r="I19" s="20"/>
      <c r="J19" s="21"/>
      <c r="K19" s="21"/>
      <c r="L19" s="21"/>
      <c r="M19" s="21"/>
    </row>
    <row r="20" spans="1:13" customFormat="1" ht="14.4" outlineLevel="1" x14ac:dyDescent="0.3">
      <c r="A20" s="19" t="s">
        <v>0</v>
      </c>
      <c r="B20" s="48"/>
      <c r="C20" s="48" t="s">
        <v>26</v>
      </c>
      <c r="D20" s="49"/>
      <c r="E20" s="43"/>
      <c r="F20" s="48" t="s">
        <v>1</v>
      </c>
      <c r="G20" s="44">
        <v>48</v>
      </c>
      <c r="H20" s="20"/>
      <c r="I20" s="20"/>
      <c r="J20" s="21">
        <f>H20+I20</f>
        <v>0</v>
      </c>
      <c r="K20" s="21">
        <f t="shared" ref="K20" si="0">G20*H20</f>
        <v>0</v>
      </c>
      <c r="L20" s="21">
        <f t="shared" ref="L20" si="1">G20*I20</f>
        <v>0</v>
      </c>
      <c r="M20" s="21">
        <f t="shared" ref="M20" si="2">K20+L20</f>
        <v>0</v>
      </c>
    </row>
    <row r="21" spans="1:13" customFormat="1" ht="70.8" customHeight="1" outlineLevel="1" x14ac:dyDescent="0.3">
      <c r="A21" s="19" t="s">
        <v>19</v>
      </c>
      <c r="B21" s="48"/>
      <c r="C21" s="49" t="s">
        <v>27</v>
      </c>
      <c r="D21" s="49"/>
      <c r="E21" s="43"/>
      <c r="F21" s="48" t="s">
        <v>1</v>
      </c>
      <c r="G21" s="44">
        <v>1</v>
      </c>
      <c r="H21" s="20"/>
      <c r="I21" s="20"/>
      <c r="J21" s="21"/>
      <c r="K21" s="21"/>
      <c r="L21" s="21"/>
      <c r="M21" s="21"/>
    </row>
    <row r="22" spans="1:13" customFormat="1" ht="14.4" outlineLevel="1" x14ac:dyDescent="0.3">
      <c r="A22" s="19" t="s">
        <v>20</v>
      </c>
      <c r="B22" s="48"/>
      <c r="C22" s="49" t="s">
        <v>28</v>
      </c>
      <c r="D22" s="49"/>
      <c r="E22" s="43"/>
      <c r="F22" s="48" t="s">
        <v>1</v>
      </c>
      <c r="G22" s="44">
        <v>2</v>
      </c>
      <c r="H22" s="20"/>
      <c r="I22" s="20"/>
      <c r="J22" s="21"/>
      <c r="K22" s="21"/>
      <c r="L22" s="21"/>
      <c r="M22" s="21"/>
    </row>
    <row r="23" spans="1:13" customFormat="1" ht="14.4" outlineLevel="1" x14ac:dyDescent="0.3">
      <c r="A23" s="19" t="s">
        <v>21</v>
      </c>
      <c r="B23" s="48"/>
      <c r="C23" s="49" t="s">
        <v>29</v>
      </c>
      <c r="D23" s="49"/>
      <c r="E23" s="43"/>
      <c r="F23" s="48" t="s">
        <v>1</v>
      </c>
      <c r="G23" s="44">
        <v>1</v>
      </c>
      <c r="H23" s="20"/>
      <c r="I23" s="20"/>
      <c r="J23" s="21"/>
      <c r="K23" s="21"/>
      <c r="L23" s="21"/>
      <c r="M23" s="21"/>
    </row>
    <row r="24" spans="1:13" customFormat="1" ht="14.4" outlineLevel="1" x14ac:dyDescent="0.3">
      <c r="A24" s="19" t="s">
        <v>34</v>
      </c>
      <c r="B24" s="48"/>
      <c r="C24" s="49" t="s">
        <v>30</v>
      </c>
      <c r="D24" s="49"/>
      <c r="E24" s="43"/>
      <c r="F24" s="48" t="s">
        <v>1</v>
      </c>
      <c r="G24" s="44">
        <v>4</v>
      </c>
      <c r="H24" s="20"/>
      <c r="I24" s="20"/>
      <c r="J24" s="21"/>
      <c r="K24" s="21"/>
      <c r="L24" s="21"/>
      <c r="M24" s="21"/>
    </row>
    <row r="25" spans="1:13" customFormat="1" ht="26.4" outlineLevel="1" x14ac:dyDescent="0.3">
      <c r="A25" s="19" t="s">
        <v>35</v>
      </c>
      <c r="B25" s="48"/>
      <c r="C25" s="49" t="s">
        <v>31</v>
      </c>
      <c r="D25" s="49"/>
      <c r="E25" s="43"/>
      <c r="F25" s="48" t="s">
        <v>1</v>
      </c>
      <c r="G25" s="44">
        <v>1</v>
      </c>
      <c r="H25" s="20"/>
      <c r="I25" s="20"/>
      <c r="J25" s="21"/>
      <c r="K25" s="21"/>
      <c r="L25" s="21"/>
      <c r="M25" s="21"/>
    </row>
    <row r="26" spans="1:13" customFormat="1" ht="26.4" outlineLevel="1" x14ac:dyDescent="0.3">
      <c r="A26" s="19" t="s">
        <v>36</v>
      </c>
      <c r="B26" s="48"/>
      <c r="C26" s="49" t="s">
        <v>32</v>
      </c>
      <c r="D26" s="49"/>
      <c r="E26" s="43"/>
      <c r="F26" s="48" t="s">
        <v>1</v>
      </c>
      <c r="G26" s="44">
        <v>1</v>
      </c>
      <c r="H26" s="20"/>
      <c r="I26" s="20"/>
      <c r="J26" s="21"/>
      <c r="K26" s="21"/>
      <c r="L26" s="21"/>
      <c r="M26" s="21"/>
    </row>
    <row r="27" spans="1:13" customFormat="1" ht="14.4" outlineLevel="1" x14ac:dyDescent="0.3">
      <c r="A27" s="19" t="s">
        <v>37</v>
      </c>
      <c r="B27" s="48"/>
      <c r="C27" s="49" t="s">
        <v>33</v>
      </c>
      <c r="D27" s="49"/>
      <c r="E27" s="43"/>
      <c r="F27" s="48" t="s">
        <v>1</v>
      </c>
      <c r="G27" s="44">
        <v>1</v>
      </c>
      <c r="H27" s="20"/>
      <c r="I27" s="20"/>
      <c r="J27" s="21"/>
      <c r="K27" s="21"/>
      <c r="L27" s="21"/>
      <c r="M27" s="21"/>
    </row>
    <row r="28" spans="1:13" customFormat="1" ht="14.4" x14ac:dyDescent="0.3">
      <c r="A28" s="50" t="s">
        <v>38</v>
      </c>
      <c r="B28" s="50"/>
      <c r="C28" s="50"/>
      <c r="D28" s="50"/>
      <c r="E28" s="50"/>
      <c r="F28" s="50"/>
      <c r="G28" s="50"/>
      <c r="H28" s="22"/>
      <c r="I28" s="22"/>
      <c r="J28" s="23"/>
      <c r="K28" s="23"/>
      <c r="L28" s="23"/>
      <c r="M28" s="23"/>
    </row>
    <row r="29" spans="1:13" customFormat="1" ht="52.8" outlineLevel="1" x14ac:dyDescent="0.3">
      <c r="A29" s="19" t="s">
        <v>17</v>
      </c>
      <c r="B29" s="48"/>
      <c r="C29" s="48" t="s">
        <v>39</v>
      </c>
      <c r="D29" s="49"/>
      <c r="E29" s="43"/>
      <c r="F29" s="48" t="s">
        <v>1</v>
      </c>
      <c r="G29" s="44">
        <v>1</v>
      </c>
      <c r="H29" s="20"/>
      <c r="I29" s="20"/>
      <c r="J29" s="21">
        <f>H29+I29</f>
        <v>0</v>
      </c>
      <c r="K29" s="21">
        <f t="shared" ref="K29" si="3">G29*H29</f>
        <v>0</v>
      </c>
      <c r="L29" s="21">
        <f t="shared" ref="L29" si="4">G29*I29</f>
        <v>0</v>
      </c>
      <c r="M29" s="21">
        <f t="shared" ref="M29" si="5">K29+L29</f>
        <v>0</v>
      </c>
    </row>
    <row r="30" spans="1:13" customFormat="1" ht="14.4" x14ac:dyDescent="0.3">
      <c r="A30" s="50" t="s">
        <v>40</v>
      </c>
      <c r="B30" s="50"/>
      <c r="C30" s="50"/>
      <c r="D30" s="50"/>
      <c r="E30" s="50"/>
      <c r="F30" s="50"/>
      <c r="G30" s="50"/>
      <c r="H30" s="22"/>
      <c r="I30" s="22"/>
      <c r="J30" s="23"/>
      <c r="K30" s="23"/>
      <c r="L30" s="23"/>
      <c r="M30" s="23"/>
    </row>
    <row r="31" spans="1:13" customFormat="1" ht="26.4" outlineLevel="1" x14ac:dyDescent="0.3">
      <c r="A31" s="19" t="s">
        <v>17</v>
      </c>
      <c r="B31" s="48"/>
      <c r="C31" s="48" t="s">
        <v>41</v>
      </c>
      <c r="D31" s="49"/>
      <c r="E31" s="43"/>
      <c r="F31" s="48" t="s">
        <v>1</v>
      </c>
      <c r="G31" s="44">
        <v>10</v>
      </c>
      <c r="H31" s="20"/>
      <c r="I31" s="20"/>
      <c r="J31" s="21">
        <f>H31+I31</f>
        <v>0</v>
      </c>
      <c r="K31" s="21">
        <f t="shared" ref="K31:K32" si="6">G31*H31</f>
        <v>0</v>
      </c>
      <c r="L31" s="21">
        <f t="shared" ref="L31:L32" si="7">G31*I31</f>
        <v>0</v>
      </c>
      <c r="M31" s="21">
        <f t="shared" ref="M31:M32" si="8">K31+L31</f>
        <v>0</v>
      </c>
    </row>
    <row r="32" spans="1:13" customFormat="1" ht="26.4" outlineLevel="1" x14ac:dyDescent="0.3">
      <c r="A32" s="19" t="s">
        <v>0</v>
      </c>
      <c r="B32" s="48"/>
      <c r="C32" s="49" t="s">
        <v>42</v>
      </c>
      <c r="D32" s="49"/>
      <c r="E32" s="43"/>
      <c r="F32" s="48" t="s">
        <v>1</v>
      </c>
      <c r="G32" s="44">
        <v>22</v>
      </c>
      <c r="H32" s="20"/>
      <c r="I32" s="20"/>
      <c r="J32" s="21">
        <f t="shared" ref="J32" si="9">H32+I32</f>
        <v>0</v>
      </c>
      <c r="K32" s="21">
        <f t="shared" si="6"/>
        <v>0</v>
      </c>
      <c r="L32" s="21">
        <f t="shared" si="7"/>
        <v>0</v>
      </c>
      <c r="M32" s="21">
        <f t="shared" si="8"/>
        <v>0</v>
      </c>
    </row>
  </sheetData>
  <mergeCells count="23">
    <mergeCell ref="A28:G28"/>
    <mergeCell ref="A30:G30"/>
    <mergeCell ref="B2:I3"/>
    <mergeCell ref="C5:G6"/>
    <mergeCell ref="C11:E11"/>
    <mergeCell ref="B13:B14"/>
    <mergeCell ref="C13:C14"/>
    <mergeCell ref="D13:D14"/>
    <mergeCell ref="E13:E14"/>
    <mergeCell ref="C7:E7"/>
    <mergeCell ref="C8:E8"/>
    <mergeCell ref="C9:E9"/>
    <mergeCell ref="C10:E10"/>
    <mergeCell ref="H13:I13"/>
    <mergeCell ref="F13:F14"/>
    <mergeCell ref="G13:G14"/>
    <mergeCell ref="A18:G18"/>
    <mergeCell ref="A13:A14"/>
    <mergeCell ref="K13:L13"/>
    <mergeCell ref="M13:M14"/>
    <mergeCell ref="J13:J14"/>
    <mergeCell ref="C15:E15"/>
    <mergeCell ref="C16:E16"/>
  </mergeCells>
  <phoneticPr fontId="4" type="noConversion"/>
  <printOptions horizontalCentered="1"/>
  <pageMargins left="0.69999998807907104" right="0.69999998807907104" top="0.75" bottom="0.75" header="0.30000001192092901" footer="0.30000001192092901"/>
  <pageSetup paperSize="9" scale="81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Спецификация СБ</vt:lpstr>
      <vt:lpstr>'Спецификация СБ'!Заголовки_для_печати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Maksim.Krivolap@mriyaresort.com</dc:creator>
  <cp:lastModifiedBy>Бурый Аркадий</cp:lastModifiedBy>
  <cp:lastPrinted>2023-03-02T07:11:12Z</cp:lastPrinted>
  <dcterms:created xsi:type="dcterms:W3CDTF">2020-09-30T08:50:27Z</dcterms:created>
  <dcterms:modified xsi:type="dcterms:W3CDTF">2024-12-25T14:54:25Z</dcterms:modified>
</cp:coreProperties>
</file>