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5" yWindow="0" windowWidth="13050" windowHeight="12795" tabRatio="573"/>
  </bookViews>
  <sheets>
    <sheet name="Лист1" sheetId="3" r:id="rId1"/>
  </sheets>
  <definedNames>
    <definedName name="_xlnm._FilterDatabase" localSheetId="0" hidden="1">Лист1!$A$11:$L$100</definedName>
    <definedName name="_xlnm.Print_Area" localSheetId="0">Лист1!$A$1:$K$106</definedName>
  </definedNames>
  <calcPr calcId="145621" refMode="R1C1"/>
</workbook>
</file>

<file path=xl/calcChain.xml><?xml version="1.0" encoding="utf-8"?>
<calcChain xmlns="http://schemas.openxmlformats.org/spreadsheetml/2006/main">
  <c r="J90" i="3" l="1"/>
  <c r="J28" i="3"/>
  <c r="J50" i="3"/>
  <c r="K50" i="3" s="1"/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1" i="3"/>
  <c r="J92" i="3"/>
  <c r="J93" i="3"/>
  <c r="J94" i="3"/>
  <c r="J95" i="3"/>
  <c r="J96" i="3"/>
  <c r="J97" i="3"/>
  <c r="J98" i="3"/>
  <c r="J99" i="3"/>
  <c r="J12" i="3"/>
  <c r="K12" i="3" l="1"/>
  <c r="K44" i="3"/>
  <c r="K43" i="3"/>
  <c r="K32" i="3"/>
  <c r="K77" i="3"/>
  <c r="K76" i="3"/>
  <c r="K91" i="3"/>
  <c r="K55" i="3"/>
  <c r="K48" i="3"/>
  <c r="K42" i="3"/>
  <c r="K74" i="3"/>
  <c r="K40" i="3"/>
  <c r="K73" i="3"/>
  <c r="K39" i="3"/>
  <c r="K41" i="3"/>
  <c r="K71" i="3"/>
  <c r="K28" i="3"/>
  <c r="K64" i="3"/>
  <c r="K27" i="3"/>
  <c r="K60" i="3"/>
  <c r="K26" i="3"/>
  <c r="K90" i="3"/>
  <c r="K59" i="3"/>
  <c r="K25" i="3"/>
  <c r="K88" i="3"/>
  <c r="K72" i="3"/>
  <c r="K58" i="3"/>
  <c r="K24" i="3"/>
  <c r="K93" i="3"/>
  <c r="K57" i="3"/>
  <c r="K23" i="3"/>
  <c r="K89" i="3"/>
  <c r="K92" i="3"/>
  <c r="K56" i="3"/>
  <c r="K16" i="3"/>
  <c r="K86" i="3"/>
  <c r="K69" i="3"/>
  <c r="K37" i="3"/>
  <c r="K21" i="3"/>
  <c r="K87" i="3"/>
  <c r="K70" i="3"/>
  <c r="K38" i="3"/>
  <c r="K22" i="3"/>
  <c r="K53" i="3"/>
  <c r="K85" i="3"/>
  <c r="K68" i="3"/>
  <c r="K52" i="3"/>
  <c r="K36" i="3"/>
  <c r="K20" i="3"/>
  <c r="K54" i="3"/>
  <c r="K84" i="3"/>
  <c r="K67" i="3"/>
  <c r="K51" i="3"/>
  <c r="K35" i="3"/>
  <c r="K19" i="3"/>
  <c r="K99" i="3"/>
  <c r="K83" i="3"/>
  <c r="K66" i="3"/>
  <c r="K34" i="3"/>
  <c r="K18" i="3"/>
  <c r="K75" i="3"/>
  <c r="K98" i="3"/>
  <c r="K82" i="3"/>
  <c r="K65" i="3"/>
  <c r="K49" i="3"/>
  <c r="K33" i="3"/>
  <c r="K17" i="3"/>
  <c r="K81" i="3"/>
  <c r="K96" i="3"/>
  <c r="K80" i="3"/>
  <c r="K63" i="3"/>
  <c r="K47" i="3"/>
  <c r="K31" i="3"/>
  <c r="K15" i="3"/>
  <c r="K97" i="3"/>
  <c r="K95" i="3"/>
  <c r="K79" i="3"/>
  <c r="K62" i="3"/>
  <c r="K46" i="3"/>
  <c r="K30" i="3"/>
  <c r="K14" i="3"/>
  <c r="K94" i="3"/>
  <c r="K78" i="3"/>
  <c r="K61" i="3"/>
  <c r="K45" i="3"/>
  <c r="K29" i="3"/>
  <c r="K13" i="3"/>
  <c r="K100" i="3" l="1"/>
</calcChain>
</file>

<file path=xl/sharedStrings.xml><?xml version="1.0" encoding="utf-8"?>
<sst xmlns="http://schemas.openxmlformats.org/spreadsheetml/2006/main" count="216" uniqueCount="106">
  <si>
    <t>Используется метод сопоставимых рыночных цен (анализ рынка)</t>
  </si>
  <si>
    <t>№</t>
  </si>
  <si>
    <t>Наименование каждой единицы товара, работы, услуги</t>
  </si>
  <si>
    <t>Ед. изм.</t>
  </si>
  <si>
    <t>Кол-во в ед. изм.</t>
  </si>
  <si>
    <t>Ставка НДС, %</t>
  </si>
  <si>
    <t>Информация о рыночных ценах за ед. изм., руб. с НДС</t>
  </si>
  <si>
    <t>ИТОГО</t>
  </si>
  <si>
    <t>X</t>
  </si>
  <si>
    <t>Ответственное должностное лицо:</t>
  </si>
  <si>
    <t>(подпись/расшифровка подписи)</t>
  </si>
  <si>
    <t xml:space="preserve">от </t>
  </si>
  <si>
    <t>предложение № 1</t>
  </si>
  <si>
    <t>предложение № 2</t>
  </si>
  <si>
    <t>предложение № 3</t>
  </si>
  <si>
    <t xml:space="preserve">Обоснование начальной (максимальной) цены договора 
</t>
  </si>
  <si>
    <t>Принятая цена за ед. изм.</t>
  </si>
  <si>
    <t xml:space="preserve">Общая стоимость, руб. </t>
  </si>
  <si>
    <t>19.11.2024г.</t>
  </si>
  <si>
    <t>предложение № 4</t>
  </si>
  <si>
    <t>833</t>
  </si>
  <si>
    <t>Бахилы</t>
  </si>
  <si>
    <t>Берет "Шарлотта"</t>
  </si>
  <si>
    <t xml:space="preserve">Бумажные медицинские простыни  </t>
  </si>
  <si>
    <t>Вакуумный контейнер</t>
  </si>
  <si>
    <t xml:space="preserve">Вакуумный контейнер (желтые) </t>
  </si>
  <si>
    <t xml:space="preserve">Вакуумный контейнер Becton Dickinson </t>
  </si>
  <si>
    <t>Гель  высокой вязкости</t>
  </si>
  <si>
    <t xml:space="preserve">Гель для ЭЭГ </t>
  </si>
  <si>
    <t xml:space="preserve">Держатель  для игл  </t>
  </si>
  <si>
    <t xml:space="preserve">Жидкость электродная контактная высокопроводящая для ЭКГ </t>
  </si>
  <si>
    <t xml:space="preserve">Жгут для взятия крови </t>
  </si>
  <si>
    <t>Зеркало гортанное 50шт\уп</t>
  </si>
  <si>
    <t xml:space="preserve">Игла для дозировки геля </t>
  </si>
  <si>
    <t>Игла для взятия венозной крови одноразовая 50 шт \уп</t>
  </si>
  <si>
    <t>Игла бабочка для забора  крови  50 шт\уп</t>
  </si>
  <si>
    <t xml:space="preserve">Катетер внутривенный (периферический) </t>
  </si>
  <si>
    <t>Катетер мочевой одноразовый женский</t>
  </si>
  <si>
    <t>Катетер мочевой одноразовый мужской</t>
  </si>
  <si>
    <t>Контейнер 0,25л</t>
  </si>
  <si>
    <t>Контейнер 0,82 л</t>
  </si>
  <si>
    <t>Контейнер 1,0 л (красный)</t>
  </si>
  <si>
    <t>Контейнер 1,0 л</t>
  </si>
  <si>
    <t>Контейнер для временного хранения и утилизации медицинских отходов класс Б-В  25-35 л с педалью</t>
  </si>
  <si>
    <t>Контейнер 3,0л</t>
  </si>
  <si>
    <t>Контейнер 3,0л (красный)</t>
  </si>
  <si>
    <t>Контейнер для биопроб</t>
  </si>
  <si>
    <t>Лампочки  12Vдля Щелевой лампы HUVITZ  HS-5500</t>
  </si>
  <si>
    <t>Лампы для дезаров PHILIPS TUV 16W</t>
  </si>
  <si>
    <t>Лампы для дезаров PHILIPS TUV 15W</t>
  </si>
  <si>
    <t>Мундштук (загубник) картонный одноразовый с фильтром</t>
  </si>
  <si>
    <t xml:space="preserve">Мундштук для алкотестера </t>
  </si>
  <si>
    <t xml:space="preserve">Бактериальный фильтр </t>
  </si>
  <si>
    <t xml:space="preserve">Набор гинекологический </t>
  </si>
  <si>
    <t>Набор оториноларингологический одноразовый стерильный</t>
  </si>
  <si>
    <t>Носовые зеркала одноразовые 50шт\уп</t>
  </si>
  <si>
    <t>Пакет одноразовый для отходов</t>
  </si>
  <si>
    <t xml:space="preserve">Пакет одноразовый для отходов </t>
  </si>
  <si>
    <t>Палочка-тампон</t>
  </si>
  <si>
    <t xml:space="preserve">Паста образивная для ХОЛТЕРА </t>
  </si>
  <si>
    <t>Перчатки</t>
  </si>
  <si>
    <t xml:space="preserve">Перчатки диагностические </t>
  </si>
  <si>
    <t xml:space="preserve">Перчатки </t>
  </si>
  <si>
    <t xml:space="preserve">Перчатки хирургические синтетические неопудренные стерильные </t>
  </si>
  <si>
    <t xml:space="preserve">Презервативы для УЗИ                                                                   </t>
  </si>
  <si>
    <t xml:space="preserve">Простыня в рулоне </t>
  </si>
  <si>
    <t>Простыня впитывающая         140*70</t>
  </si>
  <si>
    <t xml:space="preserve">Рулоны комбинированные </t>
  </si>
  <si>
    <t xml:space="preserve">Крафт-пакет </t>
  </si>
  <si>
    <t>Салфетка  впитывающая        90 х 45</t>
  </si>
  <si>
    <t>Ушные воронки</t>
  </si>
  <si>
    <t xml:space="preserve">Фильтры к Дезарам </t>
  </si>
  <si>
    <t>Шпатель деревянный 100шт\уп</t>
  </si>
  <si>
    <t xml:space="preserve">Цитощетка </t>
  </si>
  <si>
    <t xml:space="preserve">Маска медицинская трехслойная </t>
  </si>
  <si>
    <t xml:space="preserve">Нарукавники </t>
  </si>
  <si>
    <t>Перчатки повышенной прочности</t>
  </si>
  <si>
    <t xml:space="preserve">Салфетки одноразовые </t>
  </si>
  <si>
    <t>Простыня одноразовая white line 0 7*200 спанбонд 100 шт/рулон</t>
  </si>
  <si>
    <t xml:space="preserve">Нагрудник стоматологический </t>
  </si>
  <si>
    <t>Транспортная система со средой Амиеса с активированным углем в полистироловой пробирке</t>
  </si>
  <si>
    <t xml:space="preserve">Одноразовые чехлы "Кристидент" для подголовников стоматологического кресла </t>
  </si>
  <si>
    <t>Набор стоматологический одноразовый</t>
  </si>
  <si>
    <t>Флакон с гладким горлом из светлой трубки первого гидролитического класса обьёмом 15.мл,</t>
  </si>
  <si>
    <t>Пробки тип 1-1д/пеницилиновые флаконы,уп250</t>
  </si>
  <si>
    <t>Колпачок алюминиевые 12А20(К-2-20),/для пеницилиновых флаконов,уп 250</t>
  </si>
  <si>
    <t xml:space="preserve">Контейнер полимерный 5 литров </t>
  </si>
  <si>
    <t xml:space="preserve">Контейнер полимерный 10  литров </t>
  </si>
  <si>
    <t>пар</t>
  </si>
  <si>
    <t>шт</t>
  </si>
  <si>
    <t>рулон</t>
  </si>
  <si>
    <t>кан.</t>
  </si>
  <si>
    <t>шт.</t>
  </si>
  <si>
    <t>упак</t>
  </si>
  <si>
    <t>фл.</t>
  </si>
  <si>
    <t>уп.</t>
  </si>
  <si>
    <t>рул</t>
  </si>
  <si>
    <t>258</t>
  </si>
  <si>
    <t>Поставка расходного медицинского материала</t>
  </si>
  <si>
    <t>179</t>
  </si>
  <si>
    <t>БН</t>
  </si>
  <si>
    <t>БД</t>
  </si>
  <si>
    <t>Итого начальная (максимальная) цена договора  составляет: 38 366 049 (Тридцать восемь миллионов триста шестьдесят шесть тысяч сорок девять) рублей 23 копейки.</t>
  </si>
  <si>
    <t>Фомина К.С. (Экономист отдела закупок)</t>
  </si>
  <si>
    <t>04.12.2024г.</t>
  </si>
  <si>
    <t>IV. ОБОСНОВАНИЕ НАЧАЛЬНОЙ (МАКСИМАЛЬНОЙ) ЦЕНЫ ДОГОВОРА, ЦЕНЫ ДОГОВОРА, ЗАКЛЮЧАЕМОГО С ЕДИНСТВЕННЫМ ПОСТАВЩИКОМ (ПОДРЯДЧИКОМ, ИСПОЛНИТЕЛЕМ), НАЧАЛЬНОЙ ЦЕНЫ ЕДИНИЦЫ ТОВАРА, РАБОТЫ, УСЛУГИ, НАЧАЛЬНОЙ СУММЫ ЦЕН ЕДИНИЦ ТОВАРА, РАБОТЫ, УСЛУГИ МЕТОДОМ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</si>
</sst>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.5"/>
      <color rgb="FF000000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3" fontId="0" fillId="0" borderId="0" xfId="0" applyNumberFormat="1"/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4"/>
    <cellStyle name="Обычный 3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6"/>
  <sheetViews>
    <sheetView tabSelected="1" topLeftCell="A22" zoomScaleNormal="100" zoomScaleSheetLayoutView="100" workbookViewId="0">
      <selection activeCell="R46" sqref="R46"/>
    </sheetView>
  </sheetViews>
  <sheetFormatPr defaultRowHeight="15" x14ac:dyDescent="0.25"/>
  <cols>
    <col min="1" max="1" width="4.85546875" customWidth="1"/>
    <col min="2" max="2" width="32.28515625" customWidth="1"/>
    <col min="3" max="3" width="8.7109375" customWidth="1"/>
    <col min="4" max="4" width="7.85546875" customWidth="1"/>
    <col min="6" max="6" width="15.5703125" customWidth="1"/>
    <col min="7" max="7" width="14" customWidth="1"/>
    <col min="8" max="8" width="15.5703125" bestFit="1" customWidth="1"/>
    <col min="9" max="9" width="15.5703125" hidden="1" customWidth="1"/>
    <col min="10" max="11" width="15.42578125" customWidth="1"/>
  </cols>
  <sheetData>
    <row r="2" spans="1:11" ht="76.5" customHeight="1" x14ac:dyDescent="0.25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25" customHeight="1" x14ac:dyDescent="0.2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0.25" customHeight="1" x14ac:dyDescent="0.25">
      <c r="A4" s="36" t="s">
        <v>98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8.5" customHeight="1" x14ac:dyDescent="0.2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22.5" customHeight="1" x14ac:dyDescent="0.25">
      <c r="A6" s="31" t="s">
        <v>1</v>
      </c>
      <c r="B6" s="35" t="s">
        <v>2</v>
      </c>
      <c r="C6" s="35" t="s">
        <v>3</v>
      </c>
      <c r="D6" s="35" t="s">
        <v>4</v>
      </c>
      <c r="E6" s="35" t="s">
        <v>5</v>
      </c>
      <c r="F6" s="35" t="s">
        <v>6</v>
      </c>
      <c r="G6" s="35"/>
      <c r="H6" s="35"/>
      <c r="I6" s="35"/>
      <c r="J6" s="37" t="s">
        <v>16</v>
      </c>
      <c r="K6" s="7"/>
    </row>
    <row r="7" spans="1:11" ht="27" customHeight="1" x14ac:dyDescent="0.25">
      <c r="A7" s="32"/>
      <c r="B7" s="35"/>
      <c r="C7" s="35"/>
      <c r="D7" s="35"/>
      <c r="E7" s="35"/>
      <c r="F7" s="4" t="s">
        <v>12</v>
      </c>
      <c r="G7" s="4" t="s">
        <v>13</v>
      </c>
      <c r="H7" s="4" t="s">
        <v>14</v>
      </c>
      <c r="I7" s="16" t="s">
        <v>19</v>
      </c>
      <c r="J7" s="38"/>
      <c r="K7" s="38" t="s">
        <v>17</v>
      </c>
    </row>
    <row r="8" spans="1:11" x14ac:dyDescent="0.25">
      <c r="A8" s="32"/>
      <c r="B8" s="35"/>
      <c r="C8" s="35"/>
      <c r="D8" s="35"/>
      <c r="E8" s="35"/>
      <c r="F8" s="6" t="s">
        <v>97</v>
      </c>
      <c r="G8" s="6" t="s">
        <v>99</v>
      </c>
      <c r="H8" s="6" t="s">
        <v>100</v>
      </c>
      <c r="I8" s="6" t="s">
        <v>20</v>
      </c>
      <c r="J8" s="38"/>
      <c r="K8" s="38"/>
    </row>
    <row r="9" spans="1:11" ht="27" customHeight="1" x14ac:dyDescent="0.25">
      <c r="A9" s="32"/>
      <c r="B9" s="35"/>
      <c r="C9" s="35"/>
      <c r="D9" s="35"/>
      <c r="E9" s="35"/>
      <c r="F9" s="14" t="s">
        <v>11</v>
      </c>
      <c r="G9" s="14" t="s">
        <v>11</v>
      </c>
      <c r="H9" s="15" t="s">
        <v>11</v>
      </c>
      <c r="I9" s="2" t="s">
        <v>11</v>
      </c>
      <c r="J9" s="8"/>
      <c r="K9" s="8"/>
    </row>
    <row r="10" spans="1:11" ht="29.25" customHeight="1" x14ac:dyDescent="0.25">
      <c r="A10" s="33"/>
      <c r="B10" s="35"/>
      <c r="C10" s="35"/>
      <c r="D10" s="35"/>
      <c r="E10" s="35"/>
      <c r="F10" s="19">
        <v>45629</v>
      </c>
      <c r="G10" s="19">
        <v>45630</v>
      </c>
      <c r="H10" s="14" t="s">
        <v>101</v>
      </c>
      <c r="I10" s="17" t="s">
        <v>18</v>
      </c>
      <c r="J10" s="9"/>
      <c r="K10" s="9"/>
    </row>
    <row r="11" spans="1:11" x14ac:dyDescent="0.2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2">
        <v>6</v>
      </c>
      <c r="G11" s="12">
        <v>7</v>
      </c>
      <c r="H11" s="12">
        <v>8</v>
      </c>
      <c r="I11" s="11">
        <v>9</v>
      </c>
      <c r="J11" s="11">
        <v>10</v>
      </c>
      <c r="K11" s="11">
        <v>11</v>
      </c>
    </row>
    <row r="12" spans="1:11" x14ac:dyDescent="0.25">
      <c r="A12" s="18">
        <v>1</v>
      </c>
      <c r="B12" s="18" t="s">
        <v>21</v>
      </c>
      <c r="C12" s="18" t="s">
        <v>88</v>
      </c>
      <c r="D12" s="18">
        <v>188000</v>
      </c>
      <c r="E12" s="18"/>
      <c r="F12" s="20">
        <v>6.3</v>
      </c>
      <c r="G12" s="20">
        <v>5.82</v>
      </c>
      <c r="H12" s="20">
        <v>6</v>
      </c>
      <c r="I12" s="18"/>
      <c r="J12" s="3">
        <f t="shared" ref="J12:J43" si="0">ROUND((F12+G12+H12)/3,2)</f>
        <v>6.04</v>
      </c>
      <c r="K12" s="3">
        <f t="shared" ref="K12:K43" si="1">D12*J12</f>
        <v>1135520</v>
      </c>
    </row>
    <row r="13" spans="1:11" x14ac:dyDescent="0.25">
      <c r="A13" s="18">
        <v>2</v>
      </c>
      <c r="B13" s="18" t="s">
        <v>22</v>
      </c>
      <c r="C13" s="18" t="s">
        <v>89</v>
      </c>
      <c r="D13" s="18">
        <v>14200</v>
      </c>
      <c r="E13" s="18"/>
      <c r="F13" s="20">
        <v>6.3</v>
      </c>
      <c r="G13" s="20">
        <v>5.82</v>
      </c>
      <c r="H13" s="20">
        <v>6</v>
      </c>
      <c r="I13" s="18"/>
      <c r="J13" s="3">
        <f t="shared" si="0"/>
        <v>6.04</v>
      </c>
      <c r="K13" s="3">
        <f t="shared" si="1"/>
        <v>85768</v>
      </c>
    </row>
    <row r="14" spans="1:11" x14ac:dyDescent="0.25">
      <c r="A14" s="18">
        <v>3</v>
      </c>
      <c r="B14" s="18" t="s">
        <v>23</v>
      </c>
      <c r="C14" s="18" t="s">
        <v>90</v>
      </c>
      <c r="D14" s="18">
        <v>250</v>
      </c>
      <c r="E14" s="18"/>
      <c r="F14" s="20">
        <v>1785</v>
      </c>
      <c r="G14" s="20">
        <v>1649</v>
      </c>
      <c r="H14" s="20">
        <v>1700</v>
      </c>
      <c r="I14" s="18"/>
      <c r="J14" s="3">
        <f t="shared" si="0"/>
        <v>1711.33</v>
      </c>
      <c r="K14" s="3">
        <f t="shared" si="1"/>
        <v>427832.5</v>
      </c>
    </row>
    <row r="15" spans="1:11" x14ac:dyDescent="0.25">
      <c r="A15" s="18">
        <v>4</v>
      </c>
      <c r="B15" s="18" t="s">
        <v>24</v>
      </c>
      <c r="C15" s="18" t="s">
        <v>89</v>
      </c>
      <c r="D15" s="18">
        <v>2800</v>
      </c>
      <c r="E15" s="18"/>
      <c r="F15" s="20">
        <v>16.8</v>
      </c>
      <c r="G15" s="20">
        <v>15.52</v>
      </c>
      <c r="H15" s="20">
        <v>16</v>
      </c>
      <c r="I15" s="18"/>
      <c r="J15" s="3">
        <f t="shared" si="0"/>
        <v>16.11</v>
      </c>
      <c r="K15" s="3">
        <f t="shared" si="1"/>
        <v>45108</v>
      </c>
    </row>
    <row r="16" spans="1:11" x14ac:dyDescent="0.25">
      <c r="A16" s="18">
        <v>5</v>
      </c>
      <c r="B16" s="18" t="s">
        <v>24</v>
      </c>
      <c r="C16" s="18" t="s">
        <v>89</v>
      </c>
      <c r="D16" s="18">
        <v>73500</v>
      </c>
      <c r="E16" s="18"/>
      <c r="F16" s="20">
        <v>31.5</v>
      </c>
      <c r="G16" s="20">
        <v>29.1</v>
      </c>
      <c r="H16" s="20">
        <v>30</v>
      </c>
      <c r="I16" s="18"/>
      <c r="J16" s="3">
        <f t="shared" si="0"/>
        <v>30.2</v>
      </c>
      <c r="K16" s="3">
        <f t="shared" si="1"/>
        <v>2219700</v>
      </c>
    </row>
    <row r="17" spans="1:11" x14ac:dyDescent="0.25">
      <c r="A17" s="18">
        <v>6</v>
      </c>
      <c r="B17" s="18" t="s">
        <v>24</v>
      </c>
      <c r="C17" s="18" t="s">
        <v>89</v>
      </c>
      <c r="D17" s="18">
        <v>100500</v>
      </c>
      <c r="E17" s="18"/>
      <c r="F17" s="20">
        <v>16.8</v>
      </c>
      <c r="G17" s="20">
        <v>15.52</v>
      </c>
      <c r="H17" s="20">
        <v>16</v>
      </c>
      <c r="I17" s="18"/>
      <c r="J17" s="3">
        <f t="shared" si="0"/>
        <v>16.11</v>
      </c>
      <c r="K17" s="3">
        <f t="shared" si="1"/>
        <v>1619055</v>
      </c>
    </row>
    <row r="18" spans="1:11" x14ac:dyDescent="0.25">
      <c r="A18" s="18">
        <v>7</v>
      </c>
      <c r="B18" s="18" t="s">
        <v>24</v>
      </c>
      <c r="C18" s="18" t="s">
        <v>89</v>
      </c>
      <c r="D18" s="18">
        <v>105500</v>
      </c>
      <c r="E18" s="18"/>
      <c r="F18" s="20">
        <v>16.8</v>
      </c>
      <c r="G18" s="20">
        <v>15.52</v>
      </c>
      <c r="H18" s="20">
        <v>16</v>
      </c>
      <c r="I18" s="18"/>
      <c r="J18" s="3">
        <f t="shared" si="0"/>
        <v>16.11</v>
      </c>
      <c r="K18" s="3">
        <f t="shared" si="1"/>
        <v>1699605</v>
      </c>
    </row>
    <row r="19" spans="1:11" x14ac:dyDescent="0.25">
      <c r="A19" s="18">
        <v>8</v>
      </c>
      <c r="B19" s="18" t="s">
        <v>25</v>
      </c>
      <c r="C19" s="18" t="s">
        <v>89</v>
      </c>
      <c r="D19" s="18">
        <v>10000</v>
      </c>
      <c r="E19" s="18"/>
      <c r="F19" s="20">
        <v>18.899999999999999</v>
      </c>
      <c r="G19" s="20">
        <v>17.46</v>
      </c>
      <c r="H19" s="20">
        <v>18</v>
      </c>
      <c r="I19" s="18"/>
      <c r="J19" s="3">
        <f t="shared" si="0"/>
        <v>18.12</v>
      </c>
      <c r="K19" s="3">
        <f t="shared" si="1"/>
        <v>181200</v>
      </c>
    </row>
    <row r="20" spans="1:11" x14ac:dyDescent="0.25">
      <c r="A20" s="18">
        <v>9</v>
      </c>
      <c r="B20" s="18" t="s">
        <v>26</v>
      </c>
      <c r="C20" s="18" t="s">
        <v>89</v>
      </c>
      <c r="D20" s="18">
        <v>3000</v>
      </c>
      <c r="E20" s="18"/>
      <c r="F20" s="20">
        <v>18.899999999999999</v>
      </c>
      <c r="G20" s="20">
        <v>17.46</v>
      </c>
      <c r="H20" s="20">
        <v>18</v>
      </c>
      <c r="I20" s="18"/>
      <c r="J20" s="3">
        <f t="shared" si="0"/>
        <v>18.12</v>
      </c>
      <c r="K20" s="3">
        <f t="shared" si="1"/>
        <v>54360</v>
      </c>
    </row>
    <row r="21" spans="1:11" x14ac:dyDescent="0.25">
      <c r="A21" s="18">
        <v>10</v>
      </c>
      <c r="B21" s="18" t="s">
        <v>27</v>
      </c>
      <c r="C21" s="18" t="s">
        <v>91</v>
      </c>
      <c r="D21" s="18">
        <v>91</v>
      </c>
      <c r="E21" s="18"/>
      <c r="F21" s="20">
        <v>1990</v>
      </c>
      <c r="G21" s="20">
        <v>1734</v>
      </c>
      <c r="H21" s="20">
        <v>1920</v>
      </c>
      <c r="I21" s="18"/>
      <c r="J21" s="3">
        <f t="shared" si="0"/>
        <v>1881.33</v>
      </c>
      <c r="K21" s="3">
        <f t="shared" si="1"/>
        <v>171201.03</v>
      </c>
    </row>
    <row r="22" spans="1:11" x14ac:dyDescent="0.25">
      <c r="A22" s="18">
        <v>11</v>
      </c>
      <c r="B22" s="18" t="s">
        <v>28</v>
      </c>
      <c r="C22" s="18" t="s">
        <v>91</v>
      </c>
      <c r="D22" s="18">
        <v>14</v>
      </c>
      <c r="E22" s="18"/>
      <c r="F22" s="20">
        <v>2950</v>
      </c>
      <c r="G22" s="20">
        <v>2640</v>
      </c>
      <c r="H22" s="20">
        <v>2750</v>
      </c>
      <c r="I22" s="18"/>
      <c r="J22" s="3">
        <f t="shared" si="0"/>
        <v>2780</v>
      </c>
      <c r="K22" s="3">
        <f t="shared" si="1"/>
        <v>38920</v>
      </c>
    </row>
    <row r="23" spans="1:11" x14ac:dyDescent="0.25">
      <c r="A23" s="18">
        <v>12</v>
      </c>
      <c r="B23" s="18" t="s">
        <v>29</v>
      </c>
      <c r="C23" s="18" t="s">
        <v>89</v>
      </c>
      <c r="D23" s="18">
        <v>120500</v>
      </c>
      <c r="E23" s="18"/>
      <c r="F23" s="20">
        <v>9.4499999999999993</v>
      </c>
      <c r="G23" s="20">
        <v>8.73</v>
      </c>
      <c r="H23" s="20">
        <v>9</v>
      </c>
      <c r="I23" s="18"/>
      <c r="J23" s="3">
        <f t="shared" si="0"/>
        <v>9.06</v>
      </c>
      <c r="K23" s="3">
        <f t="shared" si="1"/>
        <v>1091730</v>
      </c>
    </row>
    <row r="24" spans="1:11" ht="22.5" x14ac:dyDescent="0.25">
      <c r="A24" s="18">
        <v>13</v>
      </c>
      <c r="B24" s="18" t="s">
        <v>30</v>
      </c>
      <c r="C24" s="18" t="s">
        <v>89</v>
      </c>
      <c r="D24" s="18">
        <v>104</v>
      </c>
      <c r="E24" s="18"/>
      <c r="F24" s="20">
        <v>315</v>
      </c>
      <c r="G24" s="20">
        <v>291</v>
      </c>
      <c r="H24" s="20">
        <v>300</v>
      </c>
      <c r="I24" s="18"/>
      <c r="J24" s="3">
        <f t="shared" si="0"/>
        <v>302</v>
      </c>
      <c r="K24" s="3">
        <f t="shared" si="1"/>
        <v>31408</v>
      </c>
    </row>
    <row r="25" spans="1:11" x14ac:dyDescent="0.25">
      <c r="A25" s="18">
        <v>14</v>
      </c>
      <c r="B25" s="18" t="s">
        <v>31</v>
      </c>
      <c r="C25" s="18" t="s">
        <v>89</v>
      </c>
      <c r="D25" s="18">
        <v>121</v>
      </c>
      <c r="E25" s="18"/>
      <c r="F25" s="20">
        <v>2600</v>
      </c>
      <c r="G25" s="20">
        <v>2490</v>
      </c>
      <c r="H25" s="20">
        <v>2610</v>
      </c>
      <c r="I25" s="18"/>
      <c r="J25" s="3">
        <f t="shared" si="0"/>
        <v>2566.67</v>
      </c>
      <c r="K25" s="3">
        <f t="shared" si="1"/>
        <v>310567.07</v>
      </c>
    </row>
    <row r="26" spans="1:11" x14ac:dyDescent="0.25">
      <c r="A26" s="18">
        <v>15</v>
      </c>
      <c r="B26" s="18" t="s">
        <v>32</v>
      </c>
      <c r="C26" s="18" t="s">
        <v>92</v>
      </c>
      <c r="D26" s="18">
        <v>16000</v>
      </c>
      <c r="E26" s="18"/>
      <c r="F26" s="20">
        <v>25.2</v>
      </c>
      <c r="G26" s="20">
        <v>23.28</v>
      </c>
      <c r="H26" s="20">
        <v>24</v>
      </c>
      <c r="I26" s="18"/>
      <c r="J26" s="3">
        <f t="shared" si="0"/>
        <v>24.16</v>
      </c>
      <c r="K26" s="3">
        <f t="shared" si="1"/>
        <v>386560</v>
      </c>
    </row>
    <row r="27" spans="1:11" x14ac:dyDescent="0.25">
      <c r="A27" s="18">
        <v>16</v>
      </c>
      <c r="B27" s="18" t="s">
        <v>33</v>
      </c>
      <c r="C27" s="18" t="s">
        <v>93</v>
      </c>
      <c r="D27" s="18">
        <v>2</v>
      </c>
      <c r="E27" s="18"/>
      <c r="F27" s="20">
        <v>420</v>
      </c>
      <c r="G27" s="20">
        <v>388</v>
      </c>
      <c r="H27" s="20">
        <v>400</v>
      </c>
      <c r="I27" s="18"/>
      <c r="J27" s="3">
        <f t="shared" si="0"/>
        <v>402.67</v>
      </c>
      <c r="K27" s="3">
        <f t="shared" si="1"/>
        <v>805.34</v>
      </c>
    </row>
    <row r="28" spans="1:11" ht="22.5" x14ac:dyDescent="0.25">
      <c r="A28" s="18">
        <v>17</v>
      </c>
      <c r="B28" s="18" t="s">
        <v>34</v>
      </c>
      <c r="C28" s="18" t="s">
        <v>93</v>
      </c>
      <c r="D28" s="18">
        <v>2310</v>
      </c>
      <c r="E28" s="18"/>
      <c r="F28" s="22">
        <v>1452.93</v>
      </c>
      <c r="G28" s="22">
        <v>1322</v>
      </c>
      <c r="H28" s="22">
        <v>1400</v>
      </c>
      <c r="I28" s="23"/>
      <c r="J28" s="24">
        <f t="shared" si="0"/>
        <v>1391.64</v>
      </c>
      <c r="K28" s="24">
        <f t="shared" si="1"/>
        <v>3214688.4000000004</v>
      </c>
    </row>
    <row r="29" spans="1:11" x14ac:dyDescent="0.25">
      <c r="A29" s="18">
        <v>18</v>
      </c>
      <c r="B29" s="18" t="s">
        <v>35</v>
      </c>
      <c r="C29" s="18" t="s">
        <v>89</v>
      </c>
      <c r="D29" s="18">
        <v>14000</v>
      </c>
      <c r="E29" s="18"/>
      <c r="F29" s="20">
        <v>16.8</v>
      </c>
      <c r="G29" s="20">
        <v>15.52</v>
      </c>
      <c r="H29" s="20">
        <v>16</v>
      </c>
      <c r="I29" s="18"/>
      <c r="J29" s="3">
        <f t="shared" si="0"/>
        <v>16.11</v>
      </c>
      <c r="K29" s="3">
        <f t="shared" si="1"/>
        <v>225540</v>
      </c>
    </row>
    <row r="30" spans="1:11" x14ac:dyDescent="0.25">
      <c r="A30" s="18">
        <v>19</v>
      </c>
      <c r="B30" s="18" t="s">
        <v>36</v>
      </c>
      <c r="C30" s="18" t="s">
        <v>93</v>
      </c>
      <c r="D30" s="18">
        <v>2</v>
      </c>
      <c r="E30" s="18"/>
      <c r="F30" s="20">
        <v>2200</v>
      </c>
      <c r="G30" s="20">
        <v>1980</v>
      </c>
      <c r="H30" s="20">
        <v>2000</v>
      </c>
      <c r="I30" s="18"/>
      <c r="J30" s="3">
        <f t="shared" si="0"/>
        <v>2060</v>
      </c>
      <c r="K30" s="3">
        <f t="shared" si="1"/>
        <v>4120</v>
      </c>
    </row>
    <row r="31" spans="1:11" x14ac:dyDescent="0.25">
      <c r="A31" s="18">
        <v>20</v>
      </c>
      <c r="B31" s="18" t="s">
        <v>36</v>
      </c>
      <c r="C31" s="18" t="s">
        <v>93</v>
      </c>
      <c r="D31" s="18">
        <v>2</v>
      </c>
      <c r="E31" s="18"/>
      <c r="F31" s="20">
        <v>2200</v>
      </c>
      <c r="G31" s="20">
        <v>1928</v>
      </c>
      <c r="H31" s="20">
        <v>2000</v>
      </c>
      <c r="I31" s="18"/>
      <c r="J31" s="3">
        <f t="shared" si="0"/>
        <v>2042.67</v>
      </c>
      <c r="K31" s="3">
        <f t="shared" si="1"/>
        <v>4085.34</v>
      </c>
    </row>
    <row r="32" spans="1:11" x14ac:dyDescent="0.25">
      <c r="A32" s="18">
        <v>21</v>
      </c>
      <c r="B32" s="18" t="s">
        <v>36</v>
      </c>
      <c r="C32" s="18" t="s">
        <v>93</v>
      </c>
      <c r="D32" s="18">
        <v>2</v>
      </c>
      <c r="E32" s="18"/>
      <c r="F32" s="20">
        <v>2200</v>
      </c>
      <c r="G32" s="20">
        <v>1928</v>
      </c>
      <c r="H32" s="20">
        <v>2000</v>
      </c>
      <c r="I32" s="18"/>
      <c r="J32" s="3">
        <f t="shared" si="0"/>
        <v>2042.67</v>
      </c>
      <c r="K32" s="3">
        <f t="shared" si="1"/>
        <v>4085.34</v>
      </c>
    </row>
    <row r="33" spans="1:11" x14ac:dyDescent="0.25">
      <c r="A33" s="18">
        <v>22</v>
      </c>
      <c r="B33" s="18" t="s">
        <v>37</v>
      </c>
      <c r="C33" s="18" t="s">
        <v>93</v>
      </c>
      <c r="D33" s="18">
        <v>6</v>
      </c>
      <c r="E33" s="18"/>
      <c r="F33" s="20">
        <v>560</v>
      </c>
      <c r="G33" s="20">
        <v>364</v>
      </c>
      <c r="H33" s="20">
        <v>1500</v>
      </c>
      <c r="I33" s="18"/>
      <c r="J33" s="3">
        <f t="shared" si="0"/>
        <v>808</v>
      </c>
      <c r="K33" s="3">
        <f t="shared" si="1"/>
        <v>4848</v>
      </c>
    </row>
    <row r="34" spans="1:11" x14ac:dyDescent="0.25">
      <c r="A34" s="18">
        <v>23</v>
      </c>
      <c r="B34" s="18" t="s">
        <v>38</v>
      </c>
      <c r="C34" s="18" t="s">
        <v>93</v>
      </c>
      <c r="D34" s="18">
        <v>16</v>
      </c>
      <c r="E34" s="18"/>
      <c r="F34" s="20">
        <v>84</v>
      </c>
      <c r="G34" s="20">
        <v>77.599999999999994</v>
      </c>
      <c r="H34" s="20">
        <v>80</v>
      </c>
      <c r="I34" s="18"/>
      <c r="J34" s="3">
        <f t="shared" si="0"/>
        <v>80.53</v>
      </c>
      <c r="K34" s="3">
        <f t="shared" si="1"/>
        <v>1288.48</v>
      </c>
    </row>
    <row r="35" spans="1:11" x14ac:dyDescent="0.25">
      <c r="A35" s="18">
        <v>24</v>
      </c>
      <c r="B35" s="18" t="s">
        <v>39</v>
      </c>
      <c r="C35" s="18" t="s">
        <v>92</v>
      </c>
      <c r="D35" s="18">
        <v>30</v>
      </c>
      <c r="E35" s="18"/>
      <c r="F35" s="20">
        <v>73.5</v>
      </c>
      <c r="G35" s="20">
        <v>67.900000000000006</v>
      </c>
      <c r="H35" s="20">
        <v>70</v>
      </c>
      <c r="I35" s="18"/>
      <c r="J35" s="3">
        <f t="shared" si="0"/>
        <v>70.47</v>
      </c>
      <c r="K35" s="3">
        <f t="shared" si="1"/>
        <v>2114.1</v>
      </c>
    </row>
    <row r="36" spans="1:11" x14ac:dyDescent="0.25">
      <c r="A36" s="18">
        <v>25</v>
      </c>
      <c r="B36" s="18" t="s">
        <v>40</v>
      </c>
      <c r="C36" s="18" t="s">
        <v>89</v>
      </c>
      <c r="D36" s="18">
        <v>250</v>
      </c>
      <c r="E36" s="18"/>
      <c r="F36" s="20">
        <v>65</v>
      </c>
      <c r="G36" s="20">
        <v>58</v>
      </c>
      <c r="H36" s="20">
        <v>70</v>
      </c>
      <c r="I36" s="18"/>
      <c r="J36" s="3">
        <f t="shared" si="0"/>
        <v>64.33</v>
      </c>
      <c r="K36" s="3">
        <f t="shared" si="1"/>
        <v>16082.5</v>
      </c>
    </row>
    <row r="37" spans="1:11" x14ac:dyDescent="0.25">
      <c r="A37" s="18">
        <v>26</v>
      </c>
      <c r="B37" s="18" t="s">
        <v>41</v>
      </c>
      <c r="C37" s="18" t="s">
        <v>89</v>
      </c>
      <c r="D37" s="18">
        <v>2000</v>
      </c>
      <c r="E37" s="18"/>
      <c r="F37" s="20">
        <v>80</v>
      </c>
      <c r="G37" s="20">
        <v>77</v>
      </c>
      <c r="H37" s="20">
        <v>80</v>
      </c>
      <c r="I37" s="18"/>
      <c r="J37" s="3">
        <f t="shared" si="0"/>
        <v>79</v>
      </c>
      <c r="K37" s="3">
        <f t="shared" si="1"/>
        <v>158000</v>
      </c>
    </row>
    <row r="38" spans="1:11" x14ac:dyDescent="0.25">
      <c r="A38" s="18">
        <v>27</v>
      </c>
      <c r="B38" s="18" t="s">
        <v>42</v>
      </c>
      <c r="C38" s="18" t="s">
        <v>89</v>
      </c>
      <c r="D38" s="18">
        <v>1320</v>
      </c>
      <c r="E38" s="18"/>
      <c r="F38" s="20">
        <v>65</v>
      </c>
      <c r="G38" s="20">
        <v>58</v>
      </c>
      <c r="H38" s="20">
        <v>70</v>
      </c>
      <c r="I38" s="18"/>
      <c r="J38" s="3">
        <f t="shared" si="0"/>
        <v>64.33</v>
      </c>
      <c r="K38" s="3">
        <f t="shared" si="1"/>
        <v>84915.599999999991</v>
      </c>
    </row>
    <row r="39" spans="1:11" ht="33.75" x14ac:dyDescent="0.25">
      <c r="A39" s="18">
        <v>28</v>
      </c>
      <c r="B39" s="18" t="s">
        <v>43</v>
      </c>
      <c r="C39" s="18" t="s">
        <v>89</v>
      </c>
      <c r="D39" s="18">
        <v>14</v>
      </c>
      <c r="E39" s="18"/>
      <c r="F39" s="20">
        <v>8820</v>
      </c>
      <c r="G39" s="20">
        <v>8148</v>
      </c>
      <c r="H39" s="20">
        <v>8400</v>
      </c>
      <c r="I39" s="18"/>
      <c r="J39" s="3">
        <f t="shared" si="0"/>
        <v>8456</v>
      </c>
      <c r="K39" s="3">
        <f t="shared" si="1"/>
        <v>118384</v>
      </c>
    </row>
    <row r="40" spans="1:11" x14ac:dyDescent="0.25">
      <c r="A40" s="18">
        <v>29</v>
      </c>
      <c r="B40" s="18" t="s">
        <v>44</v>
      </c>
      <c r="C40" s="18" t="s">
        <v>89</v>
      </c>
      <c r="D40" s="18">
        <v>3830</v>
      </c>
      <c r="E40" s="18"/>
      <c r="F40" s="20">
        <v>115.5</v>
      </c>
      <c r="G40" s="20">
        <v>106.7</v>
      </c>
      <c r="H40" s="20">
        <v>110</v>
      </c>
      <c r="I40" s="21"/>
      <c r="J40" s="3">
        <f t="shared" si="0"/>
        <v>110.73</v>
      </c>
      <c r="K40" s="3">
        <f t="shared" si="1"/>
        <v>424095.9</v>
      </c>
    </row>
    <row r="41" spans="1:11" x14ac:dyDescent="0.25">
      <c r="A41" s="18">
        <v>30</v>
      </c>
      <c r="B41" s="18" t="s">
        <v>45</v>
      </c>
      <c r="C41" s="18" t="s">
        <v>89</v>
      </c>
      <c r="D41" s="18">
        <v>2550</v>
      </c>
      <c r="E41" s="18"/>
      <c r="F41" s="20">
        <v>157.5</v>
      </c>
      <c r="G41" s="20">
        <v>145.5</v>
      </c>
      <c r="H41" s="20">
        <v>150</v>
      </c>
      <c r="I41" s="18"/>
      <c r="J41" s="3">
        <f t="shared" si="0"/>
        <v>151</v>
      </c>
      <c r="K41" s="3">
        <f t="shared" si="1"/>
        <v>385050</v>
      </c>
    </row>
    <row r="42" spans="1:11" x14ac:dyDescent="0.25">
      <c r="A42" s="18">
        <v>31</v>
      </c>
      <c r="B42" s="18" t="s">
        <v>46</v>
      </c>
      <c r="C42" s="18" t="s">
        <v>89</v>
      </c>
      <c r="D42" s="18">
        <v>79000</v>
      </c>
      <c r="E42" s="18"/>
      <c r="F42" s="20">
        <v>18.899999999999999</v>
      </c>
      <c r="G42" s="20">
        <v>17.46</v>
      </c>
      <c r="H42" s="20">
        <v>18</v>
      </c>
      <c r="I42" s="18"/>
      <c r="J42" s="3">
        <f t="shared" si="0"/>
        <v>18.12</v>
      </c>
      <c r="K42" s="3">
        <f t="shared" si="1"/>
        <v>1431480</v>
      </c>
    </row>
    <row r="43" spans="1:11" ht="22.5" x14ac:dyDescent="0.25">
      <c r="A43" s="18">
        <v>32</v>
      </c>
      <c r="B43" s="18" t="s">
        <v>47</v>
      </c>
      <c r="C43" s="18" t="s">
        <v>89</v>
      </c>
      <c r="D43" s="18">
        <v>3</v>
      </c>
      <c r="E43" s="18"/>
      <c r="F43" s="20">
        <v>31000</v>
      </c>
      <c r="G43" s="20">
        <v>28700</v>
      </c>
      <c r="H43" s="20">
        <v>30000</v>
      </c>
      <c r="I43" s="18"/>
      <c r="J43" s="3">
        <f t="shared" si="0"/>
        <v>29900</v>
      </c>
      <c r="K43" s="3">
        <f t="shared" si="1"/>
        <v>89700</v>
      </c>
    </row>
    <row r="44" spans="1:11" x14ac:dyDescent="0.25">
      <c r="A44" s="18">
        <v>33</v>
      </c>
      <c r="B44" s="18" t="s">
        <v>48</v>
      </c>
      <c r="C44" s="18" t="s">
        <v>92</v>
      </c>
      <c r="D44" s="18">
        <v>20</v>
      </c>
      <c r="E44" s="18"/>
      <c r="F44" s="20">
        <v>2310</v>
      </c>
      <c r="G44" s="20">
        <v>2134</v>
      </c>
      <c r="H44" s="20">
        <v>2200</v>
      </c>
      <c r="I44" s="18"/>
      <c r="J44" s="3">
        <f t="shared" ref="J44:J75" si="2">ROUND((F44+G44+H44)/3,2)</f>
        <v>2214.67</v>
      </c>
      <c r="K44" s="3">
        <f t="shared" ref="K44:K75" si="3">D44*J44</f>
        <v>44293.4</v>
      </c>
    </row>
    <row r="45" spans="1:11" x14ac:dyDescent="0.25">
      <c r="A45" s="18">
        <v>34</v>
      </c>
      <c r="B45" s="18" t="s">
        <v>49</v>
      </c>
      <c r="C45" s="18" t="s">
        <v>89</v>
      </c>
      <c r="D45" s="18">
        <v>66</v>
      </c>
      <c r="E45" s="18"/>
      <c r="F45" s="20">
        <v>2100</v>
      </c>
      <c r="G45" s="20">
        <v>1940</v>
      </c>
      <c r="H45" s="20">
        <v>2000</v>
      </c>
      <c r="I45" s="18"/>
      <c r="J45" s="3">
        <f t="shared" si="2"/>
        <v>2013.33</v>
      </c>
      <c r="K45" s="3">
        <f t="shared" si="3"/>
        <v>132879.78</v>
      </c>
    </row>
    <row r="46" spans="1:11" ht="22.5" x14ac:dyDescent="0.25">
      <c r="A46" s="18">
        <v>35</v>
      </c>
      <c r="B46" s="18" t="s">
        <v>50</v>
      </c>
      <c r="C46" s="18" t="s">
        <v>89</v>
      </c>
      <c r="D46" s="18">
        <v>9000</v>
      </c>
      <c r="E46" s="18"/>
      <c r="F46" s="20">
        <v>23.1</v>
      </c>
      <c r="G46" s="20">
        <v>21.34</v>
      </c>
      <c r="H46" s="20">
        <v>22</v>
      </c>
      <c r="I46" s="18"/>
      <c r="J46" s="3">
        <f t="shared" si="2"/>
        <v>22.15</v>
      </c>
      <c r="K46" s="3">
        <f t="shared" si="3"/>
        <v>199350</v>
      </c>
    </row>
    <row r="47" spans="1:11" ht="22.5" x14ac:dyDescent="0.25">
      <c r="A47" s="18">
        <v>36</v>
      </c>
      <c r="B47" s="18" t="s">
        <v>50</v>
      </c>
      <c r="C47" s="18" t="s">
        <v>89</v>
      </c>
      <c r="D47" s="18">
        <v>6800</v>
      </c>
      <c r="E47" s="18"/>
      <c r="F47" s="20">
        <v>21</v>
      </c>
      <c r="G47" s="20">
        <v>19.399999999999999</v>
      </c>
      <c r="H47" s="20">
        <v>20</v>
      </c>
      <c r="I47" s="18"/>
      <c r="J47" s="3">
        <f t="shared" si="2"/>
        <v>20.13</v>
      </c>
      <c r="K47" s="3">
        <f t="shared" si="3"/>
        <v>136884</v>
      </c>
    </row>
    <row r="48" spans="1:11" x14ac:dyDescent="0.25">
      <c r="A48" s="18">
        <v>37</v>
      </c>
      <c r="B48" s="18" t="s">
        <v>51</v>
      </c>
      <c r="C48" s="18" t="s">
        <v>92</v>
      </c>
      <c r="D48" s="18">
        <v>1000</v>
      </c>
      <c r="E48" s="18"/>
      <c r="F48" s="20">
        <v>42</v>
      </c>
      <c r="G48" s="20">
        <v>38.799999999999997</v>
      </c>
      <c r="H48" s="20">
        <v>40</v>
      </c>
      <c r="I48" s="18"/>
      <c r="J48" s="3">
        <f t="shared" si="2"/>
        <v>40.270000000000003</v>
      </c>
      <c r="K48" s="3">
        <f t="shared" si="3"/>
        <v>40270</v>
      </c>
    </row>
    <row r="49" spans="1:11" x14ac:dyDescent="0.25">
      <c r="A49" s="18">
        <v>38</v>
      </c>
      <c r="B49" s="18" t="s">
        <v>52</v>
      </c>
      <c r="C49" s="18" t="s">
        <v>89</v>
      </c>
      <c r="D49" s="18">
        <v>2900</v>
      </c>
      <c r="E49" s="18"/>
      <c r="F49" s="20">
        <v>462</v>
      </c>
      <c r="G49" s="20">
        <v>426.8</v>
      </c>
      <c r="H49" s="20">
        <v>440</v>
      </c>
      <c r="I49" s="18"/>
      <c r="J49" s="3">
        <f t="shared" si="2"/>
        <v>442.93</v>
      </c>
      <c r="K49" s="3">
        <f t="shared" si="3"/>
        <v>1284497</v>
      </c>
    </row>
    <row r="50" spans="1:11" x14ac:dyDescent="0.25">
      <c r="A50" s="18">
        <v>39</v>
      </c>
      <c r="B50" s="18" t="s">
        <v>53</v>
      </c>
      <c r="C50" s="18" t="s">
        <v>89</v>
      </c>
      <c r="D50" s="18">
        <v>10700</v>
      </c>
      <c r="E50" s="18"/>
      <c r="F50" s="20">
        <v>199.5</v>
      </c>
      <c r="G50" s="20">
        <v>184.3</v>
      </c>
      <c r="H50" s="20">
        <v>190</v>
      </c>
      <c r="I50" s="18"/>
      <c r="J50" s="3">
        <f t="shared" si="2"/>
        <v>191.27</v>
      </c>
      <c r="K50" s="3">
        <f t="shared" si="3"/>
        <v>2046589</v>
      </c>
    </row>
    <row r="51" spans="1:11" x14ac:dyDescent="0.25">
      <c r="A51" s="18">
        <v>40</v>
      </c>
      <c r="B51" s="18" t="s">
        <v>53</v>
      </c>
      <c r="C51" s="18" t="s">
        <v>89</v>
      </c>
      <c r="D51" s="18">
        <v>7500</v>
      </c>
      <c r="E51" s="18"/>
      <c r="F51" s="20">
        <v>199.5</v>
      </c>
      <c r="G51" s="20">
        <v>184.3</v>
      </c>
      <c r="H51" s="20">
        <v>190</v>
      </c>
      <c r="I51" s="18"/>
      <c r="J51" s="3">
        <f t="shared" si="2"/>
        <v>191.27</v>
      </c>
      <c r="K51" s="3">
        <f t="shared" si="3"/>
        <v>1434525</v>
      </c>
    </row>
    <row r="52" spans="1:11" ht="22.5" x14ac:dyDescent="0.25">
      <c r="A52" s="18">
        <v>41</v>
      </c>
      <c r="B52" s="18" t="s">
        <v>54</v>
      </c>
      <c r="C52" s="18" t="s">
        <v>89</v>
      </c>
      <c r="D52" s="18">
        <v>3000</v>
      </c>
      <c r="E52" s="18"/>
      <c r="F52" s="20">
        <v>220.5</v>
      </c>
      <c r="G52" s="20">
        <v>203.7</v>
      </c>
      <c r="H52" s="20">
        <v>210</v>
      </c>
      <c r="I52" s="18"/>
      <c r="J52" s="3">
        <f t="shared" si="2"/>
        <v>211.4</v>
      </c>
      <c r="K52" s="3">
        <f t="shared" si="3"/>
        <v>634200</v>
      </c>
    </row>
    <row r="53" spans="1:11" x14ac:dyDescent="0.25">
      <c r="A53" s="18">
        <v>42</v>
      </c>
      <c r="B53" s="18" t="s">
        <v>55</v>
      </c>
      <c r="C53" s="18" t="s">
        <v>92</v>
      </c>
      <c r="D53" s="18">
        <v>11900</v>
      </c>
      <c r="E53" s="18"/>
      <c r="F53" s="20">
        <v>46.2</v>
      </c>
      <c r="G53" s="20">
        <v>42.68</v>
      </c>
      <c r="H53" s="20">
        <v>44</v>
      </c>
      <c r="I53" s="18"/>
      <c r="J53" s="3">
        <f t="shared" si="2"/>
        <v>44.29</v>
      </c>
      <c r="K53" s="3">
        <f t="shared" si="3"/>
        <v>527051</v>
      </c>
    </row>
    <row r="54" spans="1:11" x14ac:dyDescent="0.25">
      <c r="A54" s="18">
        <v>43</v>
      </c>
      <c r="B54" s="18" t="s">
        <v>56</v>
      </c>
      <c r="C54" s="18" t="s">
        <v>89</v>
      </c>
      <c r="D54" s="18">
        <v>4900</v>
      </c>
      <c r="E54" s="18"/>
      <c r="F54" s="20">
        <v>8.4</v>
      </c>
      <c r="G54" s="20">
        <v>7.76</v>
      </c>
      <c r="H54" s="20">
        <v>8</v>
      </c>
      <c r="I54" s="18"/>
      <c r="J54" s="3">
        <f t="shared" si="2"/>
        <v>8.0500000000000007</v>
      </c>
      <c r="K54" s="3">
        <f t="shared" si="3"/>
        <v>39445</v>
      </c>
    </row>
    <row r="55" spans="1:11" x14ac:dyDescent="0.25">
      <c r="A55" s="18">
        <v>44</v>
      </c>
      <c r="B55" s="18" t="s">
        <v>56</v>
      </c>
      <c r="C55" s="18" t="s">
        <v>89</v>
      </c>
      <c r="D55" s="18">
        <v>7260</v>
      </c>
      <c r="E55" s="18"/>
      <c r="F55" s="20">
        <v>15.75</v>
      </c>
      <c r="G55" s="20">
        <v>14.55</v>
      </c>
      <c r="H55" s="20">
        <v>15</v>
      </c>
      <c r="I55" s="18"/>
      <c r="J55" s="3">
        <f t="shared" si="2"/>
        <v>15.1</v>
      </c>
      <c r="K55" s="3">
        <f t="shared" si="3"/>
        <v>109626</v>
      </c>
    </row>
    <row r="56" spans="1:11" x14ac:dyDescent="0.25">
      <c r="A56" s="18">
        <v>45</v>
      </c>
      <c r="B56" s="18" t="s">
        <v>57</v>
      </c>
      <c r="C56" s="18" t="s">
        <v>92</v>
      </c>
      <c r="D56" s="18">
        <v>3455</v>
      </c>
      <c r="E56" s="18"/>
      <c r="F56" s="20">
        <v>18.899999999999999</v>
      </c>
      <c r="G56" s="20">
        <v>17.46</v>
      </c>
      <c r="H56" s="20">
        <v>18</v>
      </c>
      <c r="I56" s="18"/>
      <c r="J56" s="3">
        <f t="shared" si="2"/>
        <v>18.12</v>
      </c>
      <c r="K56" s="3">
        <f t="shared" si="3"/>
        <v>62604.600000000006</v>
      </c>
    </row>
    <row r="57" spans="1:11" x14ac:dyDescent="0.25">
      <c r="A57" s="18">
        <v>46</v>
      </c>
      <c r="B57" s="18" t="s">
        <v>57</v>
      </c>
      <c r="C57" s="18" t="s">
        <v>89</v>
      </c>
      <c r="D57" s="18">
        <v>10050</v>
      </c>
      <c r="E57" s="18"/>
      <c r="F57" s="20">
        <v>16.8</v>
      </c>
      <c r="G57" s="20">
        <v>15.52</v>
      </c>
      <c r="H57" s="20">
        <v>16</v>
      </c>
      <c r="I57" s="18"/>
      <c r="J57" s="3">
        <f t="shared" si="2"/>
        <v>16.11</v>
      </c>
      <c r="K57" s="3">
        <f t="shared" si="3"/>
        <v>161905.5</v>
      </c>
    </row>
    <row r="58" spans="1:11" x14ac:dyDescent="0.25">
      <c r="A58" s="18">
        <v>47</v>
      </c>
      <c r="B58" s="18" t="s">
        <v>57</v>
      </c>
      <c r="C58" s="18" t="s">
        <v>89</v>
      </c>
      <c r="D58" s="18">
        <v>9000</v>
      </c>
      <c r="E58" s="18"/>
      <c r="F58" s="20">
        <v>15.75</v>
      </c>
      <c r="G58" s="20">
        <v>14.55</v>
      </c>
      <c r="H58" s="20">
        <v>15</v>
      </c>
      <c r="I58" s="18"/>
      <c r="J58" s="3">
        <f t="shared" si="2"/>
        <v>15.1</v>
      </c>
      <c r="K58" s="3">
        <f t="shared" si="3"/>
        <v>135900</v>
      </c>
    </row>
    <row r="59" spans="1:11" x14ac:dyDescent="0.25">
      <c r="A59" s="18">
        <v>48</v>
      </c>
      <c r="B59" s="18" t="s">
        <v>56</v>
      </c>
      <c r="C59" s="18" t="s">
        <v>92</v>
      </c>
      <c r="D59" s="18">
        <v>1805</v>
      </c>
      <c r="E59" s="18"/>
      <c r="F59" s="20">
        <v>18.899999999999999</v>
      </c>
      <c r="G59" s="20">
        <v>17.46</v>
      </c>
      <c r="H59" s="20">
        <v>18</v>
      </c>
      <c r="I59" s="18"/>
      <c r="J59" s="3">
        <f t="shared" si="2"/>
        <v>18.12</v>
      </c>
      <c r="K59" s="3">
        <f t="shared" si="3"/>
        <v>32706.600000000002</v>
      </c>
    </row>
    <row r="60" spans="1:11" x14ac:dyDescent="0.25">
      <c r="A60" s="18">
        <v>49</v>
      </c>
      <c r="B60" s="18" t="s">
        <v>56</v>
      </c>
      <c r="C60" s="18" t="s">
        <v>89</v>
      </c>
      <c r="D60" s="18">
        <v>2510</v>
      </c>
      <c r="E60" s="18"/>
      <c r="F60" s="20">
        <v>15.75</v>
      </c>
      <c r="G60" s="20">
        <v>14.55</v>
      </c>
      <c r="H60" s="20">
        <v>15</v>
      </c>
      <c r="I60" s="18"/>
      <c r="J60" s="3">
        <f t="shared" si="2"/>
        <v>15.1</v>
      </c>
      <c r="K60" s="3">
        <f t="shared" si="3"/>
        <v>37901</v>
      </c>
    </row>
    <row r="61" spans="1:11" x14ac:dyDescent="0.25">
      <c r="A61" s="18">
        <v>50</v>
      </c>
      <c r="B61" s="18" t="s">
        <v>56</v>
      </c>
      <c r="C61" s="18" t="s">
        <v>89</v>
      </c>
      <c r="D61" s="18">
        <v>6725</v>
      </c>
      <c r="E61" s="18"/>
      <c r="F61" s="20">
        <v>16.8</v>
      </c>
      <c r="G61" s="20">
        <v>15.52</v>
      </c>
      <c r="H61" s="20">
        <v>16</v>
      </c>
      <c r="I61" s="18"/>
      <c r="J61" s="3">
        <f t="shared" si="2"/>
        <v>16.11</v>
      </c>
      <c r="K61" s="3">
        <f t="shared" si="3"/>
        <v>108339.75</v>
      </c>
    </row>
    <row r="62" spans="1:11" x14ac:dyDescent="0.25">
      <c r="A62" s="18">
        <v>51</v>
      </c>
      <c r="B62" s="18" t="s">
        <v>56</v>
      </c>
      <c r="C62" s="18" t="s">
        <v>89</v>
      </c>
      <c r="D62" s="18">
        <v>8000</v>
      </c>
      <c r="E62" s="18"/>
      <c r="F62" s="20">
        <v>15.75</v>
      </c>
      <c r="G62" s="20">
        <v>14.55</v>
      </c>
      <c r="H62" s="20">
        <v>15</v>
      </c>
      <c r="I62" s="18"/>
      <c r="J62" s="3">
        <f t="shared" si="2"/>
        <v>15.1</v>
      </c>
      <c r="K62" s="3">
        <f t="shared" si="3"/>
        <v>120800</v>
      </c>
    </row>
    <row r="63" spans="1:11" x14ac:dyDescent="0.25">
      <c r="A63" s="18">
        <v>52</v>
      </c>
      <c r="B63" s="18" t="s">
        <v>56</v>
      </c>
      <c r="C63" s="18" t="s">
        <v>89</v>
      </c>
      <c r="D63" s="18">
        <v>6504</v>
      </c>
      <c r="E63" s="18"/>
      <c r="F63" s="20">
        <v>27.3</v>
      </c>
      <c r="G63" s="20">
        <v>25.22</v>
      </c>
      <c r="H63" s="20">
        <v>26</v>
      </c>
      <c r="I63" s="18"/>
      <c r="J63" s="3">
        <f t="shared" si="2"/>
        <v>26.17</v>
      </c>
      <c r="K63" s="3">
        <f t="shared" si="3"/>
        <v>170209.68000000002</v>
      </c>
    </row>
    <row r="64" spans="1:11" x14ac:dyDescent="0.25">
      <c r="A64" s="18">
        <v>53</v>
      </c>
      <c r="B64" s="18" t="s">
        <v>56</v>
      </c>
      <c r="C64" s="18" t="s">
        <v>89</v>
      </c>
      <c r="D64" s="18">
        <v>3504</v>
      </c>
      <c r="E64" s="18"/>
      <c r="F64" s="20">
        <v>15.75</v>
      </c>
      <c r="G64" s="20">
        <v>14.55</v>
      </c>
      <c r="H64" s="20">
        <v>15</v>
      </c>
      <c r="I64" s="18"/>
      <c r="J64" s="3">
        <f t="shared" si="2"/>
        <v>15.1</v>
      </c>
      <c r="K64" s="3">
        <f t="shared" si="3"/>
        <v>52910.400000000001</v>
      </c>
    </row>
    <row r="65" spans="1:11" x14ac:dyDescent="0.25">
      <c r="A65" s="18">
        <v>54</v>
      </c>
      <c r="B65" s="18" t="s">
        <v>58</v>
      </c>
      <c r="C65" s="18" t="s">
        <v>92</v>
      </c>
      <c r="D65" s="18">
        <v>405</v>
      </c>
      <c r="E65" s="18"/>
      <c r="F65" s="20">
        <v>14.7</v>
      </c>
      <c r="G65" s="20">
        <v>13.58</v>
      </c>
      <c r="H65" s="20">
        <v>14</v>
      </c>
      <c r="I65" s="18"/>
      <c r="J65" s="3">
        <f t="shared" si="2"/>
        <v>14.09</v>
      </c>
      <c r="K65" s="3">
        <f t="shared" si="3"/>
        <v>5706.45</v>
      </c>
    </row>
    <row r="66" spans="1:11" x14ac:dyDescent="0.25">
      <c r="A66" s="18">
        <v>55</v>
      </c>
      <c r="B66" s="18" t="s">
        <v>59</v>
      </c>
      <c r="C66" s="18" t="s">
        <v>94</v>
      </c>
      <c r="D66" s="18">
        <v>4</v>
      </c>
      <c r="E66" s="18"/>
      <c r="F66" s="20">
        <v>1260</v>
      </c>
      <c r="G66" s="20">
        <v>1164</v>
      </c>
      <c r="H66" s="20">
        <v>1200</v>
      </c>
      <c r="I66" s="18"/>
      <c r="J66" s="3">
        <f t="shared" si="2"/>
        <v>1208</v>
      </c>
      <c r="K66" s="3">
        <f t="shared" si="3"/>
        <v>4832</v>
      </c>
    </row>
    <row r="67" spans="1:11" x14ac:dyDescent="0.25">
      <c r="A67" s="18">
        <v>56</v>
      </c>
      <c r="B67" s="18" t="s">
        <v>60</v>
      </c>
      <c r="C67" s="18" t="s">
        <v>88</v>
      </c>
      <c r="D67" s="18">
        <v>156320</v>
      </c>
      <c r="E67" s="18"/>
      <c r="F67" s="20">
        <v>33.6</v>
      </c>
      <c r="G67" s="20">
        <v>31.04</v>
      </c>
      <c r="H67" s="20">
        <v>32</v>
      </c>
      <c r="I67" s="18"/>
      <c r="J67" s="3">
        <f t="shared" si="2"/>
        <v>32.21</v>
      </c>
      <c r="K67" s="3">
        <f t="shared" si="3"/>
        <v>5035067.2</v>
      </c>
    </row>
    <row r="68" spans="1:11" x14ac:dyDescent="0.25">
      <c r="A68" s="18">
        <v>57</v>
      </c>
      <c r="B68" s="18" t="s">
        <v>60</v>
      </c>
      <c r="C68" s="18" t="s">
        <v>88</v>
      </c>
      <c r="D68" s="18">
        <v>87200</v>
      </c>
      <c r="E68" s="18"/>
      <c r="F68" s="20">
        <v>33.6</v>
      </c>
      <c r="G68" s="20">
        <v>31.04</v>
      </c>
      <c r="H68" s="20">
        <v>32</v>
      </c>
      <c r="I68" s="18"/>
      <c r="J68" s="3">
        <f t="shared" si="2"/>
        <v>32.21</v>
      </c>
      <c r="K68" s="3">
        <f t="shared" si="3"/>
        <v>2808712</v>
      </c>
    </row>
    <row r="69" spans="1:11" x14ac:dyDescent="0.25">
      <c r="A69" s="18">
        <v>58</v>
      </c>
      <c r="B69" s="18" t="s">
        <v>61</v>
      </c>
      <c r="C69" s="18" t="s">
        <v>88</v>
      </c>
      <c r="D69" s="18">
        <v>30000</v>
      </c>
      <c r="E69" s="18"/>
      <c r="F69" s="20">
        <v>33.6</v>
      </c>
      <c r="G69" s="20">
        <v>31.04</v>
      </c>
      <c r="H69" s="20">
        <v>32</v>
      </c>
      <c r="I69" s="18"/>
      <c r="J69" s="3">
        <f t="shared" si="2"/>
        <v>32.21</v>
      </c>
      <c r="K69" s="3">
        <f t="shared" si="3"/>
        <v>966300</v>
      </c>
    </row>
    <row r="70" spans="1:11" x14ac:dyDescent="0.25">
      <c r="A70" s="18">
        <v>59</v>
      </c>
      <c r="B70" s="18" t="s">
        <v>62</v>
      </c>
      <c r="C70" s="18" t="s">
        <v>88</v>
      </c>
      <c r="D70" s="18">
        <v>6000</v>
      </c>
      <c r="E70" s="18"/>
      <c r="F70" s="20">
        <v>33.6</v>
      </c>
      <c r="G70" s="20">
        <v>31.04</v>
      </c>
      <c r="H70" s="20">
        <v>32</v>
      </c>
      <c r="I70" s="18"/>
      <c r="J70" s="3">
        <f t="shared" si="2"/>
        <v>32.21</v>
      </c>
      <c r="K70" s="3">
        <f t="shared" si="3"/>
        <v>193260</v>
      </c>
    </row>
    <row r="71" spans="1:11" ht="22.5" x14ac:dyDescent="0.25">
      <c r="A71" s="18">
        <v>60</v>
      </c>
      <c r="B71" s="18" t="s">
        <v>63</v>
      </c>
      <c r="C71" s="18" t="s">
        <v>88</v>
      </c>
      <c r="D71" s="18">
        <v>4650</v>
      </c>
      <c r="E71" s="18"/>
      <c r="F71" s="20">
        <v>94.5</v>
      </c>
      <c r="G71" s="20">
        <v>87.3</v>
      </c>
      <c r="H71" s="20">
        <v>90</v>
      </c>
      <c r="I71" s="18"/>
      <c r="J71" s="3">
        <f t="shared" si="2"/>
        <v>90.6</v>
      </c>
      <c r="K71" s="3">
        <f t="shared" si="3"/>
        <v>421290</v>
      </c>
    </row>
    <row r="72" spans="1:11" x14ac:dyDescent="0.25">
      <c r="A72" s="18">
        <v>61</v>
      </c>
      <c r="B72" s="18" t="s">
        <v>64</v>
      </c>
      <c r="C72" s="18" t="s">
        <v>89</v>
      </c>
      <c r="D72" s="18">
        <v>6600</v>
      </c>
      <c r="E72" s="18"/>
      <c r="F72" s="20">
        <v>18.899999999999999</v>
      </c>
      <c r="G72" s="20">
        <v>17.46</v>
      </c>
      <c r="H72" s="20">
        <v>18</v>
      </c>
      <c r="I72" s="18"/>
      <c r="J72" s="3">
        <f t="shared" si="2"/>
        <v>18.12</v>
      </c>
      <c r="K72" s="3">
        <f t="shared" si="3"/>
        <v>119592</v>
      </c>
    </row>
    <row r="73" spans="1:11" x14ac:dyDescent="0.25">
      <c r="A73" s="18">
        <v>62</v>
      </c>
      <c r="B73" s="18" t="s">
        <v>65</v>
      </c>
      <c r="C73" s="18" t="s">
        <v>90</v>
      </c>
      <c r="D73" s="18">
        <v>665</v>
      </c>
      <c r="E73" s="18"/>
      <c r="F73" s="20">
        <v>1575</v>
      </c>
      <c r="G73" s="20">
        <v>1455</v>
      </c>
      <c r="H73" s="20">
        <v>1500</v>
      </c>
      <c r="I73" s="18"/>
      <c r="J73" s="3">
        <f t="shared" si="2"/>
        <v>1510</v>
      </c>
      <c r="K73" s="3">
        <f t="shared" si="3"/>
        <v>1004150</v>
      </c>
    </row>
    <row r="74" spans="1:11" x14ac:dyDescent="0.25">
      <c r="A74" s="18">
        <v>63</v>
      </c>
      <c r="B74" s="18" t="s">
        <v>66</v>
      </c>
      <c r="C74" s="18" t="s">
        <v>89</v>
      </c>
      <c r="D74" s="18">
        <v>16900</v>
      </c>
      <c r="E74" s="18"/>
      <c r="F74" s="20">
        <v>94.5</v>
      </c>
      <c r="G74" s="20">
        <v>87.3</v>
      </c>
      <c r="H74" s="20">
        <v>90</v>
      </c>
      <c r="I74" s="18"/>
      <c r="J74" s="3">
        <f t="shared" si="2"/>
        <v>90.6</v>
      </c>
      <c r="K74" s="3">
        <f t="shared" si="3"/>
        <v>1531140</v>
      </c>
    </row>
    <row r="75" spans="1:11" x14ac:dyDescent="0.25">
      <c r="A75" s="18">
        <v>64</v>
      </c>
      <c r="B75" s="18" t="s">
        <v>67</v>
      </c>
      <c r="C75" s="18" t="s">
        <v>89</v>
      </c>
      <c r="D75" s="18">
        <v>5</v>
      </c>
      <c r="E75" s="18"/>
      <c r="F75" s="22">
        <v>8400</v>
      </c>
      <c r="G75" s="22">
        <v>7760</v>
      </c>
      <c r="H75" s="22">
        <v>8000</v>
      </c>
      <c r="I75" s="23"/>
      <c r="J75" s="24">
        <f t="shared" si="2"/>
        <v>8053.33</v>
      </c>
      <c r="K75" s="24">
        <f t="shared" si="3"/>
        <v>40266.65</v>
      </c>
    </row>
    <row r="76" spans="1:11" x14ac:dyDescent="0.25">
      <c r="A76" s="18">
        <v>65</v>
      </c>
      <c r="B76" s="18" t="s">
        <v>67</v>
      </c>
      <c r="C76" s="18" t="s">
        <v>89</v>
      </c>
      <c r="D76" s="18">
        <v>5</v>
      </c>
      <c r="E76" s="18"/>
      <c r="F76" s="20">
        <v>5460</v>
      </c>
      <c r="G76" s="20">
        <v>5044</v>
      </c>
      <c r="H76" s="20">
        <v>5200</v>
      </c>
      <c r="I76" s="18"/>
      <c r="J76" s="3">
        <f t="shared" ref="J76:J99" si="4">ROUND((F76+G76+H76)/3,2)</f>
        <v>5234.67</v>
      </c>
      <c r="K76" s="3">
        <f t="shared" ref="K76:K99" si="5">D76*J76</f>
        <v>26173.35</v>
      </c>
    </row>
    <row r="77" spans="1:11" x14ac:dyDescent="0.25">
      <c r="A77" s="18">
        <v>66</v>
      </c>
      <c r="B77" s="18" t="s">
        <v>67</v>
      </c>
      <c r="C77" s="18" t="s">
        <v>89</v>
      </c>
      <c r="D77" s="18">
        <v>5</v>
      </c>
      <c r="E77" s="18"/>
      <c r="F77" s="20">
        <v>8610</v>
      </c>
      <c r="G77" s="20">
        <v>7954</v>
      </c>
      <c r="H77" s="20">
        <v>8200</v>
      </c>
      <c r="I77" s="18"/>
      <c r="J77" s="3">
        <f t="shared" si="4"/>
        <v>8254.67</v>
      </c>
      <c r="K77" s="3">
        <f t="shared" si="5"/>
        <v>41273.35</v>
      </c>
    </row>
    <row r="78" spans="1:11" x14ac:dyDescent="0.25">
      <c r="A78" s="18">
        <v>67</v>
      </c>
      <c r="B78" s="18" t="s">
        <v>67</v>
      </c>
      <c r="C78" s="18" t="s">
        <v>89</v>
      </c>
      <c r="D78" s="18">
        <v>5</v>
      </c>
      <c r="E78" s="18"/>
      <c r="F78" s="20">
        <v>10710</v>
      </c>
      <c r="G78" s="20">
        <v>9894</v>
      </c>
      <c r="H78" s="20">
        <v>10200</v>
      </c>
      <c r="I78" s="18"/>
      <c r="J78" s="3">
        <f t="shared" si="4"/>
        <v>10268</v>
      </c>
      <c r="K78" s="3">
        <f t="shared" si="5"/>
        <v>51340</v>
      </c>
    </row>
    <row r="79" spans="1:11" x14ac:dyDescent="0.25">
      <c r="A79" s="18">
        <v>68</v>
      </c>
      <c r="B79" s="18" t="s">
        <v>68</v>
      </c>
      <c r="C79" s="18" t="s">
        <v>89</v>
      </c>
      <c r="D79" s="18">
        <v>800</v>
      </c>
      <c r="E79" s="18"/>
      <c r="F79" s="20">
        <v>10.5</v>
      </c>
      <c r="G79" s="20">
        <v>9.6999999999999993</v>
      </c>
      <c r="H79" s="20">
        <v>10</v>
      </c>
      <c r="I79" s="18"/>
      <c r="J79" s="3">
        <f t="shared" si="4"/>
        <v>10.07</v>
      </c>
      <c r="K79" s="3">
        <f t="shared" si="5"/>
        <v>8056</v>
      </c>
    </row>
    <row r="80" spans="1:11" x14ac:dyDescent="0.25">
      <c r="A80" s="18">
        <v>69</v>
      </c>
      <c r="B80" s="18" t="s">
        <v>68</v>
      </c>
      <c r="C80" s="18" t="s">
        <v>89</v>
      </c>
      <c r="D80" s="18">
        <v>200</v>
      </c>
      <c r="E80" s="18"/>
      <c r="F80" s="20">
        <v>16.8</v>
      </c>
      <c r="G80" s="20">
        <v>15.52</v>
      </c>
      <c r="H80" s="20">
        <v>16</v>
      </c>
      <c r="I80" s="18"/>
      <c r="J80" s="3">
        <f t="shared" si="4"/>
        <v>16.11</v>
      </c>
      <c r="K80" s="3">
        <f t="shared" si="5"/>
        <v>3222</v>
      </c>
    </row>
    <row r="81" spans="1:11" x14ac:dyDescent="0.25">
      <c r="A81" s="18">
        <v>70</v>
      </c>
      <c r="B81" s="18" t="s">
        <v>69</v>
      </c>
      <c r="C81" s="18" t="s">
        <v>89</v>
      </c>
      <c r="D81" s="18">
        <v>16050</v>
      </c>
      <c r="E81" s="18"/>
      <c r="F81" s="20">
        <v>42</v>
      </c>
      <c r="G81" s="20">
        <v>38.799999999999997</v>
      </c>
      <c r="H81" s="20">
        <v>40</v>
      </c>
      <c r="I81" s="18"/>
      <c r="J81" s="3">
        <f t="shared" si="4"/>
        <v>40.270000000000003</v>
      </c>
      <c r="K81" s="3">
        <f t="shared" si="5"/>
        <v>646333.5</v>
      </c>
    </row>
    <row r="82" spans="1:11" x14ac:dyDescent="0.25">
      <c r="A82" s="18">
        <v>71</v>
      </c>
      <c r="B82" s="18" t="s">
        <v>70</v>
      </c>
      <c r="C82" s="18" t="s">
        <v>89</v>
      </c>
      <c r="D82" s="18">
        <v>53200</v>
      </c>
      <c r="E82" s="18"/>
      <c r="F82" s="20">
        <v>14.7</v>
      </c>
      <c r="G82" s="20">
        <v>13.58</v>
      </c>
      <c r="H82" s="20">
        <v>14</v>
      </c>
      <c r="I82" s="18"/>
      <c r="J82" s="3">
        <f t="shared" si="4"/>
        <v>14.09</v>
      </c>
      <c r="K82" s="3">
        <f t="shared" si="5"/>
        <v>749588</v>
      </c>
    </row>
    <row r="83" spans="1:11" x14ac:dyDescent="0.25">
      <c r="A83" s="18">
        <v>72</v>
      </c>
      <c r="B83" s="18" t="s">
        <v>71</v>
      </c>
      <c r="C83" s="18" t="s">
        <v>89</v>
      </c>
      <c r="D83" s="18">
        <v>1407</v>
      </c>
      <c r="E83" s="18"/>
      <c r="F83" s="20">
        <v>56.7</v>
      </c>
      <c r="G83" s="20">
        <v>52.38</v>
      </c>
      <c r="H83" s="20">
        <v>54</v>
      </c>
      <c r="I83" s="18"/>
      <c r="J83" s="3">
        <f t="shared" si="4"/>
        <v>54.36</v>
      </c>
      <c r="K83" s="3">
        <f t="shared" si="5"/>
        <v>76484.52</v>
      </c>
    </row>
    <row r="84" spans="1:11" x14ac:dyDescent="0.25">
      <c r="A84" s="18">
        <v>73</v>
      </c>
      <c r="B84" s="18" t="s">
        <v>72</v>
      </c>
      <c r="C84" s="18" t="s">
        <v>92</v>
      </c>
      <c r="D84" s="18">
        <v>46000</v>
      </c>
      <c r="E84" s="18"/>
      <c r="F84" s="20">
        <v>6.3</v>
      </c>
      <c r="G84" s="20">
        <v>5.82</v>
      </c>
      <c r="H84" s="20">
        <v>6</v>
      </c>
      <c r="I84" s="18"/>
      <c r="J84" s="3">
        <f t="shared" si="4"/>
        <v>6.04</v>
      </c>
      <c r="K84" s="3">
        <f t="shared" si="5"/>
        <v>277840</v>
      </c>
    </row>
    <row r="85" spans="1:11" x14ac:dyDescent="0.25">
      <c r="A85" s="18">
        <v>74</v>
      </c>
      <c r="B85" s="18" t="s">
        <v>73</v>
      </c>
      <c r="C85" s="18" t="s">
        <v>95</v>
      </c>
      <c r="D85" s="18">
        <v>7</v>
      </c>
      <c r="E85" s="18"/>
      <c r="F85" s="20">
        <v>1680</v>
      </c>
      <c r="G85" s="20">
        <v>1552</v>
      </c>
      <c r="H85" s="20">
        <v>1600</v>
      </c>
      <c r="I85" s="18"/>
      <c r="J85" s="3">
        <f t="shared" si="4"/>
        <v>1610.67</v>
      </c>
      <c r="K85" s="3">
        <f t="shared" si="5"/>
        <v>11274.69</v>
      </c>
    </row>
    <row r="86" spans="1:11" x14ac:dyDescent="0.25">
      <c r="A86" s="18">
        <v>75</v>
      </c>
      <c r="B86" s="18" t="s">
        <v>74</v>
      </c>
      <c r="C86" s="18" t="s">
        <v>89</v>
      </c>
      <c r="D86" s="18">
        <v>7650</v>
      </c>
      <c r="E86" s="18"/>
      <c r="F86" s="20">
        <v>6.3</v>
      </c>
      <c r="G86" s="20">
        <v>5.82</v>
      </c>
      <c r="H86" s="20">
        <v>6</v>
      </c>
      <c r="I86" s="18"/>
      <c r="J86" s="3">
        <f t="shared" si="4"/>
        <v>6.04</v>
      </c>
      <c r="K86" s="3">
        <f t="shared" si="5"/>
        <v>46206</v>
      </c>
    </row>
    <row r="87" spans="1:11" x14ac:dyDescent="0.25">
      <c r="A87" s="18">
        <v>76</v>
      </c>
      <c r="B87" s="18" t="s">
        <v>75</v>
      </c>
      <c r="C87" s="18" t="s">
        <v>92</v>
      </c>
      <c r="D87" s="18">
        <v>10</v>
      </c>
      <c r="E87" s="18"/>
      <c r="F87" s="20">
        <v>21</v>
      </c>
      <c r="G87" s="20">
        <v>19.399999999999999</v>
      </c>
      <c r="H87" s="20">
        <v>20</v>
      </c>
      <c r="I87" s="18"/>
      <c r="J87" s="3">
        <f t="shared" si="4"/>
        <v>20.13</v>
      </c>
      <c r="K87" s="3">
        <f t="shared" si="5"/>
        <v>201.29999999999998</v>
      </c>
    </row>
    <row r="88" spans="1:11" x14ac:dyDescent="0.25">
      <c r="A88" s="18">
        <v>77</v>
      </c>
      <c r="B88" s="18" t="s">
        <v>76</v>
      </c>
      <c r="C88" s="18" t="s">
        <v>88</v>
      </c>
      <c r="D88" s="18">
        <v>300</v>
      </c>
      <c r="E88" s="18"/>
      <c r="F88" s="20">
        <v>42</v>
      </c>
      <c r="G88" s="20">
        <v>38.799999999999997</v>
      </c>
      <c r="H88" s="20">
        <v>40</v>
      </c>
      <c r="I88" s="18"/>
      <c r="J88" s="3">
        <f t="shared" si="4"/>
        <v>40.270000000000003</v>
      </c>
      <c r="K88" s="3">
        <f t="shared" si="5"/>
        <v>12081.000000000002</v>
      </c>
    </row>
    <row r="89" spans="1:11" x14ac:dyDescent="0.25">
      <c r="A89" s="18">
        <v>78</v>
      </c>
      <c r="B89" s="18" t="s">
        <v>77</v>
      </c>
      <c r="C89" s="18" t="s">
        <v>89</v>
      </c>
      <c r="D89" s="18">
        <v>1150</v>
      </c>
      <c r="E89" s="18"/>
      <c r="F89" s="20">
        <v>4.2</v>
      </c>
      <c r="G89" s="20">
        <v>3.88</v>
      </c>
      <c r="H89" s="20">
        <v>4</v>
      </c>
      <c r="I89" s="18"/>
      <c r="J89" s="3">
        <f t="shared" si="4"/>
        <v>4.03</v>
      </c>
      <c r="K89" s="3">
        <f t="shared" si="5"/>
        <v>4634.5</v>
      </c>
    </row>
    <row r="90" spans="1:11" ht="22.5" x14ac:dyDescent="0.25">
      <c r="A90" s="18">
        <v>79</v>
      </c>
      <c r="B90" s="18" t="s">
        <v>78</v>
      </c>
      <c r="C90" s="18" t="s">
        <v>96</v>
      </c>
      <c r="D90" s="18">
        <v>1</v>
      </c>
      <c r="E90" s="18"/>
      <c r="F90" s="22">
        <v>1680</v>
      </c>
      <c r="G90" s="22">
        <v>1552</v>
      </c>
      <c r="H90" s="22">
        <v>1611.71</v>
      </c>
      <c r="I90" s="23"/>
      <c r="J90" s="24">
        <f t="shared" si="4"/>
        <v>1614.57</v>
      </c>
      <c r="K90" s="24">
        <f t="shared" si="5"/>
        <v>1614.57</v>
      </c>
    </row>
    <row r="91" spans="1:11" x14ac:dyDescent="0.25">
      <c r="A91" s="18">
        <v>80</v>
      </c>
      <c r="B91" s="18" t="s">
        <v>79</v>
      </c>
      <c r="C91" s="18" t="s">
        <v>93</v>
      </c>
      <c r="D91" s="18">
        <v>3</v>
      </c>
      <c r="E91" s="18"/>
      <c r="F91" s="20">
        <v>1800</v>
      </c>
      <c r="G91" s="20">
        <v>1663</v>
      </c>
      <c r="H91" s="20">
        <v>1800</v>
      </c>
      <c r="I91" s="18"/>
      <c r="J91" s="3">
        <f t="shared" si="4"/>
        <v>1754.33</v>
      </c>
      <c r="K91" s="3">
        <f t="shared" si="5"/>
        <v>5262.99</v>
      </c>
    </row>
    <row r="92" spans="1:11" ht="33.75" x14ac:dyDescent="0.25">
      <c r="A92" s="18">
        <v>81</v>
      </c>
      <c r="B92" s="18" t="s">
        <v>80</v>
      </c>
      <c r="C92" s="18" t="s">
        <v>93</v>
      </c>
      <c r="D92" s="18">
        <v>100</v>
      </c>
      <c r="E92" s="18"/>
      <c r="F92" s="20">
        <v>4830</v>
      </c>
      <c r="G92" s="20">
        <v>4462</v>
      </c>
      <c r="H92" s="20">
        <v>4600</v>
      </c>
      <c r="I92" s="18"/>
      <c r="J92" s="3">
        <f t="shared" si="4"/>
        <v>4630.67</v>
      </c>
      <c r="K92" s="3">
        <f t="shared" si="5"/>
        <v>463067</v>
      </c>
    </row>
    <row r="93" spans="1:11" ht="22.5" x14ac:dyDescent="0.25">
      <c r="A93" s="18">
        <v>82</v>
      </c>
      <c r="B93" s="18" t="s">
        <v>81</v>
      </c>
      <c r="C93" s="18" t="s">
        <v>96</v>
      </c>
      <c r="D93" s="18">
        <v>15</v>
      </c>
      <c r="E93" s="18"/>
      <c r="F93" s="20">
        <v>1050</v>
      </c>
      <c r="G93" s="20">
        <v>970</v>
      </c>
      <c r="H93" s="20">
        <v>1000</v>
      </c>
      <c r="I93" s="18"/>
      <c r="J93" s="3">
        <f t="shared" si="4"/>
        <v>1006.67</v>
      </c>
      <c r="K93" s="3">
        <f t="shared" si="5"/>
        <v>15100.05</v>
      </c>
    </row>
    <row r="94" spans="1:11" x14ac:dyDescent="0.25">
      <c r="A94" s="18">
        <v>83</v>
      </c>
      <c r="B94" s="18" t="s">
        <v>82</v>
      </c>
      <c r="C94" s="18" t="s">
        <v>89</v>
      </c>
      <c r="D94" s="18">
        <v>1500</v>
      </c>
      <c r="E94" s="18"/>
      <c r="F94" s="20">
        <v>252</v>
      </c>
      <c r="G94" s="20">
        <v>232.8</v>
      </c>
      <c r="H94" s="20">
        <v>240</v>
      </c>
      <c r="I94" s="18"/>
      <c r="J94" s="3">
        <f t="shared" si="4"/>
        <v>241.6</v>
      </c>
      <c r="K94" s="3">
        <f t="shared" si="5"/>
        <v>362400</v>
      </c>
    </row>
    <row r="95" spans="1:11" ht="33.75" x14ac:dyDescent="0.25">
      <c r="A95" s="18">
        <v>84</v>
      </c>
      <c r="B95" s="18" t="s">
        <v>83</v>
      </c>
      <c r="C95" s="18" t="s">
        <v>93</v>
      </c>
      <c r="D95" s="18">
        <v>20</v>
      </c>
      <c r="E95" s="18"/>
      <c r="F95" s="20">
        <v>4200</v>
      </c>
      <c r="G95" s="20">
        <v>3880</v>
      </c>
      <c r="H95" s="20">
        <v>4000</v>
      </c>
      <c r="I95" s="18"/>
      <c r="J95" s="3">
        <f t="shared" si="4"/>
        <v>4026.67</v>
      </c>
      <c r="K95" s="3">
        <f t="shared" si="5"/>
        <v>80533.399999999994</v>
      </c>
    </row>
    <row r="96" spans="1:11" ht="22.5" x14ac:dyDescent="0.25">
      <c r="A96" s="18">
        <v>85</v>
      </c>
      <c r="B96" s="18" t="s">
        <v>84</v>
      </c>
      <c r="C96" s="18" t="s">
        <v>93</v>
      </c>
      <c r="D96" s="18">
        <v>20</v>
      </c>
      <c r="E96" s="18"/>
      <c r="F96" s="20">
        <v>1575</v>
      </c>
      <c r="G96" s="20">
        <v>1455</v>
      </c>
      <c r="H96" s="20">
        <v>1500</v>
      </c>
      <c r="I96" s="18"/>
      <c r="J96" s="3">
        <f t="shared" si="4"/>
        <v>1510</v>
      </c>
      <c r="K96" s="3">
        <f t="shared" si="5"/>
        <v>30200</v>
      </c>
    </row>
    <row r="97" spans="1:11" ht="22.5" x14ac:dyDescent="0.25">
      <c r="A97" s="18">
        <v>86</v>
      </c>
      <c r="B97" s="18" t="s">
        <v>85</v>
      </c>
      <c r="C97" s="18" t="s">
        <v>93</v>
      </c>
      <c r="D97" s="18">
        <v>20</v>
      </c>
      <c r="E97" s="18"/>
      <c r="F97" s="20">
        <v>1575</v>
      </c>
      <c r="G97" s="20">
        <v>1455</v>
      </c>
      <c r="H97" s="20">
        <v>1500</v>
      </c>
      <c r="I97" s="18"/>
      <c r="J97" s="3">
        <f t="shared" si="4"/>
        <v>1510</v>
      </c>
      <c r="K97" s="3">
        <f t="shared" si="5"/>
        <v>30200</v>
      </c>
    </row>
    <row r="98" spans="1:11" x14ac:dyDescent="0.25">
      <c r="A98" s="18">
        <v>87</v>
      </c>
      <c r="B98" s="18" t="s">
        <v>86</v>
      </c>
      <c r="C98" s="18" t="s">
        <v>92</v>
      </c>
      <c r="D98" s="18">
        <v>13</v>
      </c>
      <c r="E98" s="18"/>
      <c r="F98" s="20">
        <v>2520</v>
      </c>
      <c r="G98" s="20">
        <v>2328</v>
      </c>
      <c r="H98" s="20">
        <v>2400</v>
      </c>
      <c r="I98" s="18"/>
      <c r="J98" s="3">
        <f t="shared" si="4"/>
        <v>2416</v>
      </c>
      <c r="K98" s="3">
        <f t="shared" si="5"/>
        <v>31408</v>
      </c>
    </row>
    <row r="99" spans="1:11" x14ac:dyDescent="0.25">
      <c r="A99" s="18">
        <v>88</v>
      </c>
      <c r="B99" s="18" t="s">
        <v>87</v>
      </c>
      <c r="C99" s="18" t="s">
        <v>92</v>
      </c>
      <c r="D99" s="18">
        <v>20</v>
      </c>
      <c r="E99" s="18"/>
      <c r="F99" s="20">
        <v>4200</v>
      </c>
      <c r="G99" s="20">
        <v>3880</v>
      </c>
      <c r="H99" s="20">
        <v>4000</v>
      </c>
      <c r="I99" s="18"/>
      <c r="J99" s="3">
        <f t="shared" si="4"/>
        <v>4026.67</v>
      </c>
      <c r="K99" s="3">
        <f t="shared" si="5"/>
        <v>80533.399999999994</v>
      </c>
    </row>
    <row r="100" spans="1:11" x14ac:dyDescent="0.25">
      <c r="A100" s="5"/>
      <c r="B100" s="13" t="s">
        <v>7</v>
      </c>
      <c r="C100" s="5" t="s">
        <v>8</v>
      </c>
      <c r="D100" s="5" t="s">
        <v>8</v>
      </c>
      <c r="E100" s="5" t="s">
        <v>8</v>
      </c>
      <c r="F100" s="25" t="s">
        <v>8</v>
      </c>
      <c r="G100" s="25" t="s">
        <v>8</v>
      </c>
      <c r="H100" s="25" t="s">
        <v>8</v>
      </c>
      <c r="I100" s="25" t="s">
        <v>8</v>
      </c>
      <c r="J100" s="25" t="s">
        <v>8</v>
      </c>
      <c r="K100" s="26">
        <f>SUM(K12:K99)</f>
        <v>38366049.229999997</v>
      </c>
    </row>
    <row r="101" spans="1:11" ht="24.75" customHeight="1" x14ac:dyDescent="0.25">
      <c r="A101" s="1"/>
      <c r="B101" s="1"/>
      <c r="F101" s="10"/>
      <c r="G101" s="10"/>
      <c r="H101" s="10"/>
    </row>
    <row r="102" spans="1:11" ht="37.5" customHeight="1" x14ac:dyDescent="0.25">
      <c r="A102" s="28" t="s">
        <v>102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1" ht="24.75" customHeight="1" x14ac:dyDescent="0.25">
      <c r="A103" s="1" t="s">
        <v>9</v>
      </c>
      <c r="B103" s="1"/>
    </row>
    <row r="104" spans="1:11" x14ac:dyDescent="0.25">
      <c r="A104" s="1" t="s">
        <v>103</v>
      </c>
      <c r="B104" s="1"/>
    </row>
    <row r="105" spans="1:11" x14ac:dyDescent="0.25">
      <c r="A105" s="27" t="s">
        <v>104</v>
      </c>
      <c r="B105" s="27"/>
    </row>
    <row r="106" spans="1:11" x14ac:dyDescent="0.25">
      <c r="A106" s="1" t="s">
        <v>10</v>
      </c>
      <c r="B106" s="1"/>
    </row>
  </sheetData>
  <mergeCells count="14">
    <mergeCell ref="A105:B105"/>
    <mergeCell ref="A102:K102"/>
    <mergeCell ref="A2:K2"/>
    <mergeCell ref="A3:K3"/>
    <mergeCell ref="A6:A10"/>
    <mergeCell ref="A5:K5"/>
    <mergeCell ref="B6:B10"/>
    <mergeCell ref="C6:C10"/>
    <mergeCell ref="D6:D10"/>
    <mergeCell ref="E6:E10"/>
    <mergeCell ref="F6:I6"/>
    <mergeCell ref="A4:K4"/>
    <mergeCell ref="J6:J8"/>
    <mergeCell ref="K7:K8"/>
  </mergeCell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2024-12-28T06:23:11Z</dcterms:modified>
</cp:coreProperties>
</file>