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0" yWindow="0" windowWidth="28800" windowHeight="12435"/>
  </bookViews>
  <sheets>
    <sheet name="Сантехника" sheetId="23" r:id="rId1"/>
  </sheets>
  <definedNames>
    <definedName name="_xlnm.Print_Area" localSheetId="0">Сантехника!$A$1:$O$135</definedName>
  </definedNames>
  <calcPr calcId="125725"/>
</workbook>
</file>

<file path=xl/calcChain.xml><?xml version="1.0" encoding="utf-8"?>
<calcChain xmlns="http://schemas.openxmlformats.org/spreadsheetml/2006/main">
  <c r="L28" i="23"/>
  <c r="M28" s="1"/>
  <c r="N28" s="1"/>
  <c r="O28" s="1"/>
  <c r="I98"/>
  <c r="J98" s="1"/>
  <c r="K98" s="1"/>
  <c r="L98"/>
  <c r="M98" s="1"/>
  <c r="N98" s="1"/>
  <c r="O98" s="1"/>
  <c r="I96"/>
  <c r="J96" s="1"/>
  <c r="K96" s="1"/>
  <c r="L96"/>
  <c r="M96" s="1"/>
  <c r="N96" s="1"/>
  <c r="O96" s="1"/>
  <c r="L93"/>
  <c r="M93" s="1"/>
  <c r="N93" s="1"/>
  <c r="O93" s="1"/>
  <c r="I93"/>
  <c r="J93" s="1"/>
  <c r="K93" s="1"/>
  <c r="I53"/>
  <c r="J53" s="1"/>
  <c r="K53" s="1"/>
  <c r="L53"/>
  <c r="M53" s="1"/>
  <c r="N53" s="1"/>
  <c r="O53" s="1"/>
  <c r="L42"/>
  <c r="M42" s="1"/>
  <c r="N42" s="1"/>
  <c r="O42" s="1"/>
  <c r="I42"/>
  <c r="J42" s="1"/>
  <c r="K42" s="1"/>
  <c r="I82"/>
  <c r="J82" s="1"/>
  <c r="K82" s="1"/>
  <c r="L82"/>
  <c r="M82" s="1"/>
  <c r="N82" s="1"/>
  <c r="O82" s="1"/>
  <c r="I115"/>
  <c r="J115" s="1"/>
  <c r="K115" s="1"/>
  <c r="L115"/>
  <c r="M115" s="1"/>
  <c r="N115" s="1"/>
  <c r="O115" s="1"/>
  <c r="I102"/>
  <c r="J102" s="1"/>
  <c r="K102" s="1"/>
  <c r="L102"/>
  <c r="M102" s="1"/>
  <c r="N102" s="1"/>
  <c r="O102" s="1"/>
  <c r="I47"/>
  <c r="J47" s="1"/>
  <c r="K47" s="1"/>
  <c r="L47"/>
  <c r="M47" s="1"/>
  <c r="N47" s="1"/>
  <c r="O47" s="1"/>
  <c r="I46"/>
  <c r="J46" s="1"/>
  <c r="K46" s="1"/>
  <c r="L46"/>
  <c r="M46" s="1"/>
  <c r="N46" s="1"/>
  <c r="O46" s="1"/>
  <c r="I37"/>
  <c r="J37" s="1"/>
  <c r="K37" s="1"/>
  <c r="L37"/>
  <c r="M37" s="1"/>
  <c r="N37" s="1"/>
  <c r="O37" s="1"/>
  <c r="I33"/>
  <c r="J33" s="1"/>
  <c r="K33" s="1"/>
  <c r="L33"/>
  <c r="M33" s="1"/>
  <c r="N33" s="1"/>
  <c r="O33" s="1"/>
  <c r="I24"/>
  <c r="J24" s="1"/>
  <c r="K24" s="1"/>
  <c r="L24"/>
  <c r="M24" s="1"/>
  <c r="N24" s="1"/>
  <c r="O24" s="1"/>
  <c r="L10"/>
  <c r="M10" s="1"/>
  <c r="N10" s="1"/>
  <c r="O10" s="1"/>
  <c r="L11"/>
  <c r="M11" s="1"/>
  <c r="N11" s="1"/>
  <c r="O11" s="1"/>
  <c r="L12"/>
  <c r="M12" s="1"/>
  <c r="N12" s="1"/>
  <c r="O12" s="1"/>
  <c r="L13"/>
  <c r="M13" s="1"/>
  <c r="N13" s="1"/>
  <c r="O13" s="1"/>
  <c r="L14"/>
  <c r="M14" s="1"/>
  <c r="N14" s="1"/>
  <c r="O14" s="1"/>
  <c r="L15"/>
  <c r="M15" s="1"/>
  <c r="N15" s="1"/>
  <c r="O15" s="1"/>
  <c r="L16"/>
  <c r="M16" s="1"/>
  <c r="N16" s="1"/>
  <c r="O16" s="1"/>
  <c r="L17"/>
  <c r="M17" s="1"/>
  <c r="N17" s="1"/>
  <c r="O17" s="1"/>
  <c r="L18"/>
  <c r="M18" s="1"/>
  <c r="N18" s="1"/>
  <c r="O18" s="1"/>
  <c r="L19"/>
  <c r="M19" s="1"/>
  <c r="N19" s="1"/>
  <c r="O19" s="1"/>
  <c r="L20"/>
  <c r="M20" s="1"/>
  <c r="N20" s="1"/>
  <c r="O20" s="1"/>
  <c r="L21"/>
  <c r="M21" s="1"/>
  <c r="N21" s="1"/>
  <c r="O21" s="1"/>
  <c r="L22"/>
  <c r="M22" s="1"/>
  <c r="N22" s="1"/>
  <c r="O22" s="1"/>
  <c r="L23"/>
  <c r="M23" s="1"/>
  <c r="N23" s="1"/>
  <c r="O23" s="1"/>
  <c r="L25"/>
  <c r="M25" s="1"/>
  <c r="N25" s="1"/>
  <c r="O25" s="1"/>
  <c r="L26"/>
  <c r="M26" s="1"/>
  <c r="N26" s="1"/>
  <c r="O26" s="1"/>
  <c r="L27"/>
  <c r="M27" s="1"/>
  <c r="N27" s="1"/>
  <c r="O27" s="1"/>
  <c r="L29"/>
  <c r="M29" s="1"/>
  <c r="N29" s="1"/>
  <c r="O29" s="1"/>
  <c r="L30"/>
  <c r="M30" s="1"/>
  <c r="N30" s="1"/>
  <c r="O30" s="1"/>
  <c r="L31"/>
  <c r="M31" s="1"/>
  <c r="N31" s="1"/>
  <c r="O31" s="1"/>
  <c r="L32"/>
  <c r="M32" s="1"/>
  <c r="N32" s="1"/>
  <c r="O32" s="1"/>
  <c r="L34"/>
  <c r="M34" s="1"/>
  <c r="N34" s="1"/>
  <c r="O34" s="1"/>
  <c r="L35"/>
  <c r="M35" s="1"/>
  <c r="N35" s="1"/>
  <c r="O35" s="1"/>
  <c r="L36"/>
  <c r="M36" s="1"/>
  <c r="N36" s="1"/>
  <c r="O36" s="1"/>
  <c r="L38"/>
  <c r="M38" s="1"/>
  <c r="N38" s="1"/>
  <c r="O38" s="1"/>
  <c r="L39"/>
  <c r="M39" s="1"/>
  <c r="N39" s="1"/>
  <c r="O39" s="1"/>
  <c r="L40"/>
  <c r="M40" s="1"/>
  <c r="N40" s="1"/>
  <c r="O40" s="1"/>
  <c r="L41"/>
  <c r="M41" s="1"/>
  <c r="N41" s="1"/>
  <c r="O41" s="1"/>
  <c r="L43"/>
  <c r="M43" s="1"/>
  <c r="N43" s="1"/>
  <c r="O43" s="1"/>
  <c r="L44"/>
  <c r="M44" s="1"/>
  <c r="N44" s="1"/>
  <c r="O44" s="1"/>
  <c r="L45"/>
  <c r="M45" s="1"/>
  <c r="N45" s="1"/>
  <c r="O45" s="1"/>
  <c r="L48"/>
  <c r="M48" s="1"/>
  <c r="N48" s="1"/>
  <c r="O48" s="1"/>
  <c r="L49"/>
  <c r="M49" s="1"/>
  <c r="N49" s="1"/>
  <c r="O49" s="1"/>
  <c r="L50"/>
  <c r="M50" s="1"/>
  <c r="N50" s="1"/>
  <c r="O50" s="1"/>
  <c r="L51"/>
  <c r="M51" s="1"/>
  <c r="N51" s="1"/>
  <c r="O51" s="1"/>
  <c r="L52"/>
  <c r="M52" s="1"/>
  <c r="N52" s="1"/>
  <c r="O52" s="1"/>
  <c r="L54"/>
  <c r="M54" s="1"/>
  <c r="N54" s="1"/>
  <c r="O54" s="1"/>
  <c r="L55"/>
  <c r="M55" s="1"/>
  <c r="N55" s="1"/>
  <c r="O55" s="1"/>
  <c r="L56"/>
  <c r="M56" s="1"/>
  <c r="N56" s="1"/>
  <c r="O56" s="1"/>
  <c r="L57"/>
  <c r="M57" s="1"/>
  <c r="N57" s="1"/>
  <c r="O57" s="1"/>
  <c r="L58"/>
  <c r="M58" s="1"/>
  <c r="N58" s="1"/>
  <c r="O58" s="1"/>
  <c r="L59"/>
  <c r="M59" s="1"/>
  <c r="N59" s="1"/>
  <c r="O59" s="1"/>
  <c r="L60"/>
  <c r="M60" s="1"/>
  <c r="N60" s="1"/>
  <c r="O60" s="1"/>
  <c r="L61"/>
  <c r="M61" s="1"/>
  <c r="N61" s="1"/>
  <c r="O61" s="1"/>
  <c r="L62"/>
  <c r="M62" s="1"/>
  <c r="N62" s="1"/>
  <c r="O62" s="1"/>
  <c r="L63"/>
  <c r="M63" s="1"/>
  <c r="N63" s="1"/>
  <c r="O63" s="1"/>
  <c r="L64"/>
  <c r="M64" s="1"/>
  <c r="N64" s="1"/>
  <c r="O64" s="1"/>
  <c r="L65"/>
  <c r="M65" s="1"/>
  <c r="N65" s="1"/>
  <c r="O65" s="1"/>
  <c r="L66"/>
  <c r="M66" s="1"/>
  <c r="N66" s="1"/>
  <c r="O66" s="1"/>
  <c r="L67"/>
  <c r="M67" s="1"/>
  <c r="N67" s="1"/>
  <c r="O67" s="1"/>
  <c r="L68"/>
  <c r="M68" s="1"/>
  <c r="N68" s="1"/>
  <c r="O68" s="1"/>
  <c r="L69"/>
  <c r="M69" s="1"/>
  <c r="N69" s="1"/>
  <c r="O69" s="1"/>
  <c r="L70"/>
  <c r="M70" s="1"/>
  <c r="N70" s="1"/>
  <c r="O70" s="1"/>
  <c r="L71"/>
  <c r="M71" s="1"/>
  <c r="N71" s="1"/>
  <c r="O71" s="1"/>
  <c r="L72"/>
  <c r="M72" s="1"/>
  <c r="N72" s="1"/>
  <c r="O72" s="1"/>
  <c r="L73"/>
  <c r="M73" s="1"/>
  <c r="N73" s="1"/>
  <c r="O73" s="1"/>
  <c r="L74"/>
  <c r="M74" s="1"/>
  <c r="N74" s="1"/>
  <c r="O74" s="1"/>
  <c r="L75"/>
  <c r="M75" s="1"/>
  <c r="N75" s="1"/>
  <c r="O75" s="1"/>
  <c r="L76"/>
  <c r="M76" s="1"/>
  <c r="N76" s="1"/>
  <c r="O76" s="1"/>
  <c r="L77"/>
  <c r="M77" s="1"/>
  <c r="N77" s="1"/>
  <c r="O77" s="1"/>
  <c r="L78"/>
  <c r="M78" s="1"/>
  <c r="N78" s="1"/>
  <c r="O78" s="1"/>
  <c r="L79"/>
  <c r="M79" s="1"/>
  <c r="N79" s="1"/>
  <c r="O79" s="1"/>
  <c r="L80"/>
  <c r="M80" s="1"/>
  <c r="N80" s="1"/>
  <c r="O80" s="1"/>
  <c r="L81"/>
  <c r="M81" s="1"/>
  <c r="N81" s="1"/>
  <c r="O81" s="1"/>
  <c r="L83"/>
  <c r="M83" s="1"/>
  <c r="N83" s="1"/>
  <c r="O83" s="1"/>
  <c r="L84"/>
  <c r="M84" s="1"/>
  <c r="N84" s="1"/>
  <c r="O84" s="1"/>
  <c r="L85"/>
  <c r="M85" s="1"/>
  <c r="N85" s="1"/>
  <c r="O85" s="1"/>
  <c r="L86"/>
  <c r="M86" s="1"/>
  <c r="N86" s="1"/>
  <c r="O86" s="1"/>
  <c r="L87"/>
  <c r="M87" s="1"/>
  <c r="N87" s="1"/>
  <c r="O87" s="1"/>
  <c r="L88"/>
  <c r="M88" s="1"/>
  <c r="N88" s="1"/>
  <c r="O88" s="1"/>
  <c r="L89"/>
  <c r="M89" s="1"/>
  <c r="N89" s="1"/>
  <c r="O89" s="1"/>
  <c r="L90"/>
  <c r="M90" s="1"/>
  <c r="N90" s="1"/>
  <c r="O90" s="1"/>
  <c r="L91"/>
  <c r="M91" s="1"/>
  <c r="N91" s="1"/>
  <c r="O91" s="1"/>
  <c r="L92"/>
  <c r="M92" s="1"/>
  <c r="N92" s="1"/>
  <c r="O92" s="1"/>
  <c r="L94"/>
  <c r="M94" s="1"/>
  <c r="N94" s="1"/>
  <c r="O94" s="1"/>
  <c r="L95"/>
  <c r="M95" s="1"/>
  <c r="N95" s="1"/>
  <c r="O95" s="1"/>
  <c r="L97"/>
  <c r="M97" s="1"/>
  <c r="N97" s="1"/>
  <c r="O97" s="1"/>
  <c r="L99"/>
  <c r="M99" s="1"/>
  <c r="N99" s="1"/>
  <c r="O99" s="1"/>
  <c r="L100"/>
  <c r="M100" s="1"/>
  <c r="N100" s="1"/>
  <c r="O100" s="1"/>
  <c r="L101"/>
  <c r="M101" s="1"/>
  <c r="N101" s="1"/>
  <c r="O101" s="1"/>
  <c r="L103"/>
  <c r="M103" s="1"/>
  <c r="N103" s="1"/>
  <c r="O103" s="1"/>
  <c r="L104"/>
  <c r="M104" s="1"/>
  <c r="N104" s="1"/>
  <c r="O104" s="1"/>
  <c r="L105"/>
  <c r="M105" s="1"/>
  <c r="N105" s="1"/>
  <c r="O105" s="1"/>
  <c r="L106"/>
  <c r="M106" s="1"/>
  <c r="N106" s="1"/>
  <c r="O106" s="1"/>
  <c r="L107"/>
  <c r="M107" s="1"/>
  <c r="N107" s="1"/>
  <c r="O107" s="1"/>
  <c r="L108"/>
  <c r="M108" s="1"/>
  <c r="N108" s="1"/>
  <c r="O108" s="1"/>
  <c r="L109"/>
  <c r="M109" s="1"/>
  <c r="N109" s="1"/>
  <c r="O109" s="1"/>
  <c r="L110"/>
  <c r="M110" s="1"/>
  <c r="N110" s="1"/>
  <c r="O110" s="1"/>
  <c r="L111"/>
  <c r="M111" s="1"/>
  <c r="N111" s="1"/>
  <c r="O111" s="1"/>
  <c r="L112"/>
  <c r="M112" s="1"/>
  <c r="N112" s="1"/>
  <c r="O112" s="1"/>
  <c r="L113"/>
  <c r="M113" s="1"/>
  <c r="N113" s="1"/>
  <c r="O113" s="1"/>
  <c r="L114"/>
  <c r="M114" s="1"/>
  <c r="N114" s="1"/>
  <c r="O114" s="1"/>
  <c r="L116"/>
  <c r="M116" s="1"/>
  <c r="N116" s="1"/>
  <c r="O116" s="1"/>
  <c r="L117"/>
  <c r="M117" s="1"/>
  <c r="N117" s="1"/>
  <c r="O117" s="1"/>
  <c r="L118"/>
  <c r="M118" s="1"/>
  <c r="N118" s="1"/>
  <c r="O118" s="1"/>
  <c r="L119"/>
  <c r="M119" s="1"/>
  <c r="N119" s="1"/>
  <c r="O119" s="1"/>
  <c r="L120"/>
  <c r="M120" s="1"/>
  <c r="N120" s="1"/>
  <c r="O120" s="1"/>
  <c r="L121"/>
  <c r="M121" s="1"/>
  <c r="N121" s="1"/>
  <c r="O121" s="1"/>
  <c r="L122"/>
  <c r="M122" s="1"/>
  <c r="N122" s="1"/>
  <c r="O122" s="1"/>
  <c r="L123"/>
  <c r="M123" s="1"/>
  <c r="N123" s="1"/>
  <c r="O123" s="1"/>
  <c r="L124"/>
  <c r="M124" s="1"/>
  <c r="N124" s="1"/>
  <c r="O124" s="1"/>
  <c r="L125"/>
  <c r="M125" s="1"/>
  <c r="N125" s="1"/>
  <c r="O125" s="1"/>
  <c r="L126"/>
  <c r="M126" s="1"/>
  <c r="N126" s="1"/>
  <c r="O126" s="1"/>
  <c r="L127"/>
  <c r="M127" s="1"/>
  <c r="N127" s="1"/>
  <c r="O127" s="1"/>
  <c r="I10"/>
  <c r="J10" s="1"/>
  <c r="K10" s="1"/>
  <c r="I11"/>
  <c r="J11" s="1"/>
  <c r="K11" s="1"/>
  <c r="I12"/>
  <c r="J12" s="1"/>
  <c r="K12" s="1"/>
  <c r="I13"/>
  <c r="J13" s="1"/>
  <c r="K13" s="1"/>
  <c r="I14"/>
  <c r="J14" s="1"/>
  <c r="K14" s="1"/>
  <c r="I15"/>
  <c r="J15" s="1"/>
  <c r="K15" s="1"/>
  <c r="I16"/>
  <c r="J16" s="1"/>
  <c r="K16" s="1"/>
  <c r="I17"/>
  <c r="J17" s="1"/>
  <c r="K17" s="1"/>
  <c r="I18"/>
  <c r="J18" s="1"/>
  <c r="K18" s="1"/>
  <c r="I19"/>
  <c r="J19" s="1"/>
  <c r="K19" s="1"/>
  <c r="I20"/>
  <c r="J20" s="1"/>
  <c r="K20" s="1"/>
  <c r="I21"/>
  <c r="J21" s="1"/>
  <c r="K21" s="1"/>
  <c r="I22"/>
  <c r="J22" s="1"/>
  <c r="K22" s="1"/>
  <c r="I23"/>
  <c r="J23" s="1"/>
  <c r="K23" s="1"/>
  <c r="I25"/>
  <c r="J25" s="1"/>
  <c r="K25" s="1"/>
  <c r="I26"/>
  <c r="J26" s="1"/>
  <c r="K26" s="1"/>
  <c r="I27"/>
  <c r="J27" s="1"/>
  <c r="K27" s="1"/>
  <c r="I29"/>
  <c r="J29" s="1"/>
  <c r="K29" s="1"/>
  <c r="I30"/>
  <c r="J30" s="1"/>
  <c r="K30" s="1"/>
  <c r="I31"/>
  <c r="J31" s="1"/>
  <c r="K31" s="1"/>
  <c r="I32"/>
  <c r="J32" s="1"/>
  <c r="K32" s="1"/>
  <c r="I34"/>
  <c r="J34" s="1"/>
  <c r="K34" s="1"/>
  <c r="I35"/>
  <c r="J35" s="1"/>
  <c r="K35" s="1"/>
  <c r="I36"/>
  <c r="J36" s="1"/>
  <c r="K36" s="1"/>
  <c r="I38"/>
  <c r="J38" s="1"/>
  <c r="K38" s="1"/>
  <c r="I39"/>
  <c r="J39" s="1"/>
  <c r="K39" s="1"/>
  <c r="I40"/>
  <c r="J40" s="1"/>
  <c r="K40" s="1"/>
  <c r="I41"/>
  <c r="J41" s="1"/>
  <c r="K41" s="1"/>
  <c r="I43"/>
  <c r="J43" s="1"/>
  <c r="K43" s="1"/>
  <c r="I44"/>
  <c r="J44" s="1"/>
  <c r="K44" s="1"/>
  <c r="I45"/>
  <c r="J45" s="1"/>
  <c r="K45" s="1"/>
  <c r="I48"/>
  <c r="J48" s="1"/>
  <c r="K48" s="1"/>
  <c r="I49"/>
  <c r="J49" s="1"/>
  <c r="K49" s="1"/>
  <c r="I50"/>
  <c r="J50" s="1"/>
  <c r="K50" s="1"/>
  <c r="I51"/>
  <c r="J51" s="1"/>
  <c r="K51" s="1"/>
  <c r="I52"/>
  <c r="J52" s="1"/>
  <c r="K52" s="1"/>
  <c r="I54"/>
  <c r="J54" s="1"/>
  <c r="K54" s="1"/>
  <c r="I55"/>
  <c r="J55" s="1"/>
  <c r="K55" s="1"/>
  <c r="I56"/>
  <c r="J56" s="1"/>
  <c r="K56" s="1"/>
  <c r="I57"/>
  <c r="J57" s="1"/>
  <c r="K57" s="1"/>
  <c r="I58"/>
  <c r="J58" s="1"/>
  <c r="K58" s="1"/>
  <c r="I59"/>
  <c r="J59" s="1"/>
  <c r="K59" s="1"/>
  <c r="I60"/>
  <c r="J60" s="1"/>
  <c r="K60" s="1"/>
  <c r="I61"/>
  <c r="J61" s="1"/>
  <c r="K61" s="1"/>
  <c r="I62"/>
  <c r="J62" s="1"/>
  <c r="K62" s="1"/>
  <c r="I63"/>
  <c r="J63" s="1"/>
  <c r="K63" s="1"/>
  <c r="I64"/>
  <c r="J64" s="1"/>
  <c r="K64" s="1"/>
  <c r="I65"/>
  <c r="J65" s="1"/>
  <c r="K65" s="1"/>
  <c r="I66"/>
  <c r="J66" s="1"/>
  <c r="K66" s="1"/>
  <c r="I67"/>
  <c r="J67" s="1"/>
  <c r="K67" s="1"/>
  <c r="I68"/>
  <c r="J68" s="1"/>
  <c r="K68" s="1"/>
  <c r="I69"/>
  <c r="J69" s="1"/>
  <c r="K69" s="1"/>
  <c r="I70"/>
  <c r="J70" s="1"/>
  <c r="K70" s="1"/>
  <c r="I71"/>
  <c r="J71" s="1"/>
  <c r="K71" s="1"/>
  <c r="I72"/>
  <c r="J72" s="1"/>
  <c r="K72" s="1"/>
  <c r="I73"/>
  <c r="J73" s="1"/>
  <c r="K73" s="1"/>
  <c r="I74"/>
  <c r="J74" s="1"/>
  <c r="K74" s="1"/>
  <c r="I75"/>
  <c r="J75" s="1"/>
  <c r="K75" s="1"/>
  <c r="I76"/>
  <c r="J76" s="1"/>
  <c r="K76" s="1"/>
  <c r="I77"/>
  <c r="J77" s="1"/>
  <c r="K77" s="1"/>
  <c r="I78"/>
  <c r="J78" s="1"/>
  <c r="K78" s="1"/>
  <c r="I79"/>
  <c r="J79" s="1"/>
  <c r="K79" s="1"/>
  <c r="I80"/>
  <c r="J80" s="1"/>
  <c r="K80" s="1"/>
  <c r="I81"/>
  <c r="J81" s="1"/>
  <c r="K81" s="1"/>
  <c r="I83"/>
  <c r="J83" s="1"/>
  <c r="K83" s="1"/>
  <c r="I84"/>
  <c r="J84" s="1"/>
  <c r="K84" s="1"/>
  <c r="I85"/>
  <c r="J85" s="1"/>
  <c r="K85" s="1"/>
  <c r="I86"/>
  <c r="J86" s="1"/>
  <c r="K86" s="1"/>
  <c r="I87"/>
  <c r="J87" s="1"/>
  <c r="K87" s="1"/>
  <c r="I88"/>
  <c r="J88" s="1"/>
  <c r="K88" s="1"/>
  <c r="I89"/>
  <c r="J89" s="1"/>
  <c r="K89" s="1"/>
  <c r="I90"/>
  <c r="J90" s="1"/>
  <c r="K90" s="1"/>
  <c r="I91"/>
  <c r="J91" s="1"/>
  <c r="K91" s="1"/>
  <c r="I92"/>
  <c r="J92" s="1"/>
  <c r="K92" s="1"/>
  <c r="I94"/>
  <c r="J94" s="1"/>
  <c r="K94" s="1"/>
  <c r="I95"/>
  <c r="J95" s="1"/>
  <c r="K95" s="1"/>
  <c r="I97"/>
  <c r="J97" s="1"/>
  <c r="K97" s="1"/>
  <c r="I99"/>
  <c r="J99" s="1"/>
  <c r="K99" s="1"/>
  <c r="I100"/>
  <c r="J100" s="1"/>
  <c r="K100" s="1"/>
  <c r="I101"/>
  <c r="J101" s="1"/>
  <c r="K101" s="1"/>
  <c r="I103"/>
  <c r="J103" s="1"/>
  <c r="K103" s="1"/>
  <c r="I104"/>
  <c r="J104" s="1"/>
  <c r="K104" s="1"/>
  <c r="I105"/>
  <c r="J105" s="1"/>
  <c r="K105" s="1"/>
  <c r="I106"/>
  <c r="J106" s="1"/>
  <c r="K106" s="1"/>
  <c r="I107"/>
  <c r="J107" s="1"/>
  <c r="K107" s="1"/>
  <c r="I108"/>
  <c r="J108" s="1"/>
  <c r="K108" s="1"/>
  <c r="I109"/>
  <c r="J109" s="1"/>
  <c r="K109" s="1"/>
  <c r="I110"/>
  <c r="J110" s="1"/>
  <c r="K110" s="1"/>
  <c r="I111"/>
  <c r="J111" s="1"/>
  <c r="K111" s="1"/>
  <c r="I112"/>
  <c r="J112" s="1"/>
  <c r="K112" s="1"/>
  <c r="I113"/>
  <c r="J113" s="1"/>
  <c r="K113" s="1"/>
  <c r="I114"/>
  <c r="J114" s="1"/>
  <c r="K114" s="1"/>
  <c r="I116"/>
  <c r="J116" s="1"/>
  <c r="K116" s="1"/>
  <c r="I117"/>
  <c r="J117" s="1"/>
  <c r="K117" s="1"/>
  <c r="I118"/>
  <c r="J118" s="1"/>
  <c r="K118" s="1"/>
  <c r="I119"/>
  <c r="J119" s="1"/>
  <c r="K119" s="1"/>
  <c r="I120"/>
  <c r="J120" s="1"/>
  <c r="K120" s="1"/>
  <c r="I121"/>
  <c r="J121" s="1"/>
  <c r="K121" s="1"/>
  <c r="I122"/>
  <c r="J122" s="1"/>
  <c r="K122" s="1"/>
  <c r="I123"/>
  <c r="J123" s="1"/>
  <c r="K123" s="1"/>
  <c r="I124"/>
  <c r="J124" s="1"/>
  <c r="K124" s="1"/>
  <c r="I125"/>
  <c r="J125" s="1"/>
  <c r="K125" s="1"/>
  <c r="I126"/>
  <c r="J126" s="1"/>
  <c r="K126" s="1"/>
  <c r="I127"/>
  <c r="J127" s="1"/>
  <c r="K127" s="1"/>
  <c r="I28" l="1"/>
  <c r="J28" s="1"/>
  <c r="K28" s="1"/>
  <c r="L9"/>
  <c r="M9" s="1"/>
  <c r="M128" s="1"/>
  <c r="I9"/>
  <c r="J9" s="1"/>
  <c r="K9" s="1"/>
  <c r="N9" l="1"/>
  <c r="N128" s="1"/>
  <c r="O9" l="1"/>
  <c r="O128" s="1"/>
</calcChain>
</file>

<file path=xl/sharedStrings.xml><?xml version="1.0" encoding="utf-8"?>
<sst xmlns="http://schemas.openxmlformats.org/spreadsheetml/2006/main" count="392" uniqueCount="168">
  <si>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</si>
  <si>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</si>
  <si>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</si>
  <si>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</si>
  <si>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</si>
  <si>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</si>
  <si>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</si>
  <si>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</si>
  <si>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</si>
  <si>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</si>
  <si>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</si>
  <si>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</si>
  <si>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</si>
  <si>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</si>
  <si>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</si>
  <si>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</si>
  <si>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</si>
  <si>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</si>
  <si>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</si>
  <si>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</si>
  <si>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</si>
  <si>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</si>
  <si>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</si>
  <si>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</si>
  <si>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</si>
  <si>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</si>
  <si>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</si>
  <si>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</si>
  <si>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</si>
  <si>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до 31 декабря 2025г.</t>
  </si>
  <si>
    <t>Специалист 1 категории ОМТС</t>
  </si>
  <si>
    <t>Кузнецов Д.И. /_____________/</t>
  </si>
  <si>
    <t>шт.</t>
  </si>
  <si>
    <t xml:space="preserve">Поставка мебели и комплектующих к ней </t>
  </si>
  <si>
    <t>Крестовина пластиковая 640 мм</t>
  </si>
  <si>
    <t>Крестовина пластиковая усиленная 680 мм</t>
  </si>
  <si>
    <t>Крестовина стальная хромированная 600 мм</t>
  </si>
  <si>
    <t>Крестовина стальная хромированная 700 мм</t>
  </si>
  <si>
    <t>Газлифт короткий 4 класс (черный)</t>
  </si>
  <si>
    <t>Газлифт короткий 4 класс (хром)</t>
  </si>
  <si>
    <t>Газлифт средний 2 класс (черный)</t>
  </si>
  <si>
    <t>Газлифт средний 3 класс (черный)</t>
  </si>
  <si>
    <t>Газлифт средний 4 класс (черный)</t>
  </si>
  <si>
    <t>Газлифт средний 4 класс (хром)</t>
  </si>
  <si>
    <t>Газлифт длинный 2 класс (черный)</t>
  </si>
  <si>
    <t>Газлифт длинный 3 класс (черный)</t>
  </si>
  <si>
    <t>Газлифт длинный 4 класс (черный)</t>
  </si>
  <si>
    <t>Газлифт длинный 4 класс (хром)</t>
  </si>
  <si>
    <t>Заглушка для стульев ISO</t>
  </si>
  <si>
    <t>Механизм качания с фиксацией в одном положении</t>
  </si>
  <si>
    <t xml:space="preserve">Механизм регулирования кресла по высоте </t>
  </si>
  <si>
    <t>Ролик пластиковый</t>
  </si>
  <si>
    <t>Ролик полиуретановый</t>
  </si>
  <si>
    <t>Отбойная доска Тип 1</t>
  </si>
  <si>
    <t>Отбойная доска Тип 2</t>
  </si>
  <si>
    <t>Отбойная доска Тип 3</t>
  </si>
  <si>
    <t>Отбойная доска Тип 4</t>
  </si>
  <si>
    <t>Стул для посетителей (ткань)</t>
  </si>
  <si>
    <t>Стул для посетителей (кожзаменитель)</t>
  </si>
  <si>
    <t>Стул на раме Тип 1</t>
  </si>
  <si>
    <t>Стул на раме Тип 2</t>
  </si>
  <si>
    <t>Стул офисный</t>
  </si>
  <si>
    <t>Кресло оператора Тип 1</t>
  </si>
  <si>
    <t>Кресло оператора Тип 2</t>
  </si>
  <si>
    <t>Кресло оператора Тип 3</t>
  </si>
  <si>
    <t>Кресло оператора Тип 4</t>
  </si>
  <si>
    <t>Кресло оператора Тип 5</t>
  </si>
  <si>
    <t>Кресло оператора Тип 6</t>
  </si>
  <si>
    <t>Офисное кресло Тип 1</t>
  </si>
  <si>
    <t>Офисное кресло Тип 2</t>
  </si>
  <si>
    <t>Офисное кресло Тип 3</t>
  </si>
  <si>
    <t>Офисное кресло Тип 4</t>
  </si>
  <si>
    <t>Офисное кресло Тип 5</t>
  </si>
  <si>
    <t>Офисное кресло Тип 6</t>
  </si>
  <si>
    <t>Кресло для посетителей Тип 1</t>
  </si>
  <si>
    <t>Кресло для посетителей Тип 2</t>
  </si>
  <si>
    <t>Кресло для посетителей Тип 3</t>
  </si>
  <si>
    <t>Кресло руководителя Тип 1</t>
  </si>
  <si>
    <t>Кресло руководителя Тип 2</t>
  </si>
  <si>
    <t>Кресло руководителя Тип 3</t>
  </si>
  <si>
    <t>Кресло руководителя Тип 4</t>
  </si>
  <si>
    <t>Кресло руководителя Тип 5</t>
  </si>
  <si>
    <t>Кресло руководителя Тип 6</t>
  </si>
  <si>
    <t>Кресло руководителя Тип 7</t>
  </si>
  <si>
    <t>Кресло руководителя Тип 8</t>
  </si>
  <si>
    <t>Кресло руководителя Тип 9</t>
  </si>
  <si>
    <t>Кресло руководителя Тип 10</t>
  </si>
  <si>
    <t>Кресло руководителя Тип 11</t>
  </si>
  <si>
    <t>Кресло руководителя Тип 12</t>
  </si>
  <si>
    <t>Кресло руководителя Тип 13</t>
  </si>
  <si>
    <t>Кресло руководителя Тип 14</t>
  </si>
  <si>
    <t>Стол письменный Тип1</t>
  </si>
  <si>
    <t>Стол письменный Тип 2</t>
  </si>
  <si>
    <t>Стол письменный Тип 3</t>
  </si>
  <si>
    <t>Стол письменный Тип 4</t>
  </si>
  <si>
    <t>Стол письменный с приставкой</t>
  </si>
  <si>
    <t>Конференц-приставка</t>
  </si>
  <si>
    <t>Стол угловой Тип 1</t>
  </si>
  <si>
    <t>Стол угловой Тип 2</t>
  </si>
  <si>
    <t>Стол рабочий однотумбовый</t>
  </si>
  <si>
    <t>Стол руководителя с брифинг приставкой</t>
  </si>
  <si>
    <t>Стол руководителя с тумбой  боковой и брифинг приставкой</t>
  </si>
  <si>
    <t>Стол руководителя с греденцией</t>
  </si>
  <si>
    <t>Стол рабочий (руководителя)</t>
  </si>
  <si>
    <t>Стол раздвижной</t>
  </si>
  <si>
    <t>Стол мобильный трансформер</t>
  </si>
  <si>
    <t>Стол компьютерный Тип 1</t>
  </si>
  <si>
    <t>Стол компьютерный Тип 2</t>
  </si>
  <si>
    <t>Стол компьютерный Тип 3</t>
  </si>
  <si>
    <t>Стол компьютерный Тип 4</t>
  </si>
  <si>
    <t>Стол компьютерный Тип 5</t>
  </si>
  <si>
    <t>Тумба мобильная Тип 1</t>
  </si>
  <si>
    <t>Тумба мобильная Тип 2</t>
  </si>
  <si>
    <t>Тумба мобильная Тип 3</t>
  </si>
  <si>
    <t>Тумба под МФУ Тип 1</t>
  </si>
  <si>
    <t>Тумба под МФУ Тип 2</t>
  </si>
  <si>
    <t>Тумба под МФУ Тип 3</t>
  </si>
  <si>
    <t>Тумба под МФУ Тип 4</t>
  </si>
  <si>
    <t>Подставка под системный блок Тип 1</t>
  </si>
  <si>
    <t>Подставка под системный блок Тип 2</t>
  </si>
  <si>
    <t>Подставка под системный блок Тип 3</t>
  </si>
  <si>
    <t>Подставка под монитор (прямоугольная)</t>
  </si>
  <si>
    <t>Подставка под монитор (угловая)</t>
  </si>
  <si>
    <t>Тумба приставная Тип 1</t>
  </si>
  <si>
    <t>Тумба приставная Тип 2</t>
  </si>
  <si>
    <t>Тумба приставная Тип 3</t>
  </si>
  <si>
    <t>Тумба для документов (бухгалтерская)</t>
  </si>
  <si>
    <t>Шкаф для документов Тип 1</t>
  </si>
  <si>
    <t>Шкаф для документов Тип 2</t>
  </si>
  <si>
    <t>Шкаф для документов Тип 3</t>
  </si>
  <si>
    <t>Шкаф для документов с антресолью Тип 4</t>
  </si>
  <si>
    <t>Шкаф для документов Тип 5</t>
  </si>
  <si>
    <t>Шкаф для документов Тип 6</t>
  </si>
  <si>
    <t>Шкаф для документов Тип 7</t>
  </si>
  <si>
    <t>Шкаф для документов Тип 8</t>
  </si>
  <si>
    <t>Шкаф для документов Тип 9</t>
  </si>
  <si>
    <t>Стеллаж</t>
  </si>
  <si>
    <t>Стеллаж Тип 1</t>
  </si>
  <si>
    <t>Шкаф для одежды Тип 1</t>
  </si>
  <si>
    <t>Шкаф для одежды с антресолью Тип 2</t>
  </si>
  <si>
    <t>Шкаф для одежды Тип 3</t>
  </si>
  <si>
    <t>Шкаф для одежды Тип 4</t>
  </si>
  <si>
    <t xml:space="preserve">Шкаф комбинированный Тип 1 </t>
  </si>
  <si>
    <t>Шкаф комбинированный Тип 2</t>
  </si>
  <si>
    <t>Пенал офисный полуоткрытый</t>
  </si>
  <si>
    <t xml:space="preserve">Модуль мебельный шкаф-купе </t>
  </si>
  <si>
    <t>Металлический шкаф Тип 1</t>
  </si>
  <si>
    <t>Металлический шкаф Тип 2</t>
  </si>
  <si>
    <t>Металлический шкаф Тип 3</t>
  </si>
  <si>
    <t>Металлический шкаф Тип 4</t>
  </si>
  <si>
    <t>Металлический шкаф Тип 5</t>
  </si>
  <si>
    <t xml:space="preserve">Вешалка-стойка </t>
  </si>
  <si>
    <t>Диван для посетителей</t>
  </si>
  <si>
    <t>25.72.14.130</t>
  </si>
  <si>
    <t>16.21.14.000</t>
  </si>
  <si>
    <t>31.01.11.150</t>
  </si>
  <si>
    <t>31.01.12.110</t>
  </si>
  <si>
    <t>31.01.12.150</t>
  </si>
  <si>
    <t>31.01.12.132</t>
  </si>
  <si>
    <t>31.01.12.140</t>
  </si>
  <si>
    <t>31.01.12.131</t>
  </si>
  <si>
    <t>31.01.12.139</t>
  </si>
  <si>
    <t>31.01.11.121</t>
  </si>
  <si>
    <t>31.01.11.190</t>
  </si>
  <si>
    <t>пог. м</t>
  </si>
  <si>
    <t xml:space="preserve">Итого НМЦ суммы цен за единицу ТРУ устанавливается в размере: 3 015 824,94
</t>
  </si>
  <si>
    <t xml:space="preserve">Дата подготовки обоснования НМЦ  30.01.2025г. </t>
  </si>
  <si>
    <t>31.01.12.190</t>
  </si>
</sst>
</file>

<file path=xl/styles.xml><?xml version="1.0" encoding="utf-8"?>
<styleSheet xmlns="http://schemas.openxmlformats.org/spreadsheetml/2006/main">
  <numFmts count="1">
    <numFmt numFmtId="164" formatCode="0.00000"/>
  </numFmts>
  <fonts count="1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Alignment="1">
      <alignment horizontal="center"/>
    </xf>
    <xf numFmtId="0" fontId="6" fillId="0" borderId="8" xfId="0" applyFont="1" applyFill="1" applyBorder="1"/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0" fontId="7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35"/>
  <sheetViews>
    <sheetView tabSelected="1" view="pageBreakPreview" topLeftCell="A93" zoomScale="112" zoomScaleNormal="112" zoomScaleSheetLayoutView="112" workbookViewId="0">
      <selection activeCell="C93" sqref="C93"/>
    </sheetView>
  </sheetViews>
  <sheetFormatPr defaultRowHeight="15"/>
  <cols>
    <col min="1" max="1" width="7.5703125" style="1" customWidth="1"/>
    <col min="2" max="2" width="32.42578125" style="35" customWidth="1"/>
    <col min="3" max="3" width="12.42578125" style="1" customWidth="1"/>
    <col min="4" max="4" width="8.140625" style="1" customWidth="1"/>
    <col min="5" max="5" width="7.425781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13.710937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0.85546875" style="3" customWidth="1"/>
    <col min="17" max="17" width="15.7109375" style="3" customWidth="1"/>
    <col min="18" max="18" width="11.85546875" style="1" customWidth="1"/>
    <col min="19" max="19" width="9.140625" style="1" customWidth="1"/>
    <col min="20" max="20" width="9.140625" style="3" customWidth="1"/>
    <col min="21" max="16384" width="9.140625" style="1"/>
  </cols>
  <sheetData>
    <row r="1" spans="1:19" ht="16.5" customHeight="1">
      <c r="A1" s="13"/>
      <c r="B1" s="34"/>
      <c r="C1" s="13"/>
      <c r="D1" s="13"/>
      <c r="E1" s="13"/>
      <c r="F1" s="14" t="s">
        <v>20</v>
      </c>
      <c r="G1" s="15"/>
      <c r="H1" s="15"/>
      <c r="I1" s="13"/>
      <c r="J1" s="13"/>
      <c r="K1" s="13"/>
      <c r="L1" s="55" t="s">
        <v>7</v>
      </c>
      <c r="M1" s="56"/>
      <c r="N1" s="56"/>
      <c r="O1" s="56"/>
    </row>
    <row r="2" spans="1:19" ht="33" customHeight="1">
      <c r="A2" s="4"/>
      <c r="B2" s="63" t="s">
        <v>11</v>
      </c>
      <c r="C2" s="63"/>
      <c r="D2" s="4"/>
      <c r="E2" s="63" t="s">
        <v>33</v>
      </c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9" ht="36.75" customHeight="1">
      <c r="A3" s="4"/>
      <c r="B3" s="63" t="s">
        <v>12</v>
      </c>
      <c r="C3" s="63"/>
      <c r="D3" s="4"/>
      <c r="E3" s="63" t="s">
        <v>13</v>
      </c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9" ht="33" customHeight="1">
      <c r="A4" s="4"/>
      <c r="B4" s="63" t="s">
        <v>14</v>
      </c>
      <c r="C4" s="63"/>
      <c r="D4" s="4"/>
      <c r="E4" s="63" t="s">
        <v>29</v>
      </c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9" ht="22.5" customHeight="1">
      <c r="A5" s="63" t="s">
        <v>15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9" ht="53.25" customHeight="1">
      <c r="A6" s="4"/>
      <c r="B6" s="63" t="s">
        <v>16</v>
      </c>
      <c r="C6" s="63"/>
      <c r="D6" s="4"/>
      <c r="E6" s="4"/>
      <c r="F6" s="5"/>
      <c r="G6" s="5"/>
      <c r="H6" s="5"/>
      <c r="I6" s="4"/>
      <c r="J6" s="4"/>
      <c r="K6" s="4"/>
      <c r="L6" s="4"/>
      <c r="M6" s="5"/>
      <c r="N6" s="5"/>
      <c r="O6" s="4"/>
    </row>
    <row r="7" spans="1:19" ht="39" customHeight="1">
      <c r="A7" s="57" t="s">
        <v>0</v>
      </c>
      <c r="B7" s="57" t="s">
        <v>25</v>
      </c>
      <c r="C7" s="59" t="s">
        <v>24</v>
      </c>
      <c r="D7" s="57" t="s">
        <v>1</v>
      </c>
      <c r="E7" s="57" t="s">
        <v>2</v>
      </c>
      <c r="F7" s="60" t="s">
        <v>27</v>
      </c>
      <c r="G7" s="61"/>
      <c r="H7" s="62"/>
      <c r="I7" s="74" t="s">
        <v>21</v>
      </c>
      <c r="J7" s="75"/>
      <c r="K7" s="76"/>
      <c r="L7" s="64" t="s">
        <v>22</v>
      </c>
      <c r="M7" s="65"/>
      <c r="N7" s="65"/>
      <c r="O7" s="65"/>
    </row>
    <row r="8" spans="1:19" ht="159" customHeight="1">
      <c r="A8" s="58"/>
      <c r="B8" s="58"/>
      <c r="C8" s="59"/>
      <c r="D8" s="57"/>
      <c r="E8" s="57"/>
      <c r="F8" s="16" t="s">
        <v>8</v>
      </c>
      <c r="G8" s="16" t="s">
        <v>9</v>
      </c>
      <c r="H8" s="16" t="s">
        <v>10</v>
      </c>
      <c r="I8" s="17" t="s">
        <v>3</v>
      </c>
      <c r="J8" s="17" t="s">
        <v>4</v>
      </c>
      <c r="K8" s="17" t="s">
        <v>28</v>
      </c>
      <c r="L8" s="18" t="s">
        <v>23</v>
      </c>
      <c r="M8" s="19" t="s">
        <v>5</v>
      </c>
      <c r="N8" s="19" t="s">
        <v>6</v>
      </c>
      <c r="O8" s="20" t="s">
        <v>26</v>
      </c>
      <c r="P8" s="10"/>
      <c r="Q8" s="10"/>
    </row>
    <row r="9" spans="1:19" ht="15" customHeight="1">
      <c r="A9" s="38">
        <v>1</v>
      </c>
      <c r="B9" s="39" t="s">
        <v>34</v>
      </c>
      <c r="C9" s="40" t="s">
        <v>153</v>
      </c>
      <c r="D9" s="41" t="s">
        <v>32</v>
      </c>
      <c r="E9" s="42">
        <v>1</v>
      </c>
      <c r="F9" s="43">
        <v>1600</v>
      </c>
      <c r="G9" s="44">
        <v>1700</v>
      </c>
      <c r="H9" s="45">
        <v>1680</v>
      </c>
      <c r="I9" s="46">
        <f>AVERAGE(F9:H9)</f>
        <v>1660</v>
      </c>
      <c r="J9" s="47">
        <f t="shared" ref="J9:J127" si="0">SQRT(((SUM((POWER(H9-I9,2)),(POWER(G9-I9,2)),(POWER(F9-I9,2)))/(COLUMNS(F9:H9)-1))))</f>
        <v>52.915026221291811</v>
      </c>
      <c r="K9" s="48">
        <f>J9/I9*100</f>
        <v>3.1876521820055306</v>
      </c>
      <c r="L9" s="49">
        <f>((E9/3)*(SUM(F9:H9)))</f>
        <v>1660</v>
      </c>
      <c r="M9" s="49">
        <f t="shared" ref="M9:M127" si="1">L9/E9</f>
        <v>1660</v>
      </c>
      <c r="N9" s="49">
        <f t="shared" ref="N9:N79" si="2">ROUNDDOWN(M9,2)</f>
        <v>1660</v>
      </c>
      <c r="O9" s="49">
        <f t="shared" ref="O9:O127" si="3">N9*E9</f>
        <v>1660</v>
      </c>
      <c r="P9" s="10">
        <v>1.2</v>
      </c>
      <c r="Q9" s="10"/>
      <c r="S9" s="7"/>
    </row>
    <row r="10" spans="1:19" ht="29.25" customHeight="1">
      <c r="A10" s="38">
        <v>2</v>
      </c>
      <c r="B10" s="39" t="s">
        <v>35</v>
      </c>
      <c r="C10" s="40" t="s">
        <v>153</v>
      </c>
      <c r="D10" s="41" t="s">
        <v>32</v>
      </c>
      <c r="E10" s="42">
        <v>1</v>
      </c>
      <c r="F10" s="43">
        <v>1950</v>
      </c>
      <c r="G10" s="44">
        <v>2300</v>
      </c>
      <c r="H10" s="45">
        <v>2000</v>
      </c>
      <c r="I10" s="46">
        <f t="shared" ref="I10:I80" si="4">AVERAGE(F10:H10)</f>
        <v>2083.3333333333335</v>
      </c>
      <c r="J10" s="47">
        <f t="shared" si="0"/>
        <v>189.29694486000912</v>
      </c>
      <c r="K10" s="48">
        <f t="shared" ref="K10:K80" si="5">J10/I10*100</f>
        <v>9.086253353280437</v>
      </c>
      <c r="L10" s="49">
        <f t="shared" ref="L10:L80" si="6">((E10/3)*(SUM(F10:H10)))</f>
        <v>2083.333333333333</v>
      </c>
      <c r="M10" s="49">
        <f t="shared" si="1"/>
        <v>2083.333333333333</v>
      </c>
      <c r="N10" s="49">
        <f t="shared" si="2"/>
        <v>2083.33</v>
      </c>
      <c r="O10" s="49">
        <f t="shared" si="3"/>
        <v>2083.33</v>
      </c>
      <c r="P10" s="10">
        <v>1.2</v>
      </c>
      <c r="Q10" s="10"/>
      <c r="S10" s="7"/>
    </row>
    <row r="11" spans="1:19" ht="30" customHeight="1">
      <c r="A11" s="38">
        <v>3</v>
      </c>
      <c r="B11" s="39" t="s">
        <v>36</v>
      </c>
      <c r="C11" s="40" t="s">
        <v>153</v>
      </c>
      <c r="D11" s="41" t="s">
        <v>32</v>
      </c>
      <c r="E11" s="42">
        <v>1</v>
      </c>
      <c r="F11" s="43">
        <v>4750</v>
      </c>
      <c r="G11" s="44">
        <v>4900</v>
      </c>
      <c r="H11" s="45">
        <v>4820</v>
      </c>
      <c r="I11" s="46">
        <f t="shared" si="4"/>
        <v>4823.333333333333</v>
      </c>
      <c r="J11" s="47">
        <f t="shared" si="0"/>
        <v>75.055534994651353</v>
      </c>
      <c r="K11" s="48">
        <f t="shared" si="5"/>
        <v>1.5560926398338222</v>
      </c>
      <c r="L11" s="49">
        <f t="shared" si="6"/>
        <v>4823.333333333333</v>
      </c>
      <c r="M11" s="49">
        <f t="shared" si="1"/>
        <v>4823.333333333333</v>
      </c>
      <c r="N11" s="49">
        <f t="shared" si="2"/>
        <v>4823.33</v>
      </c>
      <c r="O11" s="49">
        <f t="shared" si="3"/>
        <v>4823.33</v>
      </c>
      <c r="P11" s="10"/>
      <c r="Q11" s="10"/>
      <c r="S11" s="7"/>
    </row>
    <row r="12" spans="1:19" ht="15" customHeight="1">
      <c r="A12" s="38">
        <v>4</v>
      </c>
      <c r="B12" s="39" t="s">
        <v>37</v>
      </c>
      <c r="C12" s="40" t="s">
        <v>153</v>
      </c>
      <c r="D12" s="41" t="s">
        <v>32</v>
      </c>
      <c r="E12" s="42">
        <v>1</v>
      </c>
      <c r="F12" s="43">
        <v>5500</v>
      </c>
      <c r="G12" s="44">
        <v>5700</v>
      </c>
      <c r="H12" s="45">
        <v>5610</v>
      </c>
      <c r="I12" s="46">
        <f t="shared" si="4"/>
        <v>5603.333333333333</v>
      </c>
      <c r="J12" s="47">
        <f t="shared" si="0"/>
        <v>100.16652800877813</v>
      </c>
      <c r="K12" s="48">
        <f t="shared" si="5"/>
        <v>1.7876239382887233</v>
      </c>
      <c r="L12" s="49">
        <f t="shared" si="6"/>
        <v>5603.333333333333</v>
      </c>
      <c r="M12" s="49">
        <f t="shared" si="1"/>
        <v>5603.333333333333</v>
      </c>
      <c r="N12" s="49">
        <f t="shared" si="2"/>
        <v>5603.33</v>
      </c>
      <c r="O12" s="49">
        <f t="shared" si="3"/>
        <v>5603.33</v>
      </c>
      <c r="P12" s="10"/>
      <c r="Q12" s="10"/>
      <c r="S12" s="7"/>
    </row>
    <row r="13" spans="1:19" ht="15" customHeight="1">
      <c r="A13" s="38">
        <v>5</v>
      </c>
      <c r="B13" s="39" t="s">
        <v>38</v>
      </c>
      <c r="C13" s="40" t="s">
        <v>153</v>
      </c>
      <c r="D13" s="41" t="s">
        <v>32</v>
      </c>
      <c r="E13" s="42">
        <v>1</v>
      </c>
      <c r="F13" s="43">
        <v>5800</v>
      </c>
      <c r="G13" s="44">
        <v>5850</v>
      </c>
      <c r="H13" s="45">
        <v>5830</v>
      </c>
      <c r="I13" s="46">
        <f t="shared" si="4"/>
        <v>5826.666666666667</v>
      </c>
      <c r="J13" s="47">
        <f t="shared" si="0"/>
        <v>25.16611478423583</v>
      </c>
      <c r="K13" s="48">
        <f t="shared" si="5"/>
        <v>0.43191272512990553</v>
      </c>
      <c r="L13" s="49">
        <f t="shared" si="6"/>
        <v>5826.6666666666661</v>
      </c>
      <c r="M13" s="49">
        <f t="shared" si="1"/>
        <v>5826.6666666666661</v>
      </c>
      <c r="N13" s="49">
        <f t="shared" si="2"/>
        <v>5826.66</v>
      </c>
      <c r="O13" s="49">
        <f t="shared" si="3"/>
        <v>5826.66</v>
      </c>
      <c r="P13" s="10"/>
      <c r="Q13" s="10"/>
      <c r="S13" s="7"/>
    </row>
    <row r="14" spans="1:19" ht="15" customHeight="1">
      <c r="A14" s="38">
        <v>6</v>
      </c>
      <c r="B14" s="39" t="s">
        <v>39</v>
      </c>
      <c r="C14" s="40" t="s">
        <v>153</v>
      </c>
      <c r="D14" s="41" t="s">
        <v>32</v>
      </c>
      <c r="E14" s="42">
        <v>1</v>
      </c>
      <c r="F14" s="43">
        <v>2200</v>
      </c>
      <c r="G14" s="44">
        <v>2250</v>
      </c>
      <c r="H14" s="45">
        <v>2220</v>
      </c>
      <c r="I14" s="46">
        <f t="shared" si="4"/>
        <v>2223.3333333333335</v>
      </c>
      <c r="J14" s="47">
        <f t="shared" si="0"/>
        <v>25.16611478423583</v>
      </c>
      <c r="K14" s="48">
        <f t="shared" si="5"/>
        <v>1.1319092106852695</v>
      </c>
      <c r="L14" s="49">
        <f t="shared" si="6"/>
        <v>2223.333333333333</v>
      </c>
      <c r="M14" s="49">
        <f t="shared" si="1"/>
        <v>2223.333333333333</v>
      </c>
      <c r="N14" s="49">
        <f t="shared" si="2"/>
        <v>2223.33</v>
      </c>
      <c r="O14" s="49">
        <f t="shared" si="3"/>
        <v>2223.33</v>
      </c>
      <c r="P14" s="10"/>
      <c r="Q14" s="10"/>
      <c r="S14" s="7"/>
    </row>
    <row r="15" spans="1:19" ht="15" customHeight="1">
      <c r="A15" s="38">
        <v>7</v>
      </c>
      <c r="B15" s="39" t="s">
        <v>40</v>
      </c>
      <c r="C15" s="40" t="s">
        <v>153</v>
      </c>
      <c r="D15" s="41" t="s">
        <v>32</v>
      </c>
      <c r="E15" s="42">
        <v>1</v>
      </c>
      <c r="F15" s="43">
        <v>1600</v>
      </c>
      <c r="G15" s="44">
        <v>1650</v>
      </c>
      <c r="H15" s="45">
        <v>1620</v>
      </c>
      <c r="I15" s="46">
        <f t="shared" si="4"/>
        <v>1623.3333333333333</v>
      </c>
      <c r="J15" s="47">
        <f t="shared" si="0"/>
        <v>25.166114784235834</v>
      </c>
      <c r="K15" s="48">
        <f t="shared" si="5"/>
        <v>1.5502740113492302</v>
      </c>
      <c r="L15" s="49">
        <f t="shared" si="6"/>
        <v>1623.3333333333333</v>
      </c>
      <c r="M15" s="49">
        <f t="shared" si="1"/>
        <v>1623.3333333333333</v>
      </c>
      <c r="N15" s="49">
        <f t="shared" si="2"/>
        <v>1623.33</v>
      </c>
      <c r="O15" s="49">
        <f t="shared" si="3"/>
        <v>1623.33</v>
      </c>
      <c r="P15" s="10"/>
      <c r="Q15" s="10"/>
      <c r="S15" s="7"/>
    </row>
    <row r="16" spans="1:19" ht="15" customHeight="1">
      <c r="A16" s="38">
        <v>8</v>
      </c>
      <c r="B16" s="39" t="s">
        <v>41</v>
      </c>
      <c r="C16" s="40" t="s">
        <v>153</v>
      </c>
      <c r="D16" s="41" t="s">
        <v>32</v>
      </c>
      <c r="E16" s="42">
        <v>1</v>
      </c>
      <c r="F16" s="43">
        <v>1700</v>
      </c>
      <c r="G16" s="44">
        <v>1800</v>
      </c>
      <c r="H16" s="45">
        <v>1780</v>
      </c>
      <c r="I16" s="46">
        <f t="shared" si="4"/>
        <v>1760</v>
      </c>
      <c r="J16" s="47">
        <f t="shared" si="0"/>
        <v>52.915026221291811</v>
      </c>
      <c r="K16" s="48">
        <f t="shared" si="5"/>
        <v>3.0065355807552168</v>
      </c>
      <c r="L16" s="49">
        <f t="shared" si="6"/>
        <v>1760</v>
      </c>
      <c r="M16" s="49">
        <f t="shared" si="1"/>
        <v>1760</v>
      </c>
      <c r="N16" s="49">
        <f t="shared" si="2"/>
        <v>1760</v>
      </c>
      <c r="O16" s="49">
        <f t="shared" si="3"/>
        <v>1760</v>
      </c>
      <c r="P16" s="10"/>
      <c r="Q16" s="10"/>
      <c r="S16" s="7"/>
    </row>
    <row r="17" spans="1:19" ht="15" customHeight="1">
      <c r="A17" s="38">
        <v>9</v>
      </c>
      <c r="B17" s="39" t="s">
        <v>42</v>
      </c>
      <c r="C17" s="40" t="s">
        <v>153</v>
      </c>
      <c r="D17" s="41" t="s">
        <v>32</v>
      </c>
      <c r="E17" s="42">
        <v>1</v>
      </c>
      <c r="F17" s="43">
        <v>6300</v>
      </c>
      <c r="G17" s="44">
        <v>8400</v>
      </c>
      <c r="H17" s="45">
        <v>8360</v>
      </c>
      <c r="I17" s="46">
        <f t="shared" si="4"/>
        <v>7686.666666666667</v>
      </c>
      <c r="J17" s="47">
        <f t="shared" si="0"/>
        <v>1201.0550917145031</v>
      </c>
      <c r="K17" s="48">
        <f t="shared" si="5"/>
        <v>15.625174653701254</v>
      </c>
      <c r="L17" s="49">
        <f t="shared" si="6"/>
        <v>7686.6666666666661</v>
      </c>
      <c r="M17" s="49">
        <f t="shared" si="1"/>
        <v>7686.6666666666661</v>
      </c>
      <c r="N17" s="49">
        <f t="shared" si="2"/>
        <v>7686.66</v>
      </c>
      <c r="O17" s="49">
        <f t="shared" si="3"/>
        <v>7686.66</v>
      </c>
      <c r="P17" s="10"/>
      <c r="Q17" s="10"/>
      <c r="S17" s="7"/>
    </row>
    <row r="18" spans="1:19" ht="15" customHeight="1">
      <c r="A18" s="38">
        <v>10</v>
      </c>
      <c r="B18" s="39" t="s">
        <v>43</v>
      </c>
      <c r="C18" s="40" t="s">
        <v>153</v>
      </c>
      <c r="D18" s="41" t="s">
        <v>32</v>
      </c>
      <c r="E18" s="42">
        <v>1</v>
      </c>
      <c r="F18" s="43">
        <v>2420</v>
      </c>
      <c r="G18" s="44">
        <v>2480</v>
      </c>
      <c r="H18" s="45">
        <v>2450</v>
      </c>
      <c r="I18" s="46">
        <f t="shared" si="4"/>
        <v>2450</v>
      </c>
      <c r="J18" s="47">
        <f t="shared" si="0"/>
        <v>30</v>
      </c>
      <c r="K18" s="48">
        <f t="shared" si="5"/>
        <v>1.2244897959183674</v>
      </c>
      <c r="L18" s="49">
        <f t="shared" si="6"/>
        <v>2450</v>
      </c>
      <c r="M18" s="49">
        <f t="shared" si="1"/>
        <v>2450</v>
      </c>
      <c r="N18" s="49">
        <f t="shared" si="2"/>
        <v>2450</v>
      </c>
      <c r="O18" s="49">
        <f t="shared" si="3"/>
        <v>2450</v>
      </c>
      <c r="P18" s="10"/>
      <c r="Q18" s="10"/>
      <c r="S18" s="7"/>
    </row>
    <row r="19" spans="1:19" ht="15" customHeight="1">
      <c r="A19" s="38">
        <v>11</v>
      </c>
      <c r="B19" s="39" t="s">
        <v>44</v>
      </c>
      <c r="C19" s="40" t="s">
        <v>153</v>
      </c>
      <c r="D19" s="41" t="s">
        <v>32</v>
      </c>
      <c r="E19" s="42">
        <v>1</v>
      </c>
      <c r="F19" s="43">
        <v>1650</v>
      </c>
      <c r="G19" s="44">
        <v>1780</v>
      </c>
      <c r="H19" s="45">
        <v>1700</v>
      </c>
      <c r="I19" s="46">
        <f t="shared" si="4"/>
        <v>1710</v>
      </c>
      <c r="J19" s="47">
        <f t="shared" si="0"/>
        <v>65.574385243020004</v>
      </c>
      <c r="K19" s="48">
        <f t="shared" si="5"/>
        <v>3.8347593709368426</v>
      </c>
      <c r="L19" s="49">
        <f t="shared" si="6"/>
        <v>1710</v>
      </c>
      <c r="M19" s="49">
        <f t="shared" si="1"/>
        <v>1710</v>
      </c>
      <c r="N19" s="49">
        <f t="shared" si="2"/>
        <v>1710</v>
      </c>
      <c r="O19" s="49">
        <f t="shared" si="3"/>
        <v>1710</v>
      </c>
      <c r="P19" s="10"/>
      <c r="Q19" s="10"/>
      <c r="S19" s="7"/>
    </row>
    <row r="20" spans="1:19" ht="15" customHeight="1">
      <c r="A20" s="38">
        <v>12</v>
      </c>
      <c r="B20" s="39" t="s">
        <v>45</v>
      </c>
      <c r="C20" s="40" t="s">
        <v>153</v>
      </c>
      <c r="D20" s="41" t="s">
        <v>32</v>
      </c>
      <c r="E20" s="42">
        <v>1</v>
      </c>
      <c r="F20" s="43">
        <v>1980</v>
      </c>
      <c r="G20" s="44">
        <v>2100</v>
      </c>
      <c r="H20" s="45">
        <v>2000</v>
      </c>
      <c r="I20" s="46">
        <f t="shared" si="4"/>
        <v>2026.6666666666667</v>
      </c>
      <c r="J20" s="47">
        <f t="shared" si="0"/>
        <v>64.291005073286371</v>
      </c>
      <c r="K20" s="48">
        <f t="shared" si="5"/>
        <v>3.1722535398003142</v>
      </c>
      <c r="L20" s="49">
        <f t="shared" si="6"/>
        <v>2026.6666666666665</v>
      </c>
      <c r="M20" s="49">
        <f t="shared" si="1"/>
        <v>2026.6666666666665</v>
      </c>
      <c r="N20" s="49">
        <f t="shared" si="2"/>
        <v>2026.66</v>
      </c>
      <c r="O20" s="49">
        <f t="shared" si="3"/>
        <v>2026.66</v>
      </c>
      <c r="P20" s="10"/>
      <c r="Q20" s="10"/>
      <c r="S20" s="7"/>
    </row>
    <row r="21" spans="1:19" ht="15" customHeight="1">
      <c r="A21" s="38">
        <v>13</v>
      </c>
      <c r="B21" s="39" t="s">
        <v>46</v>
      </c>
      <c r="C21" s="40" t="s">
        <v>153</v>
      </c>
      <c r="D21" s="41" t="s">
        <v>32</v>
      </c>
      <c r="E21" s="42">
        <v>1</v>
      </c>
      <c r="F21" s="43">
        <v>2200</v>
      </c>
      <c r="G21" s="44">
        <v>2250</v>
      </c>
      <c r="H21" s="45">
        <v>2220</v>
      </c>
      <c r="I21" s="46">
        <f t="shared" si="4"/>
        <v>2223.3333333333335</v>
      </c>
      <c r="J21" s="47">
        <f t="shared" si="0"/>
        <v>25.16611478423583</v>
      </c>
      <c r="K21" s="48">
        <f t="shared" si="5"/>
        <v>1.1319092106852695</v>
      </c>
      <c r="L21" s="49">
        <f t="shared" si="6"/>
        <v>2223.333333333333</v>
      </c>
      <c r="M21" s="49">
        <f t="shared" si="1"/>
        <v>2223.333333333333</v>
      </c>
      <c r="N21" s="49">
        <f t="shared" si="2"/>
        <v>2223.33</v>
      </c>
      <c r="O21" s="49">
        <f t="shared" si="3"/>
        <v>2223.33</v>
      </c>
      <c r="P21" s="10"/>
      <c r="Q21" s="10"/>
      <c r="S21" s="7"/>
    </row>
    <row r="22" spans="1:19" ht="15" customHeight="1">
      <c r="A22" s="38">
        <v>14</v>
      </c>
      <c r="B22" s="39" t="s">
        <v>47</v>
      </c>
      <c r="C22" s="40" t="s">
        <v>153</v>
      </c>
      <c r="D22" s="41" t="s">
        <v>32</v>
      </c>
      <c r="E22" s="42">
        <v>1</v>
      </c>
      <c r="F22" s="43">
        <v>2300</v>
      </c>
      <c r="G22" s="44">
        <v>2400</v>
      </c>
      <c r="H22" s="45">
        <v>2350</v>
      </c>
      <c r="I22" s="46">
        <f t="shared" si="4"/>
        <v>2350</v>
      </c>
      <c r="J22" s="47">
        <f t="shared" si="0"/>
        <v>50</v>
      </c>
      <c r="K22" s="48">
        <f t="shared" si="5"/>
        <v>2.1276595744680851</v>
      </c>
      <c r="L22" s="49">
        <f t="shared" si="6"/>
        <v>2350</v>
      </c>
      <c r="M22" s="49">
        <f t="shared" si="1"/>
        <v>2350</v>
      </c>
      <c r="N22" s="49">
        <f t="shared" si="2"/>
        <v>2350</v>
      </c>
      <c r="O22" s="49">
        <f t="shared" si="3"/>
        <v>2350</v>
      </c>
      <c r="P22" s="10"/>
      <c r="Q22" s="10"/>
      <c r="S22" s="7"/>
    </row>
    <row r="23" spans="1:19" ht="15" customHeight="1">
      <c r="A23" s="38">
        <v>15</v>
      </c>
      <c r="B23" s="39" t="s">
        <v>48</v>
      </c>
      <c r="C23" s="40" t="s">
        <v>153</v>
      </c>
      <c r="D23" s="41" t="s">
        <v>32</v>
      </c>
      <c r="E23" s="42">
        <v>1</v>
      </c>
      <c r="F23" s="43">
        <v>45</v>
      </c>
      <c r="G23" s="44">
        <v>50</v>
      </c>
      <c r="H23" s="45">
        <v>50</v>
      </c>
      <c r="I23" s="46">
        <f t="shared" si="4"/>
        <v>48.333333333333336</v>
      </c>
      <c r="J23" s="47">
        <f t="shared" si="0"/>
        <v>2.8867513459481287</v>
      </c>
      <c r="K23" s="48">
        <f t="shared" si="5"/>
        <v>5.9725889916168171</v>
      </c>
      <c r="L23" s="49">
        <f t="shared" si="6"/>
        <v>48.333333333333329</v>
      </c>
      <c r="M23" s="49">
        <f t="shared" si="1"/>
        <v>48.333333333333329</v>
      </c>
      <c r="N23" s="49">
        <f t="shared" si="2"/>
        <v>48.33</v>
      </c>
      <c r="O23" s="49">
        <f t="shared" si="3"/>
        <v>48.33</v>
      </c>
      <c r="P23" s="10"/>
      <c r="Q23" s="10"/>
      <c r="S23" s="7"/>
    </row>
    <row r="24" spans="1:19" ht="27" customHeight="1">
      <c r="A24" s="38">
        <v>16</v>
      </c>
      <c r="B24" s="39" t="s">
        <v>49</v>
      </c>
      <c r="C24" s="40" t="s">
        <v>153</v>
      </c>
      <c r="D24" s="41" t="s">
        <v>32</v>
      </c>
      <c r="E24" s="42">
        <v>1</v>
      </c>
      <c r="F24" s="43">
        <v>2980</v>
      </c>
      <c r="G24" s="44">
        <v>3000</v>
      </c>
      <c r="H24" s="45">
        <v>3000</v>
      </c>
      <c r="I24" s="46">
        <f t="shared" si="4"/>
        <v>2993.3333333333335</v>
      </c>
      <c r="J24" s="47">
        <f t="shared" si="0"/>
        <v>11.547005383792515</v>
      </c>
      <c r="K24" s="48">
        <f t="shared" si="5"/>
        <v>0.38575741816678777</v>
      </c>
      <c r="L24" s="49">
        <f t="shared" si="6"/>
        <v>2993.333333333333</v>
      </c>
      <c r="M24" s="49">
        <f t="shared" si="1"/>
        <v>2993.333333333333</v>
      </c>
      <c r="N24" s="49">
        <f t="shared" si="2"/>
        <v>2993.33</v>
      </c>
      <c r="O24" s="49">
        <f t="shared" si="3"/>
        <v>2993.33</v>
      </c>
      <c r="P24" s="10"/>
      <c r="Q24" s="10"/>
      <c r="S24" s="7"/>
    </row>
    <row r="25" spans="1:19" ht="27" customHeight="1">
      <c r="A25" s="38">
        <v>17</v>
      </c>
      <c r="B25" s="39" t="s">
        <v>50</v>
      </c>
      <c r="C25" s="40" t="s">
        <v>153</v>
      </c>
      <c r="D25" s="41" t="s">
        <v>32</v>
      </c>
      <c r="E25" s="42">
        <v>1</v>
      </c>
      <c r="F25" s="43">
        <v>1900</v>
      </c>
      <c r="G25" s="44">
        <v>1940</v>
      </c>
      <c r="H25" s="45">
        <v>1940</v>
      </c>
      <c r="I25" s="46">
        <f t="shared" si="4"/>
        <v>1926.6666666666667</v>
      </c>
      <c r="J25" s="47">
        <f t="shared" si="0"/>
        <v>23.094010767585033</v>
      </c>
      <c r="K25" s="48">
        <f t="shared" si="5"/>
        <v>1.1986510779023372</v>
      </c>
      <c r="L25" s="49">
        <f t="shared" si="6"/>
        <v>1926.6666666666665</v>
      </c>
      <c r="M25" s="49">
        <f t="shared" si="1"/>
        <v>1926.6666666666665</v>
      </c>
      <c r="N25" s="49">
        <f t="shared" si="2"/>
        <v>1926.66</v>
      </c>
      <c r="O25" s="49">
        <f t="shared" si="3"/>
        <v>1926.66</v>
      </c>
      <c r="P25" s="10"/>
      <c r="Q25" s="10"/>
      <c r="S25" s="7"/>
    </row>
    <row r="26" spans="1:19" ht="15" customHeight="1">
      <c r="A26" s="38">
        <v>18</v>
      </c>
      <c r="B26" s="39" t="s">
        <v>51</v>
      </c>
      <c r="C26" s="40" t="s">
        <v>153</v>
      </c>
      <c r="D26" s="41" t="s">
        <v>32</v>
      </c>
      <c r="E26" s="42">
        <v>1</v>
      </c>
      <c r="F26" s="43">
        <v>140</v>
      </c>
      <c r="G26" s="44">
        <v>150</v>
      </c>
      <c r="H26" s="45">
        <v>148</v>
      </c>
      <c r="I26" s="46">
        <f t="shared" si="4"/>
        <v>146</v>
      </c>
      <c r="J26" s="47">
        <f t="shared" si="0"/>
        <v>5.2915026221291814</v>
      </c>
      <c r="K26" s="48">
        <f t="shared" si="5"/>
        <v>3.6243168644720423</v>
      </c>
      <c r="L26" s="49">
        <f t="shared" si="6"/>
        <v>146</v>
      </c>
      <c r="M26" s="49">
        <f t="shared" si="1"/>
        <v>146</v>
      </c>
      <c r="N26" s="49">
        <f t="shared" si="2"/>
        <v>146</v>
      </c>
      <c r="O26" s="49">
        <f t="shared" si="3"/>
        <v>146</v>
      </c>
      <c r="P26" s="10"/>
      <c r="Q26" s="10"/>
      <c r="S26" s="7"/>
    </row>
    <row r="27" spans="1:19" ht="15" customHeight="1">
      <c r="A27" s="38">
        <v>19</v>
      </c>
      <c r="B27" s="39" t="s">
        <v>52</v>
      </c>
      <c r="C27" s="40" t="s">
        <v>153</v>
      </c>
      <c r="D27" s="41" t="s">
        <v>32</v>
      </c>
      <c r="E27" s="42">
        <v>1</v>
      </c>
      <c r="F27" s="43">
        <v>180</v>
      </c>
      <c r="G27" s="44">
        <v>190</v>
      </c>
      <c r="H27" s="45">
        <v>185</v>
      </c>
      <c r="I27" s="46">
        <f t="shared" si="4"/>
        <v>185</v>
      </c>
      <c r="J27" s="47">
        <f t="shared" si="0"/>
        <v>5</v>
      </c>
      <c r="K27" s="48">
        <f t="shared" si="5"/>
        <v>2.7027027027027026</v>
      </c>
      <c r="L27" s="49">
        <f t="shared" si="6"/>
        <v>185</v>
      </c>
      <c r="M27" s="49">
        <f t="shared" si="1"/>
        <v>185</v>
      </c>
      <c r="N27" s="49">
        <f t="shared" si="2"/>
        <v>185</v>
      </c>
      <c r="O27" s="49">
        <f t="shared" si="3"/>
        <v>185</v>
      </c>
      <c r="P27" s="10"/>
      <c r="Q27" s="10"/>
      <c r="S27" s="7"/>
    </row>
    <row r="28" spans="1:19" ht="15" customHeight="1">
      <c r="A28" s="38">
        <v>20</v>
      </c>
      <c r="B28" s="39" t="s">
        <v>53</v>
      </c>
      <c r="C28" s="40" t="s">
        <v>154</v>
      </c>
      <c r="D28" s="41" t="s">
        <v>164</v>
      </c>
      <c r="E28" s="42">
        <v>1</v>
      </c>
      <c r="F28" s="43">
        <v>1300</v>
      </c>
      <c r="G28" s="44">
        <v>1300</v>
      </c>
      <c r="H28" s="45">
        <v>1320</v>
      </c>
      <c r="I28" s="46">
        <f t="shared" si="4"/>
        <v>1306.6666666666667</v>
      </c>
      <c r="J28" s="47">
        <f t="shared" si="0"/>
        <v>11.547005383792515</v>
      </c>
      <c r="K28" s="48">
        <f t="shared" si="5"/>
        <v>0.88369939161677402</v>
      </c>
      <c r="L28" s="49">
        <f t="shared" si="6"/>
        <v>1306.6666666666665</v>
      </c>
      <c r="M28" s="49">
        <f t="shared" si="1"/>
        <v>1306.6666666666665</v>
      </c>
      <c r="N28" s="49">
        <f t="shared" si="2"/>
        <v>1306.6600000000001</v>
      </c>
      <c r="O28" s="49">
        <f t="shared" si="3"/>
        <v>1306.6600000000001</v>
      </c>
      <c r="P28" s="10"/>
      <c r="Q28" s="10"/>
      <c r="S28" s="7"/>
    </row>
    <row r="29" spans="1:19" ht="15" customHeight="1">
      <c r="A29" s="38">
        <v>21</v>
      </c>
      <c r="B29" s="39" t="s">
        <v>54</v>
      </c>
      <c r="C29" s="40" t="s">
        <v>154</v>
      </c>
      <c r="D29" s="41" t="s">
        <v>164</v>
      </c>
      <c r="E29" s="42">
        <v>1</v>
      </c>
      <c r="F29" s="43">
        <v>1385</v>
      </c>
      <c r="G29" s="44">
        <v>1380</v>
      </c>
      <c r="H29" s="45">
        <v>1390</v>
      </c>
      <c r="I29" s="46">
        <f t="shared" si="4"/>
        <v>1385</v>
      </c>
      <c r="J29" s="47">
        <f t="shared" si="0"/>
        <v>5</v>
      </c>
      <c r="K29" s="48">
        <f t="shared" si="5"/>
        <v>0.36101083032490977</v>
      </c>
      <c r="L29" s="49">
        <f t="shared" si="6"/>
        <v>1385</v>
      </c>
      <c r="M29" s="49">
        <f t="shared" si="1"/>
        <v>1385</v>
      </c>
      <c r="N29" s="49">
        <f t="shared" si="2"/>
        <v>1385</v>
      </c>
      <c r="O29" s="49">
        <f t="shared" si="3"/>
        <v>1385</v>
      </c>
      <c r="P29" s="10"/>
      <c r="Q29" s="10"/>
      <c r="S29" s="7"/>
    </row>
    <row r="30" spans="1:19" ht="15" customHeight="1">
      <c r="A30" s="38">
        <v>22</v>
      </c>
      <c r="B30" s="39" t="s">
        <v>55</v>
      </c>
      <c r="C30" s="40" t="s">
        <v>154</v>
      </c>
      <c r="D30" s="41" t="s">
        <v>164</v>
      </c>
      <c r="E30" s="42">
        <v>1</v>
      </c>
      <c r="F30" s="43">
        <v>1420</v>
      </c>
      <c r="G30" s="44">
        <v>1430</v>
      </c>
      <c r="H30" s="45">
        <v>1435</v>
      </c>
      <c r="I30" s="46">
        <f t="shared" si="4"/>
        <v>1428.3333333333333</v>
      </c>
      <c r="J30" s="47">
        <f t="shared" si="0"/>
        <v>7.6376261582597333</v>
      </c>
      <c r="K30" s="48">
        <f t="shared" si="5"/>
        <v>0.53472295157010974</v>
      </c>
      <c r="L30" s="49">
        <f t="shared" si="6"/>
        <v>1428.3333333333333</v>
      </c>
      <c r="M30" s="49">
        <f t="shared" si="1"/>
        <v>1428.3333333333333</v>
      </c>
      <c r="N30" s="49">
        <f t="shared" si="2"/>
        <v>1428.33</v>
      </c>
      <c r="O30" s="49">
        <f t="shared" si="3"/>
        <v>1428.33</v>
      </c>
      <c r="P30" s="10"/>
      <c r="Q30" s="10"/>
      <c r="S30" s="7"/>
    </row>
    <row r="31" spans="1:19" ht="15" customHeight="1">
      <c r="A31" s="38">
        <v>23</v>
      </c>
      <c r="B31" s="39" t="s">
        <v>56</v>
      </c>
      <c r="C31" s="40" t="s">
        <v>154</v>
      </c>
      <c r="D31" s="41" t="s">
        <v>164</v>
      </c>
      <c r="E31" s="42">
        <v>1</v>
      </c>
      <c r="F31" s="43">
        <v>1460</v>
      </c>
      <c r="G31" s="44">
        <v>1470</v>
      </c>
      <c r="H31" s="45">
        <v>1470</v>
      </c>
      <c r="I31" s="46">
        <f t="shared" si="4"/>
        <v>1466.6666666666667</v>
      </c>
      <c r="J31" s="47">
        <f t="shared" si="0"/>
        <v>5.7735026918962573</v>
      </c>
      <c r="K31" s="48">
        <f t="shared" si="5"/>
        <v>0.39364791081110839</v>
      </c>
      <c r="L31" s="49">
        <f t="shared" si="6"/>
        <v>1466.6666666666665</v>
      </c>
      <c r="M31" s="49">
        <f t="shared" si="1"/>
        <v>1466.6666666666665</v>
      </c>
      <c r="N31" s="49">
        <f t="shared" si="2"/>
        <v>1466.66</v>
      </c>
      <c r="O31" s="49">
        <f t="shared" si="3"/>
        <v>1466.66</v>
      </c>
      <c r="P31" s="10"/>
      <c r="Q31" s="10"/>
      <c r="S31" s="7"/>
    </row>
    <row r="32" spans="1:19" ht="15" customHeight="1">
      <c r="A32" s="38">
        <v>24</v>
      </c>
      <c r="B32" s="39" t="s">
        <v>57</v>
      </c>
      <c r="C32" s="40" t="s">
        <v>155</v>
      </c>
      <c r="D32" s="41" t="s">
        <v>32</v>
      </c>
      <c r="E32" s="42">
        <v>1</v>
      </c>
      <c r="F32" s="43">
        <v>3800</v>
      </c>
      <c r="G32" s="44">
        <v>3900</v>
      </c>
      <c r="H32" s="45">
        <v>3845</v>
      </c>
      <c r="I32" s="46">
        <f t="shared" si="4"/>
        <v>3848.3333333333335</v>
      </c>
      <c r="J32" s="47">
        <f t="shared" si="0"/>
        <v>50.083264004389065</v>
      </c>
      <c r="K32" s="48">
        <f t="shared" si="5"/>
        <v>1.3014273885939125</v>
      </c>
      <c r="L32" s="49">
        <f t="shared" si="6"/>
        <v>3848.333333333333</v>
      </c>
      <c r="M32" s="49">
        <f t="shared" si="1"/>
        <v>3848.333333333333</v>
      </c>
      <c r="N32" s="49">
        <f t="shared" si="2"/>
        <v>3848.33</v>
      </c>
      <c r="O32" s="49">
        <f t="shared" si="3"/>
        <v>3848.33</v>
      </c>
      <c r="P32" s="10"/>
      <c r="Q32" s="10"/>
      <c r="S32" s="7"/>
    </row>
    <row r="33" spans="1:19" ht="15" customHeight="1">
      <c r="A33" s="38">
        <v>25</v>
      </c>
      <c r="B33" s="39" t="s">
        <v>58</v>
      </c>
      <c r="C33" s="40" t="s">
        <v>155</v>
      </c>
      <c r="D33" s="41" t="s">
        <v>32</v>
      </c>
      <c r="E33" s="42">
        <v>1</v>
      </c>
      <c r="F33" s="43">
        <v>4200</v>
      </c>
      <c r="G33" s="44">
        <v>4500</v>
      </c>
      <c r="H33" s="45">
        <v>4230</v>
      </c>
      <c r="I33" s="46">
        <f t="shared" si="4"/>
        <v>4310</v>
      </c>
      <c r="J33" s="47">
        <f t="shared" si="0"/>
        <v>165.22711641858305</v>
      </c>
      <c r="K33" s="48">
        <f t="shared" si="5"/>
        <v>3.8335757869740847</v>
      </c>
      <c r="L33" s="49">
        <f t="shared" si="6"/>
        <v>4310</v>
      </c>
      <c r="M33" s="49">
        <f t="shared" si="1"/>
        <v>4310</v>
      </c>
      <c r="N33" s="49">
        <f t="shared" si="2"/>
        <v>4310</v>
      </c>
      <c r="O33" s="49">
        <f t="shared" si="3"/>
        <v>4310</v>
      </c>
      <c r="P33" s="10"/>
      <c r="Q33" s="10"/>
      <c r="S33" s="7"/>
    </row>
    <row r="34" spans="1:19" ht="15" customHeight="1">
      <c r="A34" s="38">
        <v>26</v>
      </c>
      <c r="B34" s="39" t="s">
        <v>59</v>
      </c>
      <c r="C34" s="40" t="s">
        <v>155</v>
      </c>
      <c r="D34" s="41" t="s">
        <v>32</v>
      </c>
      <c r="E34" s="42">
        <v>1</v>
      </c>
      <c r="F34" s="43">
        <v>8500</v>
      </c>
      <c r="G34" s="44">
        <v>8600</v>
      </c>
      <c r="H34" s="45">
        <v>8540</v>
      </c>
      <c r="I34" s="46">
        <f t="shared" si="4"/>
        <v>8546.6666666666661</v>
      </c>
      <c r="J34" s="47">
        <f t="shared" si="0"/>
        <v>50.332229568471661</v>
      </c>
      <c r="K34" s="48">
        <f t="shared" si="5"/>
        <v>0.58891064237681345</v>
      </c>
      <c r="L34" s="49">
        <f t="shared" si="6"/>
        <v>8546.6666666666661</v>
      </c>
      <c r="M34" s="49">
        <f t="shared" si="1"/>
        <v>8546.6666666666661</v>
      </c>
      <c r="N34" s="49">
        <f t="shared" si="2"/>
        <v>8546.66</v>
      </c>
      <c r="O34" s="49">
        <f t="shared" si="3"/>
        <v>8546.66</v>
      </c>
      <c r="P34" s="10"/>
      <c r="Q34" s="10"/>
      <c r="S34" s="7"/>
    </row>
    <row r="35" spans="1:19" ht="15" customHeight="1">
      <c r="A35" s="38">
        <v>27</v>
      </c>
      <c r="B35" s="39" t="s">
        <v>60</v>
      </c>
      <c r="C35" s="40" t="s">
        <v>155</v>
      </c>
      <c r="D35" s="41" t="s">
        <v>32</v>
      </c>
      <c r="E35" s="42">
        <v>1</v>
      </c>
      <c r="F35" s="43">
        <v>12800</v>
      </c>
      <c r="G35" s="44">
        <v>12900</v>
      </c>
      <c r="H35" s="45">
        <v>12825</v>
      </c>
      <c r="I35" s="46">
        <f t="shared" si="4"/>
        <v>12841.666666666666</v>
      </c>
      <c r="J35" s="47">
        <f t="shared" si="0"/>
        <v>52.041649986653319</v>
      </c>
      <c r="K35" s="48">
        <f t="shared" si="5"/>
        <v>0.40525619717056444</v>
      </c>
      <c r="L35" s="49">
        <f t="shared" si="6"/>
        <v>12841.666666666666</v>
      </c>
      <c r="M35" s="49">
        <f t="shared" si="1"/>
        <v>12841.666666666666</v>
      </c>
      <c r="N35" s="49">
        <f t="shared" si="2"/>
        <v>12841.66</v>
      </c>
      <c r="O35" s="49">
        <f t="shared" si="3"/>
        <v>12841.66</v>
      </c>
      <c r="P35" s="10"/>
      <c r="Q35" s="10"/>
      <c r="S35" s="7"/>
    </row>
    <row r="36" spans="1:19" ht="15" customHeight="1">
      <c r="A36" s="38">
        <v>28</v>
      </c>
      <c r="B36" s="39" t="s">
        <v>61</v>
      </c>
      <c r="C36" s="40" t="s">
        <v>155</v>
      </c>
      <c r="D36" s="41" t="s">
        <v>32</v>
      </c>
      <c r="E36" s="42">
        <v>1</v>
      </c>
      <c r="F36" s="43">
        <v>5640</v>
      </c>
      <c r="G36" s="44">
        <v>5800</v>
      </c>
      <c r="H36" s="45">
        <v>5648</v>
      </c>
      <c r="I36" s="46">
        <f t="shared" si="4"/>
        <v>5696</v>
      </c>
      <c r="J36" s="47">
        <f t="shared" si="0"/>
        <v>90.155421356677152</v>
      </c>
      <c r="K36" s="48">
        <f t="shared" si="5"/>
        <v>1.5827847850540231</v>
      </c>
      <c r="L36" s="49">
        <f t="shared" si="6"/>
        <v>5696</v>
      </c>
      <c r="M36" s="49">
        <f t="shared" si="1"/>
        <v>5696</v>
      </c>
      <c r="N36" s="49">
        <f t="shared" si="2"/>
        <v>5696</v>
      </c>
      <c r="O36" s="49">
        <f t="shared" si="3"/>
        <v>5696</v>
      </c>
      <c r="P36" s="10"/>
      <c r="Q36" s="10"/>
      <c r="S36" s="7"/>
    </row>
    <row r="37" spans="1:19" ht="15" customHeight="1">
      <c r="A37" s="38">
        <v>29</v>
      </c>
      <c r="B37" s="39" t="s">
        <v>62</v>
      </c>
      <c r="C37" s="40" t="s">
        <v>155</v>
      </c>
      <c r="D37" s="41" t="s">
        <v>32</v>
      </c>
      <c r="E37" s="42">
        <v>1</v>
      </c>
      <c r="F37" s="43">
        <v>9640</v>
      </c>
      <c r="G37" s="44">
        <v>9700</v>
      </c>
      <c r="H37" s="45">
        <v>9650</v>
      </c>
      <c r="I37" s="46">
        <f t="shared" si="4"/>
        <v>9663.3333333333339</v>
      </c>
      <c r="J37" s="47">
        <f t="shared" si="0"/>
        <v>32.145502536643185</v>
      </c>
      <c r="K37" s="48">
        <f t="shared" si="5"/>
        <v>0.33265438982383427</v>
      </c>
      <c r="L37" s="49">
        <f t="shared" si="6"/>
        <v>9663.3333333333321</v>
      </c>
      <c r="M37" s="49">
        <f t="shared" si="1"/>
        <v>9663.3333333333321</v>
      </c>
      <c r="N37" s="49">
        <f t="shared" si="2"/>
        <v>9663.33</v>
      </c>
      <c r="O37" s="49">
        <f t="shared" si="3"/>
        <v>9663.33</v>
      </c>
      <c r="P37" s="10"/>
      <c r="Q37" s="10"/>
      <c r="S37" s="7"/>
    </row>
    <row r="38" spans="1:19" ht="15" customHeight="1">
      <c r="A38" s="38">
        <v>30</v>
      </c>
      <c r="B38" s="39" t="s">
        <v>63</v>
      </c>
      <c r="C38" s="40" t="s">
        <v>155</v>
      </c>
      <c r="D38" s="41" t="s">
        <v>32</v>
      </c>
      <c r="E38" s="42">
        <v>1</v>
      </c>
      <c r="F38" s="43">
        <v>12000</v>
      </c>
      <c r="G38" s="44">
        <v>12600</v>
      </c>
      <c r="H38" s="45">
        <v>12560</v>
      </c>
      <c r="I38" s="46">
        <f t="shared" si="4"/>
        <v>12386.666666666666</v>
      </c>
      <c r="J38" s="47">
        <f t="shared" si="0"/>
        <v>335.45988334424328</v>
      </c>
      <c r="K38" s="48">
        <f t="shared" si="5"/>
        <v>2.7082337191408232</v>
      </c>
      <c r="L38" s="49">
        <f t="shared" si="6"/>
        <v>12386.666666666666</v>
      </c>
      <c r="M38" s="49">
        <f t="shared" si="1"/>
        <v>12386.666666666666</v>
      </c>
      <c r="N38" s="49">
        <f t="shared" si="2"/>
        <v>12386.66</v>
      </c>
      <c r="O38" s="49">
        <f t="shared" si="3"/>
        <v>12386.66</v>
      </c>
      <c r="P38" s="10"/>
      <c r="Q38" s="10"/>
      <c r="S38" s="7"/>
    </row>
    <row r="39" spans="1:19" ht="15" customHeight="1">
      <c r="A39" s="38">
        <v>31</v>
      </c>
      <c r="B39" s="39" t="s">
        <v>64</v>
      </c>
      <c r="C39" s="40" t="s">
        <v>155</v>
      </c>
      <c r="D39" s="41" t="s">
        <v>32</v>
      </c>
      <c r="E39" s="42">
        <v>1</v>
      </c>
      <c r="F39" s="43">
        <v>15000</v>
      </c>
      <c r="G39" s="44">
        <v>15400</v>
      </c>
      <c r="H39" s="45">
        <v>15320</v>
      </c>
      <c r="I39" s="46">
        <f t="shared" si="4"/>
        <v>15240</v>
      </c>
      <c r="J39" s="47">
        <f t="shared" si="0"/>
        <v>211.66010488516724</v>
      </c>
      <c r="K39" s="48">
        <f t="shared" si="5"/>
        <v>1.3888458325798376</v>
      </c>
      <c r="L39" s="49">
        <f t="shared" si="6"/>
        <v>15240</v>
      </c>
      <c r="M39" s="49">
        <f t="shared" si="1"/>
        <v>15240</v>
      </c>
      <c r="N39" s="49">
        <f t="shared" si="2"/>
        <v>15240</v>
      </c>
      <c r="O39" s="49">
        <f t="shared" si="3"/>
        <v>15240</v>
      </c>
      <c r="P39" s="10"/>
      <c r="Q39" s="10"/>
      <c r="S39" s="7"/>
    </row>
    <row r="40" spans="1:19" ht="15" customHeight="1">
      <c r="A40" s="38">
        <v>32</v>
      </c>
      <c r="B40" s="54" t="s">
        <v>65</v>
      </c>
      <c r="C40" s="40" t="s">
        <v>155</v>
      </c>
      <c r="D40" s="41" t="s">
        <v>32</v>
      </c>
      <c r="E40" s="42">
        <v>1</v>
      </c>
      <c r="F40" s="43">
        <v>42000</v>
      </c>
      <c r="G40" s="44">
        <v>43000</v>
      </c>
      <c r="H40" s="45">
        <v>42500</v>
      </c>
      <c r="I40" s="46">
        <f t="shared" si="4"/>
        <v>42500</v>
      </c>
      <c r="J40" s="47">
        <f t="shared" si="0"/>
        <v>500</v>
      </c>
      <c r="K40" s="48">
        <f t="shared" si="5"/>
        <v>1.1764705882352942</v>
      </c>
      <c r="L40" s="49">
        <f t="shared" si="6"/>
        <v>42500</v>
      </c>
      <c r="M40" s="49">
        <f t="shared" si="1"/>
        <v>42500</v>
      </c>
      <c r="N40" s="49">
        <f t="shared" si="2"/>
        <v>42500</v>
      </c>
      <c r="O40" s="49">
        <f t="shared" si="3"/>
        <v>42500</v>
      </c>
      <c r="P40" s="10"/>
      <c r="Q40" s="10"/>
      <c r="S40" s="7"/>
    </row>
    <row r="41" spans="1:19" ht="15" customHeight="1">
      <c r="A41" s="38">
        <v>33</v>
      </c>
      <c r="B41" s="39" t="s">
        <v>66</v>
      </c>
      <c r="C41" s="40" t="s">
        <v>155</v>
      </c>
      <c r="D41" s="41" t="s">
        <v>32</v>
      </c>
      <c r="E41" s="42">
        <v>1</v>
      </c>
      <c r="F41" s="43">
        <v>15600</v>
      </c>
      <c r="G41" s="44">
        <v>15700</v>
      </c>
      <c r="H41" s="45">
        <v>15640</v>
      </c>
      <c r="I41" s="46">
        <f t="shared" si="4"/>
        <v>15646.666666666666</v>
      </c>
      <c r="J41" s="47">
        <f t="shared" si="0"/>
        <v>50.332229568471661</v>
      </c>
      <c r="K41" s="48">
        <f t="shared" si="5"/>
        <v>0.32168020601920533</v>
      </c>
      <c r="L41" s="49">
        <f t="shared" si="6"/>
        <v>15646.666666666666</v>
      </c>
      <c r="M41" s="49">
        <f t="shared" si="1"/>
        <v>15646.666666666666</v>
      </c>
      <c r="N41" s="49">
        <f t="shared" si="2"/>
        <v>15646.66</v>
      </c>
      <c r="O41" s="49">
        <f t="shared" si="3"/>
        <v>15646.66</v>
      </c>
      <c r="P41" s="10"/>
      <c r="Q41" s="10"/>
      <c r="S41" s="7"/>
    </row>
    <row r="42" spans="1:19" ht="15" customHeight="1">
      <c r="A42" s="38">
        <v>34</v>
      </c>
      <c r="B42" s="39" t="s">
        <v>67</v>
      </c>
      <c r="C42" s="40" t="s">
        <v>155</v>
      </c>
      <c r="D42" s="41" t="s">
        <v>32</v>
      </c>
      <c r="E42" s="42">
        <v>1</v>
      </c>
      <c r="F42" s="43">
        <v>32800</v>
      </c>
      <c r="G42" s="44">
        <v>32800</v>
      </c>
      <c r="H42" s="45">
        <v>32864</v>
      </c>
      <c r="I42" s="46">
        <f t="shared" si="4"/>
        <v>32821.333333333336</v>
      </c>
      <c r="J42" s="47">
        <f t="shared" si="0"/>
        <v>36.950417228136047</v>
      </c>
      <c r="K42" s="48">
        <f t="shared" si="5"/>
        <v>0.11258048797977752</v>
      </c>
      <c r="L42" s="49">
        <f t="shared" si="6"/>
        <v>32821.333333333328</v>
      </c>
      <c r="M42" s="49">
        <f t="shared" si="1"/>
        <v>32821.333333333328</v>
      </c>
      <c r="N42" s="49">
        <f t="shared" si="2"/>
        <v>32821.33</v>
      </c>
      <c r="O42" s="49">
        <f t="shared" si="3"/>
        <v>32821.33</v>
      </c>
      <c r="P42" s="10"/>
      <c r="Q42" s="10"/>
      <c r="S42" s="7"/>
    </row>
    <row r="43" spans="1:19" ht="15" customHeight="1">
      <c r="A43" s="38">
        <v>35</v>
      </c>
      <c r="B43" s="39" t="s">
        <v>68</v>
      </c>
      <c r="C43" s="40" t="s">
        <v>155</v>
      </c>
      <c r="D43" s="41" t="s">
        <v>32</v>
      </c>
      <c r="E43" s="42">
        <v>1</v>
      </c>
      <c r="F43" s="43">
        <v>32400</v>
      </c>
      <c r="G43" s="44">
        <v>32500</v>
      </c>
      <c r="H43" s="45">
        <v>32420</v>
      </c>
      <c r="I43" s="46">
        <f t="shared" si="4"/>
        <v>32440</v>
      </c>
      <c r="J43" s="47">
        <f t="shared" si="0"/>
        <v>52.915026221291811</v>
      </c>
      <c r="K43" s="48">
        <f t="shared" si="5"/>
        <v>0.16311660364146674</v>
      </c>
      <c r="L43" s="49">
        <f t="shared" si="6"/>
        <v>32440</v>
      </c>
      <c r="M43" s="49">
        <f t="shared" si="1"/>
        <v>32440</v>
      </c>
      <c r="N43" s="49">
        <f t="shared" si="2"/>
        <v>32440</v>
      </c>
      <c r="O43" s="49">
        <f t="shared" si="3"/>
        <v>32440</v>
      </c>
      <c r="P43" s="10"/>
      <c r="Q43" s="10"/>
      <c r="S43" s="7"/>
    </row>
    <row r="44" spans="1:19" ht="15" customHeight="1">
      <c r="A44" s="38">
        <v>36</v>
      </c>
      <c r="B44" s="39" t="s">
        <v>69</v>
      </c>
      <c r="C44" s="40" t="s">
        <v>155</v>
      </c>
      <c r="D44" s="41" t="s">
        <v>32</v>
      </c>
      <c r="E44" s="42">
        <v>1</v>
      </c>
      <c r="F44" s="43">
        <v>17430</v>
      </c>
      <c r="G44" s="44">
        <v>14500</v>
      </c>
      <c r="H44" s="45">
        <v>17440</v>
      </c>
      <c r="I44" s="46">
        <f t="shared" si="4"/>
        <v>16456.666666666668</v>
      </c>
      <c r="J44" s="47">
        <f t="shared" si="0"/>
        <v>1694.5304167625122</v>
      </c>
      <c r="K44" s="48">
        <f t="shared" si="5"/>
        <v>10.296923739695233</v>
      </c>
      <c r="L44" s="49">
        <f t="shared" si="6"/>
        <v>16456.666666666664</v>
      </c>
      <c r="M44" s="49">
        <f t="shared" si="1"/>
        <v>16456.666666666664</v>
      </c>
      <c r="N44" s="49">
        <f t="shared" si="2"/>
        <v>16456.66</v>
      </c>
      <c r="O44" s="49">
        <f t="shared" si="3"/>
        <v>16456.66</v>
      </c>
      <c r="P44" s="10"/>
      <c r="Q44" s="10"/>
      <c r="S44" s="7"/>
    </row>
    <row r="45" spans="1:19" ht="15" customHeight="1">
      <c r="A45" s="38">
        <v>37</v>
      </c>
      <c r="B45" s="39" t="s">
        <v>70</v>
      </c>
      <c r="C45" s="40" t="s">
        <v>155</v>
      </c>
      <c r="D45" s="41" t="s">
        <v>32</v>
      </c>
      <c r="E45" s="42">
        <v>1</v>
      </c>
      <c r="F45" s="43">
        <v>23500</v>
      </c>
      <c r="G45" s="44">
        <v>23600</v>
      </c>
      <c r="H45" s="45">
        <v>23585</v>
      </c>
      <c r="I45" s="46">
        <f t="shared" si="4"/>
        <v>23561.666666666668</v>
      </c>
      <c r="J45" s="47">
        <f t="shared" si="0"/>
        <v>53.928965624544787</v>
      </c>
      <c r="K45" s="48">
        <f t="shared" si="5"/>
        <v>0.22888434161934548</v>
      </c>
      <c r="L45" s="49">
        <f t="shared" si="6"/>
        <v>23561.666666666664</v>
      </c>
      <c r="M45" s="49">
        <f t="shared" si="1"/>
        <v>23561.666666666664</v>
      </c>
      <c r="N45" s="49">
        <f t="shared" si="2"/>
        <v>23561.66</v>
      </c>
      <c r="O45" s="49">
        <f t="shared" si="3"/>
        <v>23561.66</v>
      </c>
      <c r="P45" s="10"/>
      <c r="Q45" s="10"/>
      <c r="S45" s="7"/>
    </row>
    <row r="46" spans="1:19" ht="15" customHeight="1">
      <c r="A46" s="38">
        <v>38</v>
      </c>
      <c r="B46" s="39" t="s">
        <v>71</v>
      </c>
      <c r="C46" s="40" t="s">
        <v>155</v>
      </c>
      <c r="D46" s="41" t="s">
        <v>32</v>
      </c>
      <c r="E46" s="42">
        <v>1</v>
      </c>
      <c r="F46" s="43">
        <v>30850</v>
      </c>
      <c r="G46" s="44">
        <v>30900</v>
      </c>
      <c r="H46" s="45">
        <v>30860</v>
      </c>
      <c r="I46" s="46">
        <f t="shared" si="4"/>
        <v>30870</v>
      </c>
      <c r="J46" s="47">
        <f t="shared" si="0"/>
        <v>26.457513110645905</v>
      </c>
      <c r="K46" s="48">
        <f t="shared" si="5"/>
        <v>8.5706229707307763E-2</v>
      </c>
      <c r="L46" s="49">
        <f t="shared" si="6"/>
        <v>30870</v>
      </c>
      <c r="M46" s="49">
        <f t="shared" si="1"/>
        <v>30870</v>
      </c>
      <c r="N46" s="49">
        <f t="shared" si="2"/>
        <v>30870</v>
      </c>
      <c r="O46" s="49">
        <f t="shared" si="3"/>
        <v>30870</v>
      </c>
      <c r="P46" s="10"/>
      <c r="Q46" s="10"/>
      <c r="S46" s="7"/>
    </row>
    <row r="47" spans="1:19" ht="15" customHeight="1">
      <c r="A47" s="38">
        <v>39</v>
      </c>
      <c r="B47" s="39" t="s">
        <v>72</v>
      </c>
      <c r="C47" s="40" t="s">
        <v>155</v>
      </c>
      <c r="D47" s="41" t="s">
        <v>32</v>
      </c>
      <c r="E47" s="42">
        <v>1</v>
      </c>
      <c r="F47" s="43">
        <v>31300</v>
      </c>
      <c r="G47" s="44">
        <v>31400</v>
      </c>
      <c r="H47" s="45">
        <v>31389</v>
      </c>
      <c r="I47" s="46">
        <f t="shared" si="4"/>
        <v>31363</v>
      </c>
      <c r="J47" s="47">
        <f t="shared" si="0"/>
        <v>54.836119483420781</v>
      </c>
      <c r="K47" s="48">
        <f t="shared" si="5"/>
        <v>0.17484334879769403</v>
      </c>
      <c r="L47" s="49">
        <f t="shared" si="6"/>
        <v>31363</v>
      </c>
      <c r="M47" s="49">
        <f t="shared" si="1"/>
        <v>31363</v>
      </c>
      <c r="N47" s="49">
        <f t="shared" si="2"/>
        <v>31363</v>
      </c>
      <c r="O47" s="49">
        <f t="shared" si="3"/>
        <v>31363</v>
      </c>
      <c r="P47" s="10"/>
      <c r="Q47" s="10"/>
      <c r="S47" s="7"/>
    </row>
    <row r="48" spans="1:19" ht="15" customHeight="1">
      <c r="A48" s="38">
        <v>40</v>
      </c>
      <c r="B48" s="39" t="s">
        <v>73</v>
      </c>
      <c r="C48" s="40" t="s">
        <v>155</v>
      </c>
      <c r="D48" s="41" t="s">
        <v>32</v>
      </c>
      <c r="E48" s="42">
        <v>1</v>
      </c>
      <c r="F48" s="43">
        <v>28860</v>
      </c>
      <c r="G48" s="44">
        <v>29400</v>
      </c>
      <c r="H48" s="45">
        <v>29000</v>
      </c>
      <c r="I48" s="46">
        <f t="shared" si="4"/>
        <v>29086.666666666668</v>
      </c>
      <c r="J48" s="47">
        <f t="shared" si="0"/>
        <v>280.23799409311607</v>
      </c>
      <c r="K48" s="48">
        <f t="shared" si="5"/>
        <v>0.96345860907557668</v>
      </c>
      <c r="L48" s="49">
        <f t="shared" si="6"/>
        <v>29086.666666666664</v>
      </c>
      <c r="M48" s="49">
        <f t="shared" si="1"/>
        <v>29086.666666666664</v>
      </c>
      <c r="N48" s="49">
        <f t="shared" si="2"/>
        <v>29086.66</v>
      </c>
      <c r="O48" s="49">
        <f t="shared" si="3"/>
        <v>29086.66</v>
      </c>
      <c r="P48" s="10"/>
      <c r="Q48" s="10"/>
      <c r="S48" s="7"/>
    </row>
    <row r="49" spans="1:19" ht="15" customHeight="1">
      <c r="A49" s="38">
        <v>41</v>
      </c>
      <c r="B49" s="39" t="s">
        <v>74</v>
      </c>
      <c r="C49" s="40" t="s">
        <v>155</v>
      </c>
      <c r="D49" s="41" t="s">
        <v>32</v>
      </c>
      <c r="E49" s="42">
        <v>1</v>
      </c>
      <c r="F49" s="43">
        <v>39800</v>
      </c>
      <c r="G49" s="44">
        <v>40000</v>
      </c>
      <c r="H49" s="45">
        <v>39900</v>
      </c>
      <c r="I49" s="46">
        <f t="shared" si="4"/>
        <v>39900</v>
      </c>
      <c r="J49" s="47">
        <f t="shared" si="0"/>
        <v>100</v>
      </c>
      <c r="K49" s="48">
        <f t="shared" si="5"/>
        <v>0.25062656641604009</v>
      </c>
      <c r="L49" s="49">
        <f t="shared" si="6"/>
        <v>39900</v>
      </c>
      <c r="M49" s="49">
        <f t="shared" si="1"/>
        <v>39900</v>
      </c>
      <c r="N49" s="49">
        <f t="shared" si="2"/>
        <v>39900</v>
      </c>
      <c r="O49" s="49">
        <f t="shared" si="3"/>
        <v>39900</v>
      </c>
      <c r="P49" s="10"/>
      <c r="Q49" s="10"/>
      <c r="S49" s="7"/>
    </row>
    <row r="50" spans="1:19" ht="15" customHeight="1">
      <c r="A50" s="38">
        <v>42</v>
      </c>
      <c r="B50" s="39" t="s">
        <v>75</v>
      </c>
      <c r="C50" s="40" t="s">
        <v>155</v>
      </c>
      <c r="D50" s="41" t="s">
        <v>32</v>
      </c>
      <c r="E50" s="42">
        <v>1</v>
      </c>
      <c r="F50" s="43">
        <v>34800</v>
      </c>
      <c r="G50" s="44">
        <v>35400</v>
      </c>
      <c r="H50" s="45">
        <v>35000</v>
      </c>
      <c r="I50" s="46">
        <f t="shared" si="4"/>
        <v>35066.666666666664</v>
      </c>
      <c r="J50" s="47">
        <f t="shared" si="0"/>
        <v>305.50504633038935</v>
      </c>
      <c r="K50" s="48">
        <f t="shared" si="5"/>
        <v>0.87121210930719406</v>
      </c>
      <c r="L50" s="49">
        <f t="shared" si="6"/>
        <v>35066.666666666664</v>
      </c>
      <c r="M50" s="49">
        <f t="shared" si="1"/>
        <v>35066.666666666664</v>
      </c>
      <c r="N50" s="49">
        <f t="shared" si="2"/>
        <v>35066.660000000003</v>
      </c>
      <c r="O50" s="49">
        <f t="shared" si="3"/>
        <v>35066.660000000003</v>
      </c>
      <c r="P50" s="10"/>
      <c r="Q50" s="10"/>
      <c r="S50" s="7"/>
    </row>
    <row r="51" spans="1:19" ht="15" customHeight="1">
      <c r="A51" s="38">
        <v>43</v>
      </c>
      <c r="B51" s="39" t="s">
        <v>76</v>
      </c>
      <c r="C51" s="40" t="s">
        <v>155</v>
      </c>
      <c r="D51" s="41" t="s">
        <v>32</v>
      </c>
      <c r="E51" s="42">
        <v>1</v>
      </c>
      <c r="F51" s="43">
        <v>44000</v>
      </c>
      <c r="G51" s="44">
        <v>44850</v>
      </c>
      <c r="H51" s="45">
        <v>44820</v>
      </c>
      <c r="I51" s="46">
        <f t="shared" si="4"/>
        <v>44556.666666666664</v>
      </c>
      <c r="J51" s="47">
        <f t="shared" si="0"/>
        <v>482.32077845903893</v>
      </c>
      <c r="K51" s="48">
        <f t="shared" si="5"/>
        <v>1.0824884681507572</v>
      </c>
      <c r="L51" s="49">
        <f t="shared" si="6"/>
        <v>44556.666666666664</v>
      </c>
      <c r="M51" s="49">
        <f t="shared" si="1"/>
        <v>44556.666666666664</v>
      </c>
      <c r="N51" s="49">
        <f t="shared" si="2"/>
        <v>44556.66</v>
      </c>
      <c r="O51" s="49">
        <f t="shared" si="3"/>
        <v>44556.66</v>
      </c>
      <c r="P51" s="10"/>
      <c r="Q51" s="10"/>
      <c r="S51" s="7"/>
    </row>
    <row r="52" spans="1:19" ht="15" customHeight="1">
      <c r="A52" s="38">
        <v>44</v>
      </c>
      <c r="B52" s="39" t="s">
        <v>77</v>
      </c>
      <c r="C52" s="40" t="s">
        <v>155</v>
      </c>
      <c r="D52" s="41" t="s">
        <v>32</v>
      </c>
      <c r="E52" s="42">
        <v>1</v>
      </c>
      <c r="F52" s="43">
        <v>15200</v>
      </c>
      <c r="G52" s="44">
        <v>15300</v>
      </c>
      <c r="H52" s="45">
        <v>15250</v>
      </c>
      <c r="I52" s="46">
        <f t="shared" si="4"/>
        <v>15250</v>
      </c>
      <c r="J52" s="47">
        <f t="shared" si="0"/>
        <v>50</v>
      </c>
      <c r="K52" s="48">
        <f t="shared" si="5"/>
        <v>0.32786885245901637</v>
      </c>
      <c r="L52" s="49">
        <f t="shared" si="6"/>
        <v>15250</v>
      </c>
      <c r="M52" s="49">
        <f t="shared" si="1"/>
        <v>15250</v>
      </c>
      <c r="N52" s="49">
        <f t="shared" si="2"/>
        <v>15250</v>
      </c>
      <c r="O52" s="49">
        <f t="shared" si="3"/>
        <v>15250</v>
      </c>
      <c r="P52" s="10"/>
      <c r="Q52" s="10"/>
      <c r="S52" s="7"/>
    </row>
    <row r="53" spans="1:19" ht="15" customHeight="1">
      <c r="A53" s="38">
        <v>45</v>
      </c>
      <c r="B53" s="39" t="s">
        <v>78</v>
      </c>
      <c r="C53" s="40" t="s">
        <v>155</v>
      </c>
      <c r="D53" s="41" t="s">
        <v>32</v>
      </c>
      <c r="E53" s="42">
        <v>1</v>
      </c>
      <c r="F53" s="43">
        <v>32000</v>
      </c>
      <c r="G53" s="44">
        <v>32540</v>
      </c>
      <c r="H53" s="45">
        <v>32540</v>
      </c>
      <c r="I53" s="46">
        <f t="shared" si="4"/>
        <v>32360</v>
      </c>
      <c r="J53" s="47">
        <f t="shared" si="0"/>
        <v>311.76914536239792</v>
      </c>
      <c r="K53" s="48">
        <f t="shared" si="5"/>
        <v>0.96343988060073515</v>
      </c>
      <c r="L53" s="49">
        <f t="shared" si="6"/>
        <v>32360</v>
      </c>
      <c r="M53" s="49">
        <f t="shared" si="1"/>
        <v>32360</v>
      </c>
      <c r="N53" s="49">
        <f t="shared" si="2"/>
        <v>32360</v>
      </c>
      <c r="O53" s="49">
        <f t="shared" si="3"/>
        <v>32360</v>
      </c>
      <c r="P53" s="10"/>
      <c r="Q53" s="10"/>
      <c r="S53" s="7"/>
    </row>
    <row r="54" spans="1:19" ht="15" customHeight="1">
      <c r="A54" s="38">
        <v>46</v>
      </c>
      <c r="B54" s="39" t="s">
        <v>79</v>
      </c>
      <c r="C54" s="40" t="s">
        <v>155</v>
      </c>
      <c r="D54" s="41" t="s">
        <v>32</v>
      </c>
      <c r="E54" s="42">
        <v>1</v>
      </c>
      <c r="F54" s="43">
        <v>35600</v>
      </c>
      <c r="G54" s="44">
        <v>35700</v>
      </c>
      <c r="H54" s="45">
        <v>35680</v>
      </c>
      <c r="I54" s="46">
        <f t="shared" si="4"/>
        <v>35660</v>
      </c>
      <c r="J54" s="47">
        <f t="shared" si="0"/>
        <v>52.915026221291811</v>
      </c>
      <c r="K54" s="48">
        <f t="shared" si="5"/>
        <v>0.14838762260597815</v>
      </c>
      <c r="L54" s="49">
        <f t="shared" si="6"/>
        <v>35660</v>
      </c>
      <c r="M54" s="49">
        <f t="shared" si="1"/>
        <v>35660</v>
      </c>
      <c r="N54" s="49">
        <f t="shared" si="2"/>
        <v>35660</v>
      </c>
      <c r="O54" s="49">
        <f t="shared" si="3"/>
        <v>35660</v>
      </c>
      <c r="P54" s="10"/>
      <c r="Q54" s="10"/>
      <c r="S54" s="7"/>
    </row>
    <row r="55" spans="1:19" ht="15" customHeight="1">
      <c r="A55" s="38">
        <v>47</v>
      </c>
      <c r="B55" s="39" t="s">
        <v>80</v>
      </c>
      <c r="C55" s="40" t="s">
        <v>155</v>
      </c>
      <c r="D55" s="41" t="s">
        <v>32</v>
      </c>
      <c r="E55" s="42">
        <v>1</v>
      </c>
      <c r="F55" s="43">
        <v>32000</v>
      </c>
      <c r="G55" s="44">
        <v>32600</v>
      </c>
      <c r="H55" s="45">
        <v>32540</v>
      </c>
      <c r="I55" s="46">
        <f t="shared" si="4"/>
        <v>32380</v>
      </c>
      <c r="J55" s="47">
        <f t="shared" si="0"/>
        <v>330.4542328371661</v>
      </c>
      <c r="K55" s="48">
        <f t="shared" si="5"/>
        <v>1.020550441127752</v>
      </c>
      <c r="L55" s="49">
        <f t="shared" si="6"/>
        <v>32380</v>
      </c>
      <c r="M55" s="49">
        <f t="shared" si="1"/>
        <v>32380</v>
      </c>
      <c r="N55" s="49">
        <f t="shared" si="2"/>
        <v>32380</v>
      </c>
      <c r="O55" s="49">
        <f t="shared" si="3"/>
        <v>32380</v>
      </c>
      <c r="P55" s="10"/>
      <c r="Q55" s="10"/>
      <c r="S55" s="7"/>
    </row>
    <row r="56" spans="1:19" ht="15" customHeight="1">
      <c r="A56" s="38">
        <v>48</v>
      </c>
      <c r="B56" s="39" t="s">
        <v>81</v>
      </c>
      <c r="C56" s="40" t="s">
        <v>155</v>
      </c>
      <c r="D56" s="41" t="s">
        <v>32</v>
      </c>
      <c r="E56" s="42">
        <v>1</v>
      </c>
      <c r="F56" s="43">
        <v>48999</v>
      </c>
      <c r="G56" s="44">
        <v>49500</v>
      </c>
      <c r="H56" s="45">
        <v>49000</v>
      </c>
      <c r="I56" s="46">
        <f t="shared" si="4"/>
        <v>49166.333333333336</v>
      </c>
      <c r="J56" s="47">
        <f t="shared" si="0"/>
        <v>288.96424230920564</v>
      </c>
      <c r="K56" s="48">
        <f t="shared" si="5"/>
        <v>0.58772786725850135</v>
      </c>
      <c r="L56" s="49">
        <f t="shared" si="6"/>
        <v>49166.333333333328</v>
      </c>
      <c r="M56" s="49">
        <f t="shared" si="1"/>
        <v>49166.333333333328</v>
      </c>
      <c r="N56" s="49">
        <f t="shared" si="2"/>
        <v>49166.33</v>
      </c>
      <c r="O56" s="49">
        <f t="shared" si="3"/>
        <v>49166.33</v>
      </c>
      <c r="P56" s="10"/>
      <c r="Q56" s="10"/>
      <c r="S56" s="7"/>
    </row>
    <row r="57" spans="1:19" ht="15" customHeight="1">
      <c r="A57" s="38">
        <v>49</v>
      </c>
      <c r="B57" s="39" t="s">
        <v>82</v>
      </c>
      <c r="C57" s="40" t="s">
        <v>155</v>
      </c>
      <c r="D57" s="41" t="s">
        <v>32</v>
      </c>
      <c r="E57" s="42">
        <v>1</v>
      </c>
      <c r="F57" s="43">
        <v>49800</v>
      </c>
      <c r="G57" s="44">
        <v>49900</v>
      </c>
      <c r="H57" s="45">
        <v>49860</v>
      </c>
      <c r="I57" s="46">
        <f t="shared" si="4"/>
        <v>49853.333333333336</v>
      </c>
      <c r="J57" s="47">
        <f t="shared" si="0"/>
        <v>50.332229568471661</v>
      </c>
      <c r="K57" s="48">
        <f t="shared" si="5"/>
        <v>0.10096061026037374</v>
      </c>
      <c r="L57" s="49">
        <f t="shared" si="6"/>
        <v>49853.333333333328</v>
      </c>
      <c r="M57" s="49">
        <f t="shared" si="1"/>
        <v>49853.333333333328</v>
      </c>
      <c r="N57" s="49">
        <f t="shared" si="2"/>
        <v>49853.33</v>
      </c>
      <c r="O57" s="49">
        <f t="shared" si="3"/>
        <v>49853.33</v>
      </c>
      <c r="P57" s="10"/>
      <c r="Q57" s="10"/>
      <c r="S57" s="7"/>
    </row>
    <row r="58" spans="1:19" ht="15" customHeight="1">
      <c r="A58" s="38">
        <v>50</v>
      </c>
      <c r="B58" s="39" t="s">
        <v>83</v>
      </c>
      <c r="C58" s="40" t="s">
        <v>155</v>
      </c>
      <c r="D58" s="41" t="s">
        <v>32</v>
      </c>
      <c r="E58" s="42">
        <v>1</v>
      </c>
      <c r="F58" s="43">
        <v>39530</v>
      </c>
      <c r="G58" s="44">
        <v>39600</v>
      </c>
      <c r="H58" s="45">
        <v>39570</v>
      </c>
      <c r="I58" s="46">
        <f t="shared" si="4"/>
        <v>39566.666666666664</v>
      </c>
      <c r="J58" s="47">
        <f t="shared" si="0"/>
        <v>35.118845842842461</v>
      </c>
      <c r="K58" s="48">
        <f t="shared" si="5"/>
        <v>8.8758666831109848E-2</v>
      </c>
      <c r="L58" s="49">
        <f t="shared" si="6"/>
        <v>39566.666666666664</v>
      </c>
      <c r="M58" s="49">
        <f t="shared" si="1"/>
        <v>39566.666666666664</v>
      </c>
      <c r="N58" s="49">
        <f t="shared" si="2"/>
        <v>39566.660000000003</v>
      </c>
      <c r="O58" s="49">
        <f t="shared" si="3"/>
        <v>39566.660000000003</v>
      </c>
      <c r="P58" s="10"/>
      <c r="Q58" s="10"/>
      <c r="S58" s="7"/>
    </row>
    <row r="59" spans="1:19" ht="15" customHeight="1">
      <c r="A59" s="38">
        <v>51</v>
      </c>
      <c r="B59" s="39" t="s">
        <v>84</v>
      </c>
      <c r="C59" s="40" t="s">
        <v>155</v>
      </c>
      <c r="D59" s="41" t="s">
        <v>32</v>
      </c>
      <c r="E59" s="42">
        <v>1</v>
      </c>
      <c r="F59" s="43">
        <v>41800</v>
      </c>
      <c r="G59" s="44">
        <v>42500</v>
      </c>
      <c r="H59" s="45">
        <v>42000</v>
      </c>
      <c r="I59" s="46">
        <f t="shared" si="4"/>
        <v>42100</v>
      </c>
      <c r="J59" s="47">
        <f t="shared" si="0"/>
        <v>360.55512754639892</v>
      </c>
      <c r="K59" s="48">
        <f t="shared" si="5"/>
        <v>0.8564254811078359</v>
      </c>
      <c r="L59" s="49">
        <f t="shared" si="6"/>
        <v>42100</v>
      </c>
      <c r="M59" s="49">
        <f t="shared" si="1"/>
        <v>42100</v>
      </c>
      <c r="N59" s="49">
        <f t="shared" si="2"/>
        <v>42100</v>
      </c>
      <c r="O59" s="49">
        <f t="shared" si="3"/>
        <v>42100</v>
      </c>
      <c r="P59" s="10"/>
      <c r="Q59" s="10"/>
      <c r="S59" s="7"/>
    </row>
    <row r="60" spans="1:19" ht="15" customHeight="1">
      <c r="A60" s="38">
        <v>52</v>
      </c>
      <c r="B60" s="39" t="s">
        <v>85</v>
      </c>
      <c r="C60" s="40" t="s">
        <v>155</v>
      </c>
      <c r="D60" s="41" t="s">
        <v>32</v>
      </c>
      <c r="E60" s="42">
        <v>1</v>
      </c>
      <c r="F60" s="43">
        <v>45000</v>
      </c>
      <c r="G60" s="44">
        <v>45500</v>
      </c>
      <c r="H60" s="45">
        <v>45420</v>
      </c>
      <c r="I60" s="46">
        <f t="shared" si="4"/>
        <v>45306.666666666664</v>
      </c>
      <c r="J60" s="47">
        <f t="shared" si="0"/>
        <v>268.5764943797825</v>
      </c>
      <c r="K60" s="48">
        <f t="shared" si="5"/>
        <v>0.59279685339857824</v>
      </c>
      <c r="L60" s="49">
        <f t="shared" si="6"/>
        <v>45306.666666666664</v>
      </c>
      <c r="M60" s="49">
        <f t="shared" si="1"/>
        <v>45306.666666666664</v>
      </c>
      <c r="N60" s="49">
        <f t="shared" si="2"/>
        <v>45306.66</v>
      </c>
      <c r="O60" s="49">
        <f t="shared" si="3"/>
        <v>45306.66</v>
      </c>
      <c r="P60" s="10"/>
      <c r="Q60" s="10"/>
      <c r="S60" s="7"/>
    </row>
    <row r="61" spans="1:19" ht="15" customHeight="1">
      <c r="A61" s="38">
        <v>53</v>
      </c>
      <c r="B61" s="39" t="s">
        <v>86</v>
      </c>
      <c r="C61" s="40" t="s">
        <v>155</v>
      </c>
      <c r="D61" s="41" t="s">
        <v>32</v>
      </c>
      <c r="E61" s="42">
        <v>1</v>
      </c>
      <c r="F61" s="43">
        <v>200560</v>
      </c>
      <c r="G61" s="44">
        <v>200600</v>
      </c>
      <c r="H61" s="45">
        <v>200600</v>
      </c>
      <c r="I61" s="46">
        <f t="shared" si="4"/>
        <v>200586.66666666666</v>
      </c>
      <c r="J61" s="47">
        <f t="shared" si="0"/>
        <v>23.094010767585029</v>
      </c>
      <c r="K61" s="48">
        <f t="shared" si="5"/>
        <v>1.1513233232975786E-2</v>
      </c>
      <c r="L61" s="49">
        <f t="shared" si="6"/>
        <v>200586.66666666666</v>
      </c>
      <c r="M61" s="49">
        <f t="shared" si="1"/>
        <v>200586.66666666666</v>
      </c>
      <c r="N61" s="49">
        <f t="shared" si="2"/>
        <v>200586.66</v>
      </c>
      <c r="O61" s="49">
        <f t="shared" si="3"/>
        <v>200586.66</v>
      </c>
      <c r="P61" s="10"/>
      <c r="Q61" s="10"/>
      <c r="S61" s="7"/>
    </row>
    <row r="62" spans="1:19" ht="15" customHeight="1">
      <c r="A62" s="38">
        <v>54</v>
      </c>
      <c r="B62" s="39" t="s">
        <v>87</v>
      </c>
      <c r="C62" s="40" t="s">
        <v>155</v>
      </c>
      <c r="D62" s="41" t="s">
        <v>32</v>
      </c>
      <c r="E62" s="42">
        <v>1</v>
      </c>
      <c r="F62" s="43">
        <v>65700</v>
      </c>
      <c r="G62" s="44">
        <v>66000</v>
      </c>
      <c r="H62" s="45">
        <v>65780</v>
      </c>
      <c r="I62" s="46">
        <f t="shared" si="4"/>
        <v>65826.666666666672</v>
      </c>
      <c r="J62" s="47">
        <f t="shared" si="0"/>
        <v>155.3490693030806</v>
      </c>
      <c r="K62" s="48">
        <f t="shared" si="5"/>
        <v>0.23599716827488443</v>
      </c>
      <c r="L62" s="49">
        <f t="shared" si="6"/>
        <v>65826.666666666657</v>
      </c>
      <c r="M62" s="49">
        <f t="shared" si="1"/>
        <v>65826.666666666657</v>
      </c>
      <c r="N62" s="49">
        <f t="shared" si="2"/>
        <v>65826.66</v>
      </c>
      <c r="O62" s="49">
        <f t="shared" si="3"/>
        <v>65826.66</v>
      </c>
      <c r="P62" s="10"/>
      <c r="Q62" s="10"/>
      <c r="S62" s="7"/>
    </row>
    <row r="63" spans="1:19" ht="15" customHeight="1">
      <c r="A63" s="38">
        <v>55</v>
      </c>
      <c r="B63" s="39" t="s">
        <v>88</v>
      </c>
      <c r="C63" s="40" t="s">
        <v>155</v>
      </c>
      <c r="D63" s="41" t="s">
        <v>32</v>
      </c>
      <c r="E63" s="42">
        <v>1</v>
      </c>
      <c r="F63" s="43">
        <v>152600</v>
      </c>
      <c r="G63" s="44">
        <v>152600</v>
      </c>
      <c r="H63" s="45">
        <v>152678</v>
      </c>
      <c r="I63" s="46">
        <f t="shared" si="4"/>
        <v>152626</v>
      </c>
      <c r="J63" s="47">
        <f t="shared" si="0"/>
        <v>45.033320996790806</v>
      </c>
      <c r="K63" s="48">
        <f t="shared" si="5"/>
        <v>2.9505668101628035E-2</v>
      </c>
      <c r="L63" s="49">
        <f t="shared" si="6"/>
        <v>152626</v>
      </c>
      <c r="M63" s="49">
        <f t="shared" si="1"/>
        <v>152626</v>
      </c>
      <c r="N63" s="49">
        <f t="shared" si="2"/>
        <v>152626</v>
      </c>
      <c r="O63" s="49">
        <f t="shared" si="3"/>
        <v>152626</v>
      </c>
      <c r="P63" s="10"/>
      <c r="Q63" s="10"/>
      <c r="S63" s="7"/>
    </row>
    <row r="64" spans="1:19" ht="15" customHeight="1">
      <c r="A64" s="38">
        <v>56</v>
      </c>
      <c r="B64" s="39" t="s">
        <v>89</v>
      </c>
      <c r="C64" s="40" t="s">
        <v>155</v>
      </c>
      <c r="D64" s="41" t="s">
        <v>32</v>
      </c>
      <c r="E64" s="42">
        <v>1</v>
      </c>
      <c r="F64" s="43">
        <v>67480</v>
      </c>
      <c r="G64" s="44">
        <v>67600</v>
      </c>
      <c r="H64" s="45">
        <v>67490</v>
      </c>
      <c r="I64" s="46">
        <f t="shared" si="4"/>
        <v>67523.333333333328</v>
      </c>
      <c r="J64" s="47">
        <f t="shared" si="0"/>
        <v>66.583281184793933</v>
      </c>
      <c r="K64" s="48">
        <f t="shared" si="5"/>
        <v>9.8607811400692011E-2</v>
      </c>
      <c r="L64" s="49">
        <f t="shared" si="6"/>
        <v>67523.333333333328</v>
      </c>
      <c r="M64" s="49">
        <f t="shared" si="1"/>
        <v>67523.333333333328</v>
      </c>
      <c r="N64" s="49">
        <f t="shared" si="2"/>
        <v>67523.33</v>
      </c>
      <c r="O64" s="49">
        <f t="shared" si="3"/>
        <v>67523.33</v>
      </c>
      <c r="P64" s="10"/>
      <c r="Q64" s="10"/>
      <c r="S64" s="7"/>
    </row>
    <row r="65" spans="1:19" ht="15" customHeight="1">
      <c r="A65" s="38">
        <v>57</v>
      </c>
      <c r="B65" s="39" t="s">
        <v>90</v>
      </c>
      <c r="C65" s="40" t="s">
        <v>155</v>
      </c>
      <c r="D65" s="41" t="s">
        <v>32</v>
      </c>
      <c r="E65" s="42">
        <v>1</v>
      </c>
      <c r="F65" s="43">
        <v>87540</v>
      </c>
      <c r="G65" s="44">
        <v>87800</v>
      </c>
      <c r="H65" s="45">
        <v>87600</v>
      </c>
      <c r="I65" s="46">
        <f t="shared" si="4"/>
        <v>87646.666666666672</v>
      </c>
      <c r="J65" s="47">
        <f t="shared" si="0"/>
        <v>136.13718571108092</v>
      </c>
      <c r="K65" s="48">
        <f t="shared" si="5"/>
        <v>0.15532500081130399</v>
      </c>
      <c r="L65" s="49">
        <f t="shared" si="6"/>
        <v>87646.666666666657</v>
      </c>
      <c r="M65" s="49">
        <f t="shared" si="1"/>
        <v>87646.666666666657</v>
      </c>
      <c r="N65" s="49">
        <f t="shared" si="2"/>
        <v>87646.66</v>
      </c>
      <c r="O65" s="49">
        <f t="shared" si="3"/>
        <v>87646.66</v>
      </c>
      <c r="P65" s="10"/>
      <c r="Q65" s="10"/>
      <c r="S65" s="7"/>
    </row>
    <row r="66" spans="1:19" ht="15" customHeight="1">
      <c r="A66" s="38">
        <v>58</v>
      </c>
      <c r="B66" s="39" t="s">
        <v>91</v>
      </c>
      <c r="C66" s="40" t="s">
        <v>156</v>
      </c>
      <c r="D66" s="41" t="s">
        <v>32</v>
      </c>
      <c r="E66" s="42">
        <v>1</v>
      </c>
      <c r="F66" s="43">
        <v>12000</v>
      </c>
      <c r="G66" s="44">
        <v>12200</v>
      </c>
      <c r="H66" s="45">
        <v>12200</v>
      </c>
      <c r="I66" s="46">
        <f t="shared" si="4"/>
        <v>12133.333333333334</v>
      </c>
      <c r="J66" s="47">
        <f t="shared" si="0"/>
        <v>115.47005383792515</v>
      </c>
      <c r="K66" s="48">
        <f t="shared" si="5"/>
        <v>0.95167626789498749</v>
      </c>
      <c r="L66" s="49">
        <f t="shared" si="6"/>
        <v>12133.333333333332</v>
      </c>
      <c r="M66" s="49">
        <f t="shared" si="1"/>
        <v>12133.333333333332</v>
      </c>
      <c r="N66" s="49">
        <f t="shared" si="2"/>
        <v>12133.33</v>
      </c>
      <c r="O66" s="49">
        <f t="shared" si="3"/>
        <v>12133.33</v>
      </c>
      <c r="P66" s="10"/>
      <c r="Q66" s="10"/>
      <c r="S66" s="7"/>
    </row>
    <row r="67" spans="1:19" ht="15" customHeight="1">
      <c r="A67" s="38">
        <v>59</v>
      </c>
      <c r="B67" s="39" t="s">
        <v>92</v>
      </c>
      <c r="C67" s="40" t="s">
        <v>156</v>
      </c>
      <c r="D67" s="41" t="s">
        <v>32</v>
      </c>
      <c r="E67" s="42">
        <v>1</v>
      </c>
      <c r="F67" s="43">
        <v>13600</v>
      </c>
      <c r="G67" s="44">
        <v>13750</v>
      </c>
      <c r="H67" s="45">
        <v>13650</v>
      </c>
      <c r="I67" s="46">
        <f t="shared" si="4"/>
        <v>13666.666666666666</v>
      </c>
      <c r="J67" s="47">
        <f t="shared" si="0"/>
        <v>76.376261582597337</v>
      </c>
      <c r="K67" s="48">
        <f t="shared" si="5"/>
        <v>0.5588506945068098</v>
      </c>
      <c r="L67" s="49">
        <f t="shared" si="6"/>
        <v>13666.666666666666</v>
      </c>
      <c r="M67" s="49">
        <f t="shared" si="1"/>
        <v>13666.666666666666</v>
      </c>
      <c r="N67" s="49">
        <f t="shared" si="2"/>
        <v>13666.66</v>
      </c>
      <c r="O67" s="49">
        <f t="shared" si="3"/>
        <v>13666.66</v>
      </c>
      <c r="P67" s="10"/>
      <c r="Q67" s="10"/>
      <c r="S67" s="7"/>
    </row>
    <row r="68" spans="1:19" ht="15" customHeight="1">
      <c r="A68" s="38">
        <v>60</v>
      </c>
      <c r="B68" s="39" t="s">
        <v>93</v>
      </c>
      <c r="C68" s="40" t="s">
        <v>156</v>
      </c>
      <c r="D68" s="41" t="s">
        <v>32</v>
      </c>
      <c r="E68" s="42">
        <v>1</v>
      </c>
      <c r="F68" s="43">
        <v>9430</v>
      </c>
      <c r="G68" s="44">
        <v>9800</v>
      </c>
      <c r="H68" s="45">
        <v>9500</v>
      </c>
      <c r="I68" s="46">
        <f t="shared" si="4"/>
        <v>9576.6666666666661</v>
      </c>
      <c r="J68" s="47">
        <f t="shared" si="0"/>
        <v>196.55363983740759</v>
      </c>
      <c r="K68" s="48">
        <f t="shared" si="5"/>
        <v>2.0524222746683702</v>
      </c>
      <c r="L68" s="49">
        <f t="shared" si="6"/>
        <v>9576.6666666666661</v>
      </c>
      <c r="M68" s="49">
        <f t="shared" si="1"/>
        <v>9576.6666666666661</v>
      </c>
      <c r="N68" s="49">
        <f t="shared" si="2"/>
        <v>9576.66</v>
      </c>
      <c r="O68" s="49">
        <f t="shared" si="3"/>
        <v>9576.66</v>
      </c>
      <c r="P68" s="10"/>
      <c r="Q68" s="10"/>
      <c r="S68" s="7"/>
    </row>
    <row r="69" spans="1:19" ht="15" customHeight="1">
      <c r="A69" s="38">
        <v>61</v>
      </c>
      <c r="B69" s="39" t="s">
        <v>94</v>
      </c>
      <c r="C69" s="40" t="s">
        <v>156</v>
      </c>
      <c r="D69" s="41" t="s">
        <v>32</v>
      </c>
      <c r="E69" s="42">
        <v>1</v>
      </c>
      <c r="F69" s="43">
        <v>8100</v>
      </c>
      <c r="G69" s="44">
        <v>8200</v>
      </c>
      <c r="H69" s="45">
        <v>8150</v>
      </c>
      <c r="I69" s="46">
        <f t="shared" si="4"/>
        <v>8150</v>
      </c>
      <c r="J69" s="47">
        <f t="shared" si="0"/>
        <v>50</v>
      </c>
      <c r="K69" s="48">
        <f t="shared" si="5"/>
        <v>0.61349693251533743</v>
      </c>
      <c r="L69" s="49">
        <f t="shared" si="6"/>
        <v>8150</v>
      </c>
      <c r="M69" s="49">
        <f t="shared" si="1"/>
        <v>8150</v>
      </c>
      <c r="N69" s="49">
        <f t="shared" si="2"/>
        <v>8150</v>
      </c>
      <c r="O69" s="49">
        <f t="shared" si="3"/>
        <v>8150</v>
      </c>
      <c r="P69" s="10"/>
      <c r="Q69" s="10"/>
      <c r="S69" s="7"/>
    </row>
    <row r="70" spans="1:19" ht="15" customHeight="1">
      <c r="A70" s="38">
        <v>62</v>
      </c>
      <c r="B70" s="39" t="s">
        <v>95</v>
      </c>
      <c r="C70" s="40" t="s">
        <v>156</v>
      </c>
      <c r="D70" s="41" t="s">
        <v>32</v>
      </c>
      <c r="E70" s="42">
        <v>1</v>
      </c>
      <c r="F70" s="43">
        <v>12000</v>
      </c>
      <c r="G70" s="44">
        <v>12500</v>
      </c>
      <c r="H70" s="45">
        <v>12200</v>
      </c>
      <c r="I70" s="46">
        <f t="shared" si="4"/>
        <v>12233.333333333334</v>
      </c>
      <c r="J70" s="47">
        <f t="shared" si="0"/>
        <v>251.66114784235833</v>
      </c>
      <c r="K70" s="48">
        <f t="shared" si="5"/>
        <v>2.0571755954416209</v>
      </c>
      <c r="L70" s="49">
        <f t="shared" si="6"/>
        <v>12233.333333333332</v>
      </c>
      <c r="M70" s="49">
        <f t="shared" si="1"/>
        <v>12233.333333333332</v>
      </c>
      <c r="N70" s="49">
        <f t="shared" si="2"/>
        <v>12233.33</v>
      </c>
      <c r="O70" s="49">
        <f t="shared" si="3"/>
        <v>12233.33</v>
      </c>
      <c r="P70" s="10"/>
      <c r="Q70" s="10"/>
      <c r="S70" s="7"/>
    </row>
    <row r="71" spans="1:19" ht="15" customHeight="1">
      <c r="A71" s="38">
        <v>63</v>
      </c>
      <c r="B71" s="39" t="s">
        <v>96</v>
      </c>
      <c r="C71" s="40" t="s">
        <v>156</v>
      </c>
      <c r="D71" s="41" t="s">
        <v>32</v>
      </c>
      <c r="E71" s="42">
        <v>1</v>
      </c>
      <c r="F71" s="43">
        <v>12000</v>
      </c>
      <c r="G71" s="44">
        <v>12500</v>
      </c>
      <c r="H71" s="45">
        <v>12450</v>
      </c>
      <c r="I71" s="46">
        <f t="shared" si="4"/>
        <v>12316.666666666666</v>
      </c>
      <c r="J71" s="47">
        <f t="shared" si="0"/>
        <v>275.37852736430511</v>
      </c>
      <c r="K71" s="48">
        <f t="shared" si="5"/>
        <v>2.2358202492365775</v>
      </c>
      <c r="L71" s="49">
        <f t="shared" si="6"/>
        <v>12316.666666666666</v>
      </c>
      <c r="M71" s="49">
        <f t="shared" si="1"/>
        <v>12316.666666666666</v>
      </c>
      <c r="N71" s="49">
        <f t="shared" si="2"/>
        <v>12316.66</v>
      </c>
      <c r="O71" s="49">
        <f t="shared" si="3"/>
        <v>12316.66</v>
      </c>
      <c r="P71" s="10"/>
      <c r="Q71" s="10"/>
      <c r="S71" s="7"/>
    </row>
    <row r="72" spans="1:19" ht="15" customHeight="1">
      <c r="A72" s="38">
        <v>64</v>
      </c>
      <c r="B72" s="39" t="s">
        <v>97</v>
      </c>
      <c r="C72" s="40" t="s">
        <v>156</v>
      </c>
      <c r="D72" s="41" t="s">
        <v>32</v>
      </c>
      <c r="E72" s="42">
        <v>1</v>
      </c>
      <c r="F72" s="43">
        <v>22100</v>
      </c>
      <c r="G72" s="44">
        <v>22200</v>
      </c>
      <c r="H72" s="45">
        <v>22150</v>
      </c>
      <c r="I72" s="46">
        <f t="shared" si="4"/>
        <v>22150</v>
      </c>
      <c r="J72" s="47">
        <f t="shared" si="0"/>
        <v>50</v>
      </c>
      <c r="K72" s="48">
        <f t="shared" si="5"/>
        <v>0.22573363431151239</v>
      </c>
      <c r="L72" s="49">
        <f t="shared" si="6"/>
        <v>22150</v>
      </c>
      <c r="M72" s="49">
        <f t="shared" si="1"/>
        <v>22150</v>
      </c>
      <c r="N72" s="49">
        <f t="shared" si="2"/>
        <v>22150</v>
      </c>
      <c r="O72" s="49">
        <f t="shared" si="3"/>
        <v>22150</v>
      </c>
      <c r="P72" s="10"/>
      <c r="Q72" s="10"/>
      <c r="S72" s="7"/>
    </row>
    <row r="73" spans="1:19" ht="15" customHeight="1">
      <c r="A73" s="38">
        <v>65</v>
      </c>
      <c r="B73" s="39" t="s">
        <v>98</v>
      </c>
      <c r="C73" s="40" t="s">
        <v>156</v>
      </c>
      <c r="D73" s="41" t="s">
        <v>32</v>
      </c>
      <c r="E73" s="42">
        <v>1</v>
      </c>
      <c r="F73" s="43">
        <v>19600</v>
      </c>
      <c r="G73" s="44">
        <v>16700</v>
      </c>
      <c r="H73" s="45">
        <v>19640</v>
      </c>
      <c r="I73" s="46">
        <f t="shared" si="4"/>
        <v>18646.666666666668</v>
      </c>
      <c r="J73" s="47">
        <f t="shared" si="0"/>
        <v>1685.981415476853</v>
      </c>
      <c r="K73" s="48">
        <f t="shared" si="5"/>
        <v>9.0417308659824069</v>
      </c>
      <c r="L73" s="49">
        <f t="shared" si="6"/>
        <v>18646.666666666664</v>
      </c>
      <c r="M73" s="49">
        <f t="shared" si="1"/>
        <v>18646.666666666664</v>
      </c>
      <c r="N73" s="49">
        <f t="shared" si="2"/>
        <v>18646.66</v>
      </c>
      <c r="O73" s="49">
        <f t="shared" si="3"/>
        <v>18646.66</v>
      </c>
      <c r="P73" s="10"/>
      <c r="Q73" s="10"/>
      <c r="S73" s="7"/>
    </row>
    <row r="74" spans="1:19" ht="15" customHeight="1">
      <c r="A74" s="38">
        <v>66</v>
      </c>
      <c r="B74" s="39" t="s">
        <v>99</v>
      </c>
      <c r="C74" s="40" t="s">
        <v>156</v>
      </c>
      <c r="D74" s="41" t="s">
        <v>32</v>
      </c>
      <c r="E74" s="42">
        <v>1</v>
      </c>
      <c r="F74" s="43">
        <v>20540</v>
      </c>
      <c r="G74" s="44">
        <v>20600</v>
      </c>
      <c r="H74" s="45">
        <v>20550</v>
      </c>
      <c r="I74" s="46">
        <f t="shared" si="4"/>
        <v>20563.333333333332</v>
      </c>
      <c r="J74" s="47">
        <f t="shared" si="0"/>
        <v>32.145502536643185</v>
      </c>
      <c r="K74" s="48">
        <f t="shared" si="5"/>
        <v>0.1563243760900139</v>
      </c>
      <c r="L74" s="49">
        <f t="shared" si="6"/>
        <v>20563.333333333332</v>
      </c>
      <c r="M74" s="49">
        <f t="shared" si="1"/>
        <v>20563.333333333332</v>
      </c>
      <c r="N74" s="49">
        <f t="shared" si="2"/>
        <v>20563.330000000002</v>
      </c>
      <c r="O74" s="49">
        <f t="shared" si="3"/>
        <v>20563.330000000002</v>
      </c>
      <c r="P74" s="10"/>
      <c r="Q74" s="10"/>
      <c r="S74" s="7"/>
    </row>
    <row r="75" spans="1:19" ht="30" customHeight="1">
      <c r="A75" s="38">
        <v>67</v>
      </c>
      <c r="B75" s="39" t="s">
        <v>100</v>
      </c>
      <c r="C75" s="40" t="s">
        <v>156</v>
      </c>
      <c r="D75" s="41" t="s">
        <v>32</v>
      </c>
      <c r="E75" s="42">
        <v>1</v>
      </c>
      <c r="F75" s="43">
        <v>38000</v>
      </c>
      <c r="G75" s="44">
        <v>38500</v>
      </c>
      <c r="H75" s="45">
        <v>38510</v>
      </c>
      <c r="I75" s="46">
        <f t="shared" si="4"/>
        <v>38336.666666666664</v>
      </c>
      <c r="J75" s="47">
        <f t="shared" si="0"/>
        <v>291.60475533388222</v>
      </c>
      <c r="K75" s="48">
        <f t="shared" si="5"/>
        <v>0.76064191461755215</v>
      </c>
      <c r="L75" s="49">
        <f t="shared" si="6"/>
        <v>38336.666666666664</v>
      </c>
      <c r="M75" s="49">
        <f t="shared" si="1"/>
        <v>38336.666666666664</v>
      </c>
      <c r="N75" s="49">
        <f t="shared" si="2"/>
        <v>38336.660000000003</v>
      </c>
      <c r="O75" s="49">
        <f t="shared" si="3"/>
        <v>38336.660000000003</v>
      </c>
      <c r="P75" s="10"/>
      <c r="Q75" s="10"/>
      <c r="S75" s="7"/>
    </row>
    <row r="76" spans="1:19" ht="28.5" customHeight="1">
      <c r="A76" s="38">
        <v>68</v>
      </c>
      <c r="B76" s="39" t="s">
        <v>101</v>
      </c>
      <c r="C76" s="40" t="s">
        <v>156</v>
      </c>
      <c r="D76" s="41" t="s">
        <v>32</v>
      </c>
      <c r="E76" s="42">
        <v>1</v>
      </c>
      <c r="F76" s="43">
        <v>44000</v>
      </c>
      <c r="G76" s="44">
        <v>44300</v>
      </c>
      <c r="H76" s="45">
        <v>44220</v>
      </c>
      <c r="I76" s="46">
        <f t="shared" si="4"/>
        <v>44173.333333333336</v>
      </c>
      <c r="J76" s="47">
        <f t="shared" si="0"/>
        <v>155.3490693030806</v>
      </c>
      <c r="K76" s="48">
        <f t="shared" si="5"/>
        <v>0.35168065794539827</v>
      </c>
      <c r="L76" s="49">
        <f t="shared" si="6"/>
        <v>44173.333333333328</v>
      </c>
      <c r="M76" s="49">
        <f t="shared" si="1"/>
        <v>44173.333333333328</v>
      </c>
      <c r="N76" s="49">
        <f t="shared" si="2"/>
        <v>44173.33</v>
      </c>
      <c r="O76" s="49">
        <f t="shared" si="3"/>
        <v>44173.33</v>
      </c>
      <c r="P76" s="10"/>
      <c r="Q76" s="10"/>
      <c r="S76" s="7"/>
    </row>
    <row r="77" spans="1:19" ht="15" customHeight="1">
      <c r="A77" s="38">
        <v>69</v>
      </c>
      <c r="B77" s="39" t="s">
        <v>102</v>
      </c>
      <c r="C77" s="40" t="s">
        <v>156</v>
      </c>
      <c r="D77" s="41" t="s">
        <v>32</v>
      </c>
      <c r="E77" s="42">
        <v>1</v>
      </c>
      <c r="F77" s="43">
        <v>262000</v>
      </c>
      <c r="G77" s="44">
        <v>265000</v>
      </c>
      <c r="H77" s="45">
        <v>262320</v>
      </c>
      <c r="I77" s="46">
        <f t="shared" si="4"/>
        <v>263106.66666666669</v>
      </c>
      <c r="J77" s="47">
        <f t="shared" si="0"/>
        <v>1647.4626955817037</v>
      </c>
      <c r="K77" s="48">
        <f t="shared" si="5"/>
        <v>0.62615771635649808</v>
      </c>
      <c r="L77" s="49">
        <f t="shared" si="6"/>
        <v>263106.66666666663</v>
      </c>
      <c r="M77" s="49">
        <f t="shared" si="1"/>
        <v>263106.66666666663</v>
      </c>
      <c r="N77" s="49">
        <f t="shared" si="2"/>
        <v>263106.65999999997</v>
      </c>
      <c r="O77" s="49">
        <f t="shared" si="3"/>
        <v>263106.65999999997</v>
      </c>
      <c r="P77" s="10"/>
      <c r="Q77" s="10"/>
      <c r="S77" s="7"/>
    </row>
    <row r="78" spans="1:19" ht="15" customHeight="1">
      <c r="A78" s="38">
        <v>70</v>
      </c>
      <c r="B78" s="39" t="s">
        <v>103</v>
      </c>
      <c r="C78" s="40" t="s">
        <v>156</v>
      </c>
      <c r="D78" s="41" t="s">
        <v>32</v>
      </c>
      <c r="E78" s="42">
        <v>1</v>
      </c>
      <c r="F78" s="43">
        <v>30960</v>
      </c>
      <c r="G78" s="44">
        <v>31500</v>
      </c>
      <c r="H78" s="45">
        <v>31000</v>
      </c>
      <c r="I78" s="46">
        <f t="shared" si="4"/>
        <v>31153.333333333332</v>
      </c>
      <c r="J78" s="47">
        <f t="shared" si="0"/>
        <v>300.88757590391356</v>
      </c>
      <c r="K78" s="48">
        <f t="shared" si="5"/>
        <v>0.96582787043841289</v>
      </c>
      <c r="L78" s="49">
        <f t="shared" si="6"/>
        <v>31153.333333333332</v>
      </c>
      <c r="M78" s="49">
        <f t="shared" si="1"/>
        <v>31153.333333333332</v>
      </c>
      <c r="N78" s="49">
        <f t="shared" si="2"/>
        <v>31153.33</v>
      </c>
      <c r="O78" s="49">
        <f t="shared" si="3"/>
        <v>31153.33</v>
      </c>
      <c r="P78" s="10"/>
      <c r="Q78" s="10"/>
      <c r="S78" s="7"/>
    </row>
    <row r="79" spans="1:19" ht="15" customHeight="1">
      <c r="A79" s="38">
        <v>71</v>
      </c>
      <c r="B79" s="39" t="s">
        <v>104</v>
      </c>
      <c r="C79" s="40" t="s">
        <v>156</v>
      </c>
      <c r="D79" s="41" t="s">
        <v>32</v>
      </c>
      <c r="E79" s="42">
        <v>1</v>
      </c>
      <c r="F79" s="43">
        <v>45000</v>
      </c>
      <c r="G79" s="44">
        <v>45300</v>
      </c>
      <c r="H79" s="45">
        <v>45230</v>
      </c>
      <c r="I79" s="46">
        <f t="shared" si="4"/>
        <v>45176.666666666664</v>
      </c>
      <c r="J79" s="47">
        <f t="shared" si="0"/>
        <v>156.95009822658071</v>
      </c>
      <c r="K79" s="48">
        <f t="shared" si="5"/>
        <v>0.34741407413837683</v>
      </c>
      <c r="L79" s="49">
        <f t="shared" si="6"/>
        <v>45176.666666666664</v>
      </c>
      <c r="M79" s="49">
        <f t="shared" si="1"/>
        <v>45176.666666666664</v>
      </c>
      <c r="N79" s="49">
        <f t="shared" si="2"/>
        <v>45176.66</v>
      </c>
      <c r="O79" s="49">
        <f t="shared" si="3"/>
        <v>45176.66</v>
      </c>
      <c r="P79" s="10"/>
      <c r="Q79" s="10"/>
      <c r="S79" s="7"/>
    </row>
    <row r="80" spans="1:19" ht="15" customHeight="1">
      <c r="A80" s="38">
        <v>72</v>
      </c>
      <c r="B80" s="39" t="s">
        <v>105</v>
      </c>
      <c r="C80" s="40" t="s">
        <v>156</v>
      </c>
      <c r="D80" s="41" t="s">
        <v>32</v>
      </c>
      <c r="E80" s="42">
        <v>1</v>
      </c>
      <c r="F80" s="43">
        <v>40700</v>
      </c>
      <c r="G80" s="44">
        <v>40800</v>
      </c>
      <c r="H80" s="45">
        <v>40780</v>
      </c>
      <c r="I80" s="46">
        <f t="shared" si="4"/>
        <v>40760</v>
      </c>
      <c r="J80" s="47">
        <f t="shared" si="0"/>
        <v>52.915026221291811</v>
      </c>
      <c r="K80" s="48">
        <f t="shared" si="5"/>
        <v>0.12982096717686903</v>
      </c>
      <c r="L80" s="49">
        <f t="shared" si="6"/>
        <v>40760</v>
      </c>
      <c r="M80" s="49">
        <f t="shared" si="1"/>
        <v>40760</v>
      </c>
      <c r="N80" s="49">
        <f t="shared" ref="N80:N127" si="7">ROUNDDOWN(M80,2)</f>
        <v>40760</v>
      </c>
      <c r="O80" s="49">
        <f t="shared" si="3"/>
        <v>40760</v>
      </c>
      <c r="P80" s="10"/>
      <c r="Q80" s="10"/>
      <c r="S80" s="7"/>
    </row>
    <row r="81" spans="1:19" ht="15" customHeight="1">
      <c r="A81" s="38">
        <v>73</v>
      </c>
      <c r="B81" s="39" t="s">
        <v>106</v>
      </c>
      <c r="C81" s="40" t="s">
        <v>156</v>
      </c>
      <c r="D81" s="41" t="s">
        <v>32</v>
      </c>
      <c r="E81" s="42">
        <v>1</v>
      </c>
      <c r="F81" s="43">
        <v>54970</v>
      </c>
      <c r="G81" s="44">
        <v>55500</v>
      </c>
      <c r="H81" s="45">
        <v>55000</v>
      </c>
      <c r="I81" s="46">
        <f t="shared" ref="I81:I127" si="8">AVERAGE(F81:H81)</f>
        <v>55156.666666666664</v>
      </c>
      <c r="J81" s="47">
        <f t="shared" si="0"/>
        <v>297.71350881902106</v>
      </c>
      <c r="K81" s="48">
        <f t="shared" ref="K81:K127" si="9">J81/I81*100</f>
        <v>0.53975979117487349</v>
      </c>
      <c r="L81" s="49">
        <f t="shared" ref="L81:L127" si="10">((E81/3)*(SUM(F81:H81)))</f>
        <v>55156.666666666664</v>
      </c>
      <c r="M81" s="49">
        <f t="shared" si="1"/>
        <v>55156.666666666664</v>
      </c>
      <c r="N81" s="49">
        <f t="shared" si="7"/>
        <v>55156.66</v>
      </c>
      <c r="O81" s="49">
        <f t="shared" si="3"/>
        <v>55156.66</v>
      </c>
      <c r="P81" s="10"/>
      <c r="Q81" s="10"/>
      <c r="S81" s="7"/>
    </row>
    <row r="82" spans="1:19" ht="15" customHeight="1">
      <c r="A82" s="38">
        <v>74</v>
      </c>
      <c r="B82" s="39" t="s">
        <v>107</v>
      </c>
      <c r="C82" s="40" t="s">
        <v>156</v>
      </c>
      <c r="D82" s="41" t="s">
        <v>32</v>
      </c>
      <c r="E82" s="42">
        <v>1</v>
      </c>
      <c r="F82" s="43">
        <v>43680</v>
      </c>
      <c r="G82" s="44">
        <v>43780</v>
      </c>
      <c r="H82" s="45">
        <v>43700</v>
      </c>
      <c r="I82" s="46">
        <f t="shared" si="8"/>
        <v>43720</v>
      </c>
      <c r="J82" s="47">
        <f t="shared" si="0"/>
        <v>52.915026221291811</v>
      </c>
      <c r="K82" s="48">
        <f t="shared" si="9"/>
        <v>0.12103162447687972</v>
      </c>
      <c r="L82" s="49">
        <f t="shared" si="10"/>
        <v>43720</v>
      </c>
      <c r="M82" s="49">
        <f t="shared" si="1"/>
        <v>43720</v>
      </c>
      <c r="N82" s="49">
        <f t="shared" si="7"/>
        <v>43720</v>
      </c>
      <c r="O82" s="49">
        <f t="shared" si="3"/>
        <v>43720</v>
      </c>
      <c r="P82" s="10"/>
      <c r="Q82" s="10"/>
      <c r="S82" s="7"/>
    </row>
    <row r="83" spans="1:19" ht="15" customHeight="1">
      <c r="A83" s="38">
        <v>75</v>
      </c>
      <c r="B83" s="39" t="s">
        <v>108</v>
      </c>
      <c r="C83" s="40" t="s">
        <v>156</v>
      </c>
      <c r="D83" s="41" t="s">
        <v>32</v>
      </c>
      <c r="E83" s="42">
        <v>1</v>
      </c>
      <c r="F83" s="43">
        <v>11000</v>
      </c>
      <c r="G83" s="44">
        <v>11500</v>
      </c>
      <c r="H83" s="45">
        <v>11100</v>
      </c>
      <c r="I83" s="46">
        <f t="shared" si="8"/>
        <v>11200</v>
      </c>
      <c r="J83" s="47">
        <f t="shared" si="0"/>
        <v>264.57513110645908</v>
      </c>
      <c r="K83" s="48">
        <f t="shared" si="9"/>
        <v>2.3622779563076701</v>
      </c>
      <c r="L83" s="49">
        <f t="shared" si="10"/>
        <v>11200</v>
      </c>
      <c r="M83" s="49">
        <f t="shared" si="1"/>
        <v>11200</v>
      </c>
      <c r="N83" s="49">
        <f t="shared" si="7"/>
        <v>11200</v>
      </c>
      <c r="O83" s="49">
        <f t="shared" si="3"/>
        <v>11200</v>
      </c>
      <c r="P83" s="10"/>
      <c r="Q83" s="10"/>
      <c r="S83" s="7"/>
    </row>
    <row r="84" spans="1:19" ht="15" customHeight="1">
      <c r="A84" s="38">
        <v>76</v>
      </c>
      <c r="B84" s="39" t="s">
        <v>109</v>
      </c>
      <c r="C84" s="40" t="s">
        <v>156</v>
      </c>
      <c r="D84" s="41" t="s">
        <v>32</v>
      </c>
      <c r="E84" s="42">
        <v>1</v>
      </c>
      <c r="F84" s="43">
        <v>19850</v>
      </c>
      <c r="G84" s="44">
        <v>19950</v>
      </c>
      <c r="H84" s="45">
        <v>19880</v>
      </c>
      <c r="I84" s="46">
        <f t="shared" si="8"/>
        <v>19893.333333333332</v>
      </c>
      <c r="J84" s="47">
        <f t="shared" si="0"/>
        <v>51.316014394468844</v>
      </c>
      <c r="K84" s="48">
        <f t="shared" si="9"/>
        <v>0.25795583643332193</v>
      </c>
      <c r="L84" s="49">
        <f t="shared" si="10"/>
        <v>19893.333333333332</v>
      </c>
      <c r="M84" s="49">
        <f t="shared" si="1"/>
        <v>19893.333333333332</v>
      </c>
      <c r="N84" s="49">
        <f t="shared" si="7"/>
        <v>19893.330000000002</v>
      </c>
      <c r="O84" s="49">
        <f t="shared" si="3"/>
        <v>19893.330000000002</v>
      </c>
      <c r="P84" s="10"/>
      <c r="Q84" s="10"/>
      <c r="S84" s="7"/>
    </row>
    <row r="85" spans="1:19" ht="15" customHeight="1">
      <c r="A85" s="38">
        <v>77</v>
      </c>
      <c r="B85" s="39" t="s">
        <v>110</v>
      </c>
      <c r="C85" s="40" t="s">
        <v>156</v>
      </c>
      <c r="D85" s="41" t="s">
        <v>32</v>
      </c>
      <c r="E85" s="42">
        <v>1</v>
      </c>
      <c r="F85" s="43">
        <v>35000</v>
      </c>
      <c r="G85" s="44">
        <v>35500</v>
      </c>
      <c r="H85" s="45">
        <v>35450</v>
      </c>
      <c r="I85" s="46">
        <f t="shared" si="8"/>
        <v>35316.666666666664</v>
      </c>
      <c r="J85" s="47">
        <f t="shared" si="0"/>
        <v>275.37852736430511</v>
      </c>
      <c r="K85" s="48">
        <f t="shared" si="9"/>
        <v>0.77974099300888666</v>
      </c>
      <c r="L85" s="49">
        <f t="shared" si="10"/>
        <v>35316.666666666664</v>
      </c>
      <c r="M85" s="49">
        <f t="shared" si="1"/>
        <v>35316.666666666664</v>
      </c>
      <c r="N85" s="49">
        <f t="shared" si="7"/>
        <v>35316.660000000003</v>
      </c>
      <c r="O85" s="49">
        <f t="shared" si="3"/>
        <v>35316.660000000003</v>
      </c>
      <c r="P85" s="10"/>
      <c r="Q85" s="10"/>
      <c r="S85" s="7"/>
    </row>
    <row r="86" spans="1:19" ht="15" customHeight="1">
      <c r="A86" s="38">
        <v>78</v>
      </c>
      <c r="B86" s="39" t="s">
        <v>111</v>
      </c>
      <c r="C86" s="40" t="s">
        <v>157</v>
      </c>
      <c r="D86" s="41" t="s">
        <v>32</v>
      </c>
      <c r="E86" s="42">
        <v>1</v>
      </c>
      <c r="F86" s="43">
        <v>7800</v>
      </c>
      <c r="G86" s="44">
        <v>7900</v>
      </c>
      <c r="H86" s="45">
        <v>7845</v>
      </c>
      <c r="I86" s="46">
        <f t="shared" si="8"/>
        <v>7848.333333333333</v>
      </c>
      <c r="J86" s="47">
        <f t="shared" si="0"/>
        <v>50.083264004389058</v>
      </c>
      <c r="K86" s="48">
        <f t="shared" si="9"/>
        <v>0.63813884906845264</v>
      </c>
      <c r="L86" s="49">
        <f t="shared" si="10"/>
        <v>7848.333333333333</v>
      </c>
      <c r="M86" s="49">
        <f t="shared" si="1"/>
        <v>7848.333333333333</v>
      </c>
      <c r="N86" s="49">
        <f t="shared" si="7"/>
        <v>7848.33</v>
      </c>
      <c r="O86" s="49">
        <f t="shared" si="3"/>
        <v>7848.33</v>
      </c>
      <c r="P86" s="10"/>
      <c r="Q86" s="10"/>
      <c r="S86" s="7"/>
    </row>
    <row r="87" spans="1:19" ht="15" customHeight="1">
      <c r="A87" s="38">
        <v>79</v>
      </c>
      <c r="B87" s="39" t="s">
        <v>112</v>
      </c>
      <c r="C87" s="40" t="s">
        <v>157</v>
      </c>
      <c r="D87" s="41" t="s">
        <v>32</v>
      </c>
      <c r="E87" s="42">
        <v>1</v>
      </c>
      <c r="F87" s="43">
        <v>12700</v>
      </c>
      <c r="G87" s="44">
        <v>12900</v>
      </c>
      <c r="H87" s="45">
        <v>12800</v>
      </c>
      <c r="I87" s="46">
        <f t="shared" si="8"/>
        <v>12800</v>
      </c>
      <c r="J87" s="47">
        <f t="shared" si="0"/>
        <v>100</v>
      </c>
      <c r="K87" s="48">
        <f t="shared" si="9"/>
        <v>0.78125</v>
      </c>
      <c r="L87" s="49">
        <f t="shared" si="10"/>
        <v>12800</v>
      </c>
      <c r="M87" s="49">
        <f t="shared" si="1"/>
        <v>12800</v>
      </c>
      <c r="N87" s="49">
        <f t="shared" si="7"/>
        <v>12800</v>
      </c>
      <c r="O87" s="49">
        <f t="shared" si="3"/>
        <v>12800</v>
      </c>
      <c r="P87" s="10"/>
      <c r="Q87" s="10"/>
      <c r="S87" s="7"/>
    </row>
    <row r="88" spans="1:19" ht="15" customHeight="1">
      <c r="A88" s="38">
        <v>80</v>
      </c>
      <c r="B88" s="39" t="s">
        <v>113</v>
      </c>
      <c r="C88" s="40" t="s">
        <v>157</v>
      </c>
      <c r="D88" s="41" t="s">
        <v>32</v>
      </c>
      <c r="E88" s="42">
        <v>1</v>
      </c>
      <c r="F88" s="43">
        <v>9800</v>
      </c>
      <c r="G88" s="44">
        <v>9850</v>
      </c>
      <c r="H88" s="45">
        <v>9870</v>
      </c>
      <c r="I88" s="46">
        <f t="shared" si="8"/>
        <v>9840</v>
      </c>
      <c r="J88" s="47">
        <f t="shared" si="0"/>
        <v>36.055512754639892</v>
      </c>
      <c r="K88" s="48">
        <f t="shared" si="9"/>
        <v>0.36641781254715339</v>
      </c>
      <c r="L88" s="49">
        <f t="shared" si="10"/>
        <v>9840</v>
      </c>
      <c r="M88" s="49">
        <f t="shared" si="1"/>
        <v>9840</v>
      </c>
      <c r="N88" s="49">
        <f t="shared" si="7"/>
        <v>9840</v>
      </c>
      <c r="O88" s="49">
        <f t="shared" si="3"/>
        <v>9840</v>
      </c>
      <c r="P88" s="10"/>
      <c r="Q88" s="10"/>
      <c r="S88" s="7"/>
    </row>
    <row r="89" spans="1:19" ht="15" customHeight="1">
      <c r="A89" s="38">
        <v>81</v>
      </c>
      <c r="B89" s="39" t="s">
        <v>114</v>
      </c>
      <c r="C89" s="40" t="s">
        <v>157</v>
      </c>
      <c r="D89" s="41" t="s">
        <v>32</v>
      </c>
      <c r="E89" s="42">
        <v>1</v>
      </c>
      <c r="F89" s="43">
        <v>9800</v>
      </c>
      <c r="G89" s="44">
        <v>9850</v>
      </c>
      <c r="H89" s="45">
        <v>9870</v>
      </c>
      <c r="I89" s="46">
        <f t="shared" si="8"/>
        <v>9840</v>
      </c>
      <c r="J89" s="47">
        <f t="shared" si="0"/>
        <v>36.055512754639892</v>
      </c>
      <c r="K89" s="48">
        <f t="shared" si="9"/>
        <v>0.36641781254715339</v>
      </c>
      <c r="L89" s="49">
        <f t="shared" si="10"/>
        <v>9840</v>
      </c>
      <c r="M89" s="49">
        <f t="shared" si="1"/>
        <v>9840</v>
      </c>
      <c r="N89" s="49">
        <f t="shared" si="7"/>
        <v>9840</v>
      </c>
      <c r="O89" s="49">
        <f t="shared" si="3"/>
        <v>9840</v>
      </c>
      <c r="P89" s="10"/>
      <c r="Q89" s="10"/>
      <c r="S89" s="7"/>
    </row>
    <row r="90" spans="1:19" ht="15" customHeight="1">
      <c r="A90" s="38">
        <v>82</v>
      </c>
      <c r="B90" s="39" t="s">
        <v>115</v>
      </c>
      <c r="C90" s="40" t="s">
        <v>157</v>
      </c>
      <c r="D90" s="41" t="s">
        <v>32</v>
      </c>
      <c r="E90" s="42">
        <v>1</v>
      </c>
      <c r="F90" s="43">
        <v>15200</v>
      </c>
      <c r="G90" s="44">
        <v>15800</v>
      </c>
      <c r="H90" s="45">
        <v>15500</v>
      </c>
      <c r="I90" s="46">
        <f t="shared" si="8"/>
        <v>15500</v>
      </c>
      <c r="J90" s="47">
        <f t="shared" si="0"/>
        <v>300</v>
      </c>
      <c r="K90" s="48">
        <f t="shared" si="9"/>
        <v>1.935483870967742</v>
      </c>
      <c r="L90" s="49">
        <f t="shared" si="10"/>
        <v>15500</v>
      </c>
      <c r="M90" s="49">
        <f t="shared" si="1"/>
        <v>15500</v>
      </c>
      <c r="N90" s="49">
        <f t="shared" si="7"/>
        <v>15500</v>
      </c>
      <c r="O90" s="49">
        <f t="shared" si="3"/>
        <v>15500</v>
      </c>
      <c r="P90" s="10"/>
      <c r="Q90" s="10"/>
      <c r="S90" s="7"/>
    </row>
    <row r="91" spans="1:19" ht="15" customHeight="1">
      <c r="A91" s="38">
        <v>83</v>
      </c>
      <c r="B91" s="39" t="s">
        <v>116</v>
      </c>
      <c r="C91" s="40" t="s">
        <v>157</v>
      </c>
      <c r="D91" s="41" t="s">
        <v>32</v>
      </c>
      <c r="E91" s="42">
        <v>1</v>
      </c>
      <c r="F91" s="43">
        <v>13400</v>
      </c>
      <c r="G91" s="44">
        <v>13500</v>
      </c>
      <c r="H91" s="45">
        <v>13480</v>
      </c>
      <c r="I91" s="46">
        <f t="shared" si="8"/>
        <v>13460</v>
      </c>
      <c r="J91" s="47">
        <f t="shared" si="0"/>
        <v>52.915026221291811</v>
      </c>
      <c r="K91" s="48">
        <f t="shared" si="9"/>
        <v>0.39312798084169248</v>
      </c>
      <c r="L91" s="49">
        <f t="shared" si="10"/>
        <v>13460</v>
      </c>
      <c r="M91" s="49">
        <f t="shared" si="1"/>
        <v>13460</v>
      </c>
      <c r="N91" s="49">
        <f t="shared" si="7"/>
        <v>13460</v>
      </c>
      <c r="O91" s="49">
        <f t="shared" si="3"/>
        <v>13460</v>
      </c>
      <c r="P91" s="10"/>
      <c r="Q91" s="10"/>
      <c r="S91" s="7"/>
    </row>
    <row r="92" spans="1:19" ht="15" customHeight="1">
      <c r="A92" s="38">
        <v>84</v>
      </c>
      <c r="B92" s="39" t="s">
        <v>117</v>
      </c>
      <c r="C92" s="40" t="s">
        <v>157</v>
      </c>
      <c r="D92" s="41" t="s">
        <v>32</v>
      </c>
      <c r="E92" s="42">
        <v>1</v>
      </c>
      <c r="F92" s="43">
        <v>18200</v>
      </c>
      <c r="G92" s="44">
        <v>18530</v>
      </c>
      <c r="H92" s="45">
        <v>18300</v>
      </c>
      <c r="I92" s="46">
        <f t="shared" si="8"/>
        <v>18343.333333333332</v>
      </c>
      <c r="J92" s="47">
        <f t="shared" si="0"/>
        <v>169.21386861996072</v>
      </c>
      <c r="K92" s="48">
        <f t="shared" si="9"/>
        <v>0.92248156616369648</v>
      </c>
      <c r="L92" s="49">
        <f t="shared" si="10"/>
        <v>18343.333333333332</v>
      </c>
      <c r="M92" s="49">
        <f t="shared" si="1"/>
        <v>18343.333333333332</v>
      </c>
      <c r="N92" s="49">
        <f t="shared" si="7"/>
        <v>18343.330000000002</v>
      </c>
      <c r="O92" s="49">
        <f t="shared" si="3"/>
        <v>18343.330000000002</v>
      </c>
      <c r="P92" s="10"/>
      <c r="Q92" s="10"/>
      <c r="S92" s="7"/>
    </row>
    <row r="93" spans="1:19" ht="15" customHeight="1">
      <c r="A93" s="38">
        <v>85</v>
      </c>
      <c r="B93" s="39" t="s">
        <v>118</v>
      </c>
      <c r="C93" s="40" t="s">
        <v>167</v>
      </c>
      <c r="D93" s="41" t="s">
        <v>32</v>
      </c>
      <c r="E93" s="42">
        <v>1</v>
      </c>
      <c r="F93" s="43">
        <v>5240</v>
      </c>
      <c r="G93" s="44">
        <v>5360</v>
      </c>
      <c r="H93" s="45">
        <v>5260</v>
      </c>
      <c r="I93" s="46">
        <f t="shared" si="8"/>
        <v>5286.666666666667</v>
      </c>
      <c r="J93" s="47">
        <f t="shared" si="0"/>
        <v>64.291005073286371</v>
      </c>
      <c r="K93" s="48">
        <f t="shared" si="9"/>
        <v>1.2160971955854925</v>
      </c>
      <c r="L93" s="49">
        <f t="shared" si="10"/>
        <v>5286.6666666666661</v>
      </c>
      <c r="M93" s="49">
        <f t="shared" ref="M93" si="11">L93/E93</f>
        <v>5286.6666666666661</v>
      </c>
      <c r="N93" s="49">
        <f t="shared" ref="N93" si="12">ROUNDDOWN(M93,2)</f>
        <v>5286.66</v>
      </c>
      <c r="O93" s="49">
        <f t="shared" ref="O93" si="13">N93*E93</f>
        <v>5286.66</v>
      </c>
      <c r="P93" s="10"/>
      <c r="Q93" s="10"/>
      <c r="S93" s="7"/>
    </row>
    <row r="94" spans="1:19" ht="15" customHeight="1">
      <c r="A94" s="38">
        <v>86</v>
      </c>
      <c r="B94" s="39" t="s">
        <v>119</v>
      </c>
      <c r="C94" s="40" t="s">
        <v>167</v>
      </c>
      <c r="D94" s="41" t="s">
        <v>32</v>
      </c>
      <c r="E94" s="42">
        <v>1</v>
      </c>
      <c r="F94" s="43">
        <v>1600</v>
      </c>
      <c r="G94" s="44">
        <v>1800</v>
      </c>
      <c r="H94" s="45">
        <v>1680</v>
      </c>
      <c r="I94" s="46">
        <f t="shared" si="8"/>
        <v>1693.3333333333333</v>
      </c>
      <c r="J94" s="47">
        <f t="shared" si="0"/>
        <v>100.66445913694332</v>
      </c>
      <c r="K94" s="48">
        <f t="shared" si="9"/>
        <v>5.9447515238352358</v>
      </c>
      <c r="L94" s="49">
        <f t="shared" si="10"/>
        <v>1693.3333333333333</v>
      </c>
      <c r="M94" s="49">
        <f t="shared" si="1"/>
        <v>1693.3333333333333</v>
      </c>
      <c r="N94" s="49">
        <f t="shared" si="7"/>
        <v>1693.33</v>
      </c>
      <c r="O94" s="49">
        <f t="shared" si="3"/>
        <v>1693.33</v>
      </c>
      <c r="P94" s="10"/>
      <c r="Q94" s="10"/>
      <c r="S94" s="7"/>
    </row>
    <row r="95" spans="1:19" ht="15" customHeight="1">
      <c r="A95" s="38">
        <v>87</v>
      </c>
      <c r="B95" s="39" t="s">
        <v>120</v>
      </c>
      <c r="C95" s="40" t="s">
        <v>167</v>
      </c>
      <c r="D95" s="41" t="s">
        <v>32</v>
      </c>
      <c r="E95" s="42">
        <v>1</v>
      </c>
      <c r="F95" s="43">
        <v>1720</v>
      </c>
      <c r="G95" s="44">
        <v>1950</v>
      </c>
      <c r="H95" s="45">
        <v>1800</v>
      </c>
      <c r="I95" s="46">
        <f t="shared" si="8"/>
        <v>1823.3333333333333</v>
      </c>
      <c r="J95" s="47">
        <f t="shared" si="0"/>
        <v>116.76186592091329</v>
      </c>
      <c r="K95" s="48">
        <f t="shared" si="9"/>
        <v>6.4037586428288833</v>
      </c>
      <c r="L95" s="49">
        <f t="shared" si="10"/>
        <v>1823.3333333333333</v>
      </c>
      <c r="M95" s="49">
        <f t="shared" si="1"/>
        <v>1823.3333333333333</v>
      </c>
      <c r="N95" s="49">
        <f t="shared" si="7"/>
        <v>1823.33</v>
      </c>
      <c r="O95" s="49">
        <f t="shared" si="3"/>
        <v>1823.33</v>
      </c>
      <c r="P95" s="10"/>
      <c r="Q95" s="10"/>
      <c r="S95" s="7"/>
    </row>
    <row r="96" spans="1:19" ht="27" customHeight="1">
      <c r="A96" s="38">
        <v>88</v>
      </c>
      <c r="B96" s="39" t="s">
        <v>121</v>
      </c>
      <c r="C96" s="40" t="s">
        <v>167</v>
      </c>
      <c r="D96" s="41" t="s">
        <v>32</v>
      </c>
      <c r="E96" s="42">
        <v>1</v>
      </c>
      <c r="F96" s="43">
        <v>1000</v>
      </c>
      <c r="G96" s="44">
        <v>1320</v>
      </c>
      <c r="H96" s="45">
        <v>1200</v>
      </c>
      <c r="I96" s="46">
        <f t="shared" si="8"/>
        <v>1173.3333333333333</v>
      </c>
      <c r="J96" s="47">
        <f t="shared" si="0"/>
        <v>161.65807537309522</v>
      </c>
      <c r="K96" s="48">
        <f t="shared" si="9"/>
        <v>13.777676878388798</v>
      </c>
      <c r="L96" s="49">
        <f t="shared" si="10"/>
        <v>1173.3333333333333</v>
      </c>
      <c r="M96" s="49">
        <f t="shared" si="1"/>
        <v>1173.3333333333333</v>
      </c>
      <c r="N96" s="49">
        <f t="shared" si="7"/>
        <v>1173.33</v>
      </c>
      <c r="O96" s="49">
        <f t="shared" si="3"/>
        <v>1173.33</v>
      </c>
      <c r="P96" s="10"/>
      <c r="Q96" s="10"/>
      <c r="S96" s="7"/>
    </row>
    <row r="97" spans="1:19" ht="15" customHeight="1">
      <c r="A97" s="38">
        <v>89</v>
      </c>
      <c r="B97" s="39" t="s">
        <v>122</v>
      </c>
      <c r="C97" s="40" t="s">
        <v>167</v>
      </c>
      <c r="D97" s="41" t="s">
        <v>32</v>
      </c>
      <c r="E97" s="42">
        <v>1</v>
      </c>
      <c r="F97" s="43">
        <v>1480</v>
      </c>
      <c r="G97" s="44">
        <v>1650</v>
      </c>
      <c r="H97" s="45">
        <v>1500</v>
      </c>
      <c r="I97" s="46">
        <f t="shared" si="8"/>
        <v>1543.3333333333333</v>
      </c>
      <c r="J97" s="47">
        <f t="shared" si="0"/>
        <v>92.915732431775695</v>
      </c>
      <c r="K97" s="48">
        <f t="shared" si="9"/>
        <v>6.0204578249530689</v>
      </c>
      <c r="L97" s="49">
        <f t="shared" si="10"/>
        <v>1543.3333333333333</v>
      </c>
      <c r="M97" s="49">
        <f t="shared" si="1"/>
        <v>1543.3333333333333</v>
      </c>
      <c r="N97" s="49">
        <f t="shared" si="7"/>
        <v>1543.33</v>
      </c>
      <c r="O97" s="49">
        <f t="shared" si="3"/>
        <v>1543.33</v>
      </c>
      <c r="P97" s="10"/>
      <c r="Q97" s="10"/>
      <c r="S97" s="7"/>
    </row>
    <row r="98" spans="1:19" ht="15" customHeight="1">
      <c r="A98" s="38">
        <v>90</v>
      </c>
      <c r="B98" s="39" t="s">
        <v>123</v>
      </c>
      <c r="C98" s="40" t="s">
        <v>157</v>
      </c>
      <c r="D98" s="41" t="s">
        <v>32</v>
      </c>
      <c r="E98" s="42">
        <v>1</v>
      </c>
      <c r="F98" s="43">
        <v>19820</v>
      </c>
      <c r="G98" s="44">
        <v>20000</v>
      </c>
      <c r="H98" s="45">
        <v>19900</v>
      </c>
      <c r="I98" s="46">
        <f t="shared" si="8"/>
        <v>19906.666666666668</v>
      </c>
      <c r="J98" s="47">
        <f t="shared" si="0"/>
        <v>90.184995056457879</v>
      </c>
      <c r="K98" s="48">
        <f t="shared" si="9"/>
        <v>0.45303915801971473</v>
      </c>
      <c r="L98" s="49">
        <f t="shared" si="10"/>
        <v>19906.666666666664</v>
      </c>
      <c r="M98" s="49">
        <f t="shared" si="1"/>
        <v>19906.666666666664</v>
      </c>
      <c r="N98" s="49">
        <f t="shared" si="7"/>
        <v>19906.66</v>
      </c>
      <c r="O98" s="49">
        <f t="shared" si="3"/>
        <v>19906.66</v>
      </c>
      <c r="P98" s="10"/>
      <c r="Q98" s="10"/>
      <c r="S98" s="7"/>
    </row>
    <row r="99" spans="1:19" ht="15" customHeight="1">
      <c r="A99" s="38">
        <v>91</v>
      </c>
      <c r="B99" s="39" t="s">
        <v>124</v>
      </c>
      <c r="C99" s="40" t="s">
        <v>157</v>
      </c>
      <c r="D99" s="41" t="s">
        <v>32</v>
      </c>
      <c r="E99" s="42">
        <v>1</v>
      </c>
      <c r="F99" s="43">
        <v>17900</v>
      </c>
      <c r="G99" s="44">
        <v>18500</v>
      </c>
      <c r="H99" s="45">
        <v>17950</v>
      </c>
      <c r="I99" s="46">
        <f t="shared" si="8"/>
        <v>18116.666666666668</v>
      </c>
      <c r="J99" s="47">
        <f t="shared" si="0"/>
        <v>332.91640592396965</v>
      </c>
      <c r="K99" s="48">
        <f t="shared" si="9"/>
        <v>1.8376250556980844</v>
      </c>
      <c r="L99" s="49">
        <f t="shared" si="10"/>
        <v>18116.666666666664</v>
      </c>
      <c r="M99" s="49">
        <f t="shared" si="1"/>
        <v>18116.666666666664</v>
      </c>
      <c r="N99" s="49">
        <f t="shared" si="7"/>
        <v>18116.66</v>
      </c>
      <c r="O99" s="49">
        <f t="shared" si="3"/>
        <v>18116.66</v>
      </c>
      <c r="P99" s="10"/>
      <c r="Q99" s="10"/>
      <c r="S99" s="7"/>
    </row>
    <row r="100" spans="1:19" ht="15" customHeight="1">
      <c r="A100" s="38">
        <v>92</v>
      </c>
      <c r="B100" s="39" t="s">
        <v>125</v>
      </c>
      <c r="C100" s="40" t="s">
        <v>157</v>
      </c>
      <c r="D100" s="41" t="s">
        <v>32</v>
      </c>
      <c r="E100" s="42">
        <v>1</v>
      </c>
      <c r="F100" s="43">
        <v>14840</v>
      </c>
      <c r="G100" s="44">
        <v>15000</v>
      </c>
      <c r="H100" s="45">
        <v>14900</v>
      </c>
      <c r="I100" s="46">
        <f t="shared" si="8"/>
        <v>14913.333333333334</v>
      </c>
      <c r="J100" s="47">
        <f t="shared" si="0"/>
        <v>80.829037686547608</v>
      </c>
      <c r="K100" s="48">
        <f t="shared" si="9"/>
        <v>0.54199175918561204</v>
      </c>
      <c r="L100" s="49">
        <f t="shared" si="10"/>
        <v>14913.333333333332</v>
      </c>
      <c r="M100" s="49">
        <f t="shared" si="1"/>
        <v>14913.333333333332</v>
      </c>
      <c r="N100" s="49">
        <f t="shared" si="7"/>
        <v>14913.33</v>
      </c>
      <c r="O100" s="49">
        <f t="shared" si="3"/>
        <v>14913.33</v>
      </c>
      <c r="P100" s="10"/>
      <c r="Q100" s="10"/>
      <c r="S100" s="7"/>
    </row>
    <row r="101" spans="1:19" ht="28.5" customHeight="1">
      <c r="A101" s="38">
        <v>93</v>
      </c>
      <c r="B101" s="39" t="s">
        <v>126</v>
      </c>
      <c r="C101" s="40" t="s">
        <v>157</v>
      </c>
      <c r="D101" s="41" t="s">
        <v>32</v>
      </c>
      <c r="E101" s="42">
        <v>1</v>
      </c>
      <c r="F101" s="43">
        <v>12900</v>
      </c>
      <c r="G101" s="44">
        <v>13000</v>
      </c>
      <c r="H101" s="45">
        <v>12980</v>
      </c>
      <c r="I101" s="46">
        <f t="shared" si="8"/>
        <v>12960</v>
      </c>
      <c r="J101" s="47">
        <f t="shared" si="0"/>
        <v>52.915026221291811</v>
      </c>
      <c r="K101" s="48">
        <f t="shared" si="9"/>
        <v>0.40829495541120225</v>
      </c>
      <c r="L101" s="49">
        <f t="shared" si="10"/>
        <v>12960</v>
      </c>
      <c r="M101" s="49">
        <f t="shared" si="1"/>
        <v>12960</v>
      </c>
      <c r="N101" s="49">
        <f t="shared" si="7"/>
        <v>12960</v>
      </c>
      <c r="O101" s="49">
        <f t="shared" si="3"/>
        <v>12960</v>
      </c>
      <c r="P101" s="10"/>
      <c r="Q101" s="10"/>
      <c r="S101" s="7"/>
    </row>
    <row r="102" spans="1:19" ht="15" customHeight="1">
      <c r="A102" s="38">
        <v>94</v>
      </c>
      <c r="B102" s="54" t="s">
        <v>127</v>
      </c>
      <c r="C102" s="40" t="s">
        <v>158</v>
      </c>
      <c r="D102" s="41" t="s">
        <v>32</v>
      </c>
      <c r="E102" s="42">
        <v>1</v>
      </c>
      <c r="F102" s="43">
        <v>16100</v>
      </c>
      <c r="G102" s="44">
        <v>16280</v>
      </c>
      <c r="H102" s="45">
        <v>16120</v>
      </c>
      <c r="I102" s="46">
        <f t="shared" si="8"/>
        <v>16166.666666666666</v>
      </c>
      <c r="J102" s="47">
        <f t="shared" si="0"/>
        <v>98.657657246324945</v>
      </c>
      <c r="K102" s="48">
        <f t="shared" si="9"/>
        <v>0.61025354997726777</v>
      </c>
      <c r="L102" s="49">
        <f t="shared" si="10"/>
        <v>16166.666666666666</v>
      </c>
      <c r="M102" s="49">
        <f t="shared" si="1"/>
        <v>16166.666666666666</v>
      </c>
      <c r="N102" s="49">
        <f t="shared" si="7"/>
        <v>16166.66</v>
      </c>
      <c r="O102" s="49">
        <f t="shared" si="3"/>
        <v>16166.66</v>
      </c>
      <c r="P102" s="10"/>
      <c r="Q102" s="10"/>
      <c r="S102" s="7"/>
    </row>
    <row r="103" spans="1:19" ht="15" customHeight="1">
      <c r="A103" s="38">
        <v>95</v>
      </c>
      <c r="B103" s="39" t="s">
        <v>128</v>
      </c>
      <c r="C103" s="40" t="s">
        <v>158</v>
      </c>
      <c r="D103" s="41" t="s">
        <v>32</v>
      </c>
      <c r="E103" s="42">
        <v>1</v>
      </c>
      <c r="F103" s="43">
        <v>18640</v>
      </c>
      <c r="G103" s="44">
        <v>18800</v>
      </c>
      <c r="H103" s="45">
        <v>18700</v>
      </c>
      <c r="I103" s="46">
        <f t="shared" si="8"/>
        <v>18713.333333333332</v>
      </c>
      <c r="J103" s="47">
        <f t="shared" si="0"/>
        <v>80.829037686547608</v>
      </c>
      <c r="K103" s="48">
        <f t="shared" si="9"/>
        <v>0.43193286971792455</v>
      </c>
      <c r="L103" s="49">
        <f t="shared" si="10"/>
        <v>18713.333333333332</v>
      </c>
      <c r="M103" s="49">
        <f t="shared" si="1"/>
        <v>18713.333333333332</v>
      </c>
      <c r="N103" s="49">
        <f t="shared" si="7"/>
        <v>18713.330000000002</v>
      </c>
      <c r="O103" s="49">
        <f t="shared" si="3"/>
        <v>18713.330000000002</v>
      </c>
      <c r="P103" s="10"/>
      <c r="Q103" s="10"/>
      <c r="S103" s="7"/>
    </row>
    <row r="104" spans="1:19" ht="15" customHeight="1">
      <c r="A104" s="38">
        <v>96</v>
      </c>
      <c r="B104" s="39" t="s">
        <v>129</v>
      </c>
      <c r="C104" s="40" t="s">
        <v>158</v>
      </c>
      <c r="D104" s="41" t="s">
        <v>32</v>
      </c>
      <c r="E104" s="42">
        <v>1</v>
      </c>
      <c r="F104" s="43">
        <v>19100</v>
      </c>
      <c r="G104" s="44">
        <v>19580</v>
      </c>
      <c r="H104" s="45">
        <v>19200</v>
      </c>
      <c r="I104" s="46">
        <f t="shared" si="8"/>
        <v>19293.333333333332</v>
      </c>
      <c r="J104" s="47">
        <f t="shared" si="0"/>
        <v>253.24559884296775</v>
      </c>
      <c r="K104" s="48">
        <f t="shared" si="9"/>
        <v>1.3126067666359769</v>
      </c>
      <c r="L104" s="49">
        <f t="shared" si="10"/>
        <v>19293.333333333332</v>
      </c>
      <c r="M104" s="49">
        <f t="shared" si="1"/>
        <v>19293.333333333332</v>
      </c>
      <c r="N104" s="49">
        <f t="shared" si="7"/>
        <v>19293.330000000002</v>
      </c>
      <c r="O104" s="49">
        <f t="shared" si="3"/>
        <v>19293.330000000002</v>
      </c>
      <c r="P104" s="10"/>
      <c r="Q104" s="10"/>
      <c r="S104" s="7"/>
    </row>
    <row r="105" spans="1:19" ht="25.5" customHeight="1">
      <c r="A105" s="38">
        <v>97</v>
      </c>
      <c r="B105" s="39" t="s">
        <v>130</v>
      </c>
      <c r="C105" s="40" t="s">
        <v>158</v>
      </c>
      <c r="D105" s="41" t="s">
        <v>32</v>
      </c>
      <c r="E105" s="42">
        <v>1</v>
      </c>
      <c r="F105" s="43">
        <v>32800</v>
      </c>
      <c r="G105" s="44">
        <v>32900</v>
      </c>
      <c r="H105" s="45">
        <v>32890</v>
      </c>
      <c r="I105" s="46">
        <f t="shared" si="8"/>
        <v>32863.333333333336</v>
      </c>
      <c r="J105" s="47">
        <f t="shared" si="0"/>
        <v>55.075705472861017</v>
      </c>
      <c r="K105" s="48">
        <f t="shared" si="9"/>
        <v>0.16759013735529266</v>
      </c>
      <c r="L105" s="49">
        <f t="shared" si="10"/>
        <v>32863.333333333328</v>
      </c>
      <c r="M105" s="49">
        <f t="shared" si="1"/>
        <v>32863.333333333328</v>
      </c>
      <c r="N105" s="49">
        <f t="shared" si="7"/>
        <v>32863.33</v>
      </c>
      <c r="O105" s="49">
        <f t="shared" si="3"/>
        <v>32863.33</v>
      </c>
      <c r="P105" s="10"/>
      <c r="Q105" s="10"/>
      <c r="S105" s="7"/>
    </row>
    <row r="106" spans="1:19" ht="15" customHeight="1">
      <c r="A106" s="38">
        <v>98</v>
      </c>
      <c r="B106" s="39" t="s">
        <v>131</v>
      </c>
      <c r="C106" s="40" t="s">
        <v>158</v>
      </c>
      <c r="D106" s="41" t="s">
        <v>32</v>
      </c>
      <c r="E106" s="42">
        <v>1</v>
      </c>
      <c r="F106" s="43">
        <v>35900</v>
      </c>
      <c r="G106" s="44">
        <v>36000</v>
      </c>
      <c r="H106" s="45">
        <v>35940</v>
      </c>
      <c r="I106" s="46">
        <f t="shared" si="8"/>
        <v>35946.666666666664</v>
      </c>
      <c r="J106" s="47">
        <f t="shared" si="0"/>
        <v>50.332229568471661</v>
      </c>
      <c r="K106" s="48">
        <f t="shared" si="9"/>
        <v>0.14001918463039223</v>
      </c>
      <c r="L106" s="49">
        <f t="shared" si="10"/>
        <v>35946.666666666664</v>
      </c>
      <c r="M106" s="49">
        <f t="shared" si="1"/>
        <v>35946.666666666664</v>
      </c>
      <c r="N106" s="49">
        <f t="shared" si="7"/>
        <v>35946.660000000003</v>
      </c>
      <c r="O106" s="49">
        <f t="shared" si="3"/>
        <v>35946.660000000003</v>
      </c>
      <c r="P106" s="10"/>
      <c r="Q106" s="10"/>
      <c r="S106" s="7"/>
    </row>
    <row r="107" spans="1:19" ht="15" customHeight="1">
      <c r="A107" s="38">
        <v>99</v>
      </c>
      <c r="B107" s="39" t="s">
        <v>132</v>
      </c>
      <c r="C107" s="40" t="s">
        <v>158</v>
      </c>
      <c r="D107" s="41" t="s">
        <v>32</v>
      </c>
      <c r="E107" s="42">
        <v>1</v>
      </c>
      <c r="F107" s="43">
        <v>19220</v>
      </c>
      <c r="G107" s="44">
        <v>19650</v>
      </c>
      <c r="H107" s="45">
        <v>19300</v>
      </c>
      <c r="I107" s="46">
        <f t="shared" si="8"/>
        <v>19390</v>
      </c>
      <c r="J107" s="47">
        <f t="shared" si="0"/>
        <v>228.69193252058542</v>
      </c>
      <c r="K107" s="48">
        <f t="shared" si="9"/>
        <v>1.179432349255211</v>
      </c>
      <c r="L107" s="49">
        <f t="shared" si="10"/>
        <v>19390</v>
      </c>
      <c r="M107" s="49">
        <f t="shared" si="1"/>
        <v>19390</v>
      </c>
      <c r="N107" s="49">
        <f t="shared" si="7"/>
        <v>19390</v>
      </c>
      <c r="O107" s="49">
        <f t="shared" si="3"/>
        <v>19390</v>
      </c>
      <c r="P107" s="10"/>
      <c r="Q107" s="10"/>
      <c r="S107" s="7"/>
    </row>
    <row r="108" spans="1:19" ht="15" customHeight="1">
      <c r="A108" s="38">
        <v>100</v>
      </c>
      <c r="B108" s="39" t="s">
        <v>133</v>
      </c>
      <c r="C108" s="40" t="s">
        <v>158</v>
      </c>
      <c r="D108" s="41" t="s">
        <v>32</v>
      </c>
      <c r="E108" s="42">
        <v>1</v>
      </c>
      <c r="F108" s="43">
        <v>36200</v>
      </c>
      <c r="G108" s="44">
        <v>36580</v>
      </c>
      <c r="H108" s="45">
        <v>36300</v>
      </c>
      <c r="I108" s="46">
        <f t="shared" si="8"/>
        <v>36360</v>
      </c>
      <c r="J108" s="47">
        <f t="shared" si="0"/>
        <v>196.97715603592209</v>
      </c>
      <c r="K108" s="48">
        <f t="shared" si="9"/>
        <v>0.54174135323410921</v>
      </c>
      <c r="L108" s="49">
        <f t="shared" si="10"/>
        <v>36360</v>
      </c>
      <c r="M108" s="49">
        <f t="shared" si="1"/>
        <v>36360</v>
      </c>
      <c r="N108" s="49">
        <f t="shared" si="7"/>
        <v>36360</v>
      </c>
      <c r="O108" s="49">
        <f t="shared" si="3"/>
        <v>36360</v>
      </c>
      <c r="P108" s="10"/>
      <c r="Q108" s="10"/>
      <c r="S108" s="7"/>
    </row>
    <row r="109" spans="1:19" ht="15" customHeight="1">
      <c r="A109" s="38">
        <v>101</v>
      </c>
      <c r="B109" s="39" t="s">
        <v>134</v>
      </c>
      <c r="C109" s="40" t="s">
        <v>158</v>
      </c>
      <c r="D109" s="41" t="s">
        <v>32</v>
      </c>
      <c r="E109" s="42">
        <v>1</v>
      </c>
      <c r="F109" s="43">
        <v>26900</v>
      </c>
      <c r="G109" s="44">
        <v>27560</v>
      </c>
      <c r="H109" s="45">
        <v>27000</v>
      </c>
      <c r="I109" s="46">
        <f t="shared" si="8"/>
        <v>27153.333333333332</v>
      </c>
      <c r="J109" s="47">
        <f t="shared" si="0"/>
        <v>355.71524191877603</v>
      </c>
      <c r="K109" s="48">
        <f t="shared" si="9"/>
        <v>1.3100242152667914</v>
      </c>
      <c r="L109" s="49">
        <f t="shared" si="10"/>
        <v>27153.333333333332</v>
      </c>
      <c r="M109" s="49">
        <f t="shared" si="1"/>
        <v>27153.333333333332</v>
      </c>
      <c r="N109" s="49">
        <f t="shared" si="7"/>
        <v>27153.33</v>
      </c>
      <c r="O109" s="49">
        <f t="shared" si="3"/>
        <v>27153.33</v>
      </c>
      <c r="P109" s="10"/>
      <c r="Q109" s="10"/>
      <c r="S109" s="7"/>
    </row>
    <row r="110" spans="1:19" ht="15" customHeight="1">
      <c r="A110" s="38">
        <v>102</v>
      </c>
      <c r="B110" s="39" t="s">
        <v>135</v>
      </c>
      <c r="C110" s="40" t="s">
        <v>158</v>
      </c>
      <c r="D110" s="41" t="s">
        <v>32</v>
      </c>
      <c r="E110" s="42">
        <v>1</v>
      </c>
      <c r="F110" s="43">
        <v>31000</v>
      </c>
      <c r="G110" s="44">
        <v>32540</v>
      </c>
      <c r="H110" s="45">
        <v>32000</v>
      </c>
      <c r="I110" s="46">
        <f t="shared" si="8"/>
        <v>31846.666666666668</v>
      </c>
      <c r="J110" s="47">
        <f t="shared" si="0"/>
        <v>781.36632467321829</v>
      </c>
      <c r="K110" s="48">
        <f t="shared" si="9"/>
        <v>2.453526244525492</v>
      </c>
      <c r="L110" s="49">
        <f t="shared" si="10"/>
        <v>31846.666666666664</v>
      </c>
      <c r="M110" s="49">
        <f t="shared" si="1"/>
        <v>31846.666666666664</v>
      </c>
      <c r="N110" s="49">
        <f t="shared" si="7"/>
        <v>31846.66</v>
      </c>
      <c r="O110" s="49">
        <f t="shared" si="3"/>
        <v>31846.66</v>
      </c>
      <c r="P110" s="10"/>
      <c r="Q110" s="10"/>
      <c r="S110" s="7"/>
    </row>
    <row r="111" spans="1:19" ht="15" customHeight="1">
      <c r="A111" s="38">
        <v>103</v>
      </c>
      <c r="B111" s="39" t="s">
        <v>136</v>
      </c>
      <c r="C111" s="40" t="s">
        <v>159</v>
      </c>
      <c r="D111" s="41" t="s">
        <v>32</v>
      </c>
      <c r="E111" s="42">
        <v>1</v>
      </c>
      <c r="F111" s="43">
        <v>14200</v>
      </c>
      <c r="G111" s="44">
        <v>14500</v>
      </c>
      <c r="H111" s="45">
        <v>14250</v>
      </c>
      <c r="I111" s="46">
        <f t="shared" si="8"/>
        <v>14316.666666666666</v>
      </c>
      <c r="J111" s="47">
        <f t="shared" si="0"/>
        <v>160.72751268321593</v>
      </c>
      <c r="K111" s="48">
        <f t="shared" si="9"/>
        <v>1.1226601584392266</v>
      </c>
      <c r="L111" s="49">
        <f t="shared" si="10"/>
        <v>14316.666666666666</v>
      </c>
      <c r="M111" s="49">
        <f t="shared" si="1"/>
        <v>14316.666666666666</v>
      </c>
      <c r="N111" s="49">
        <f t="shared" si="7"/>
        <v>14316.66</v>
      </c>
      <c r="O111" s="49">
        <f t="shared" si="3"/>
        <v>14316.66</v>
      </c>
      <c r="P111" s="10"/>
      <c r="Q111" s="10"/>
      <c r="S111" s="7"/>
    </row>
    <row r="112" spans="1:19" ht="15" customHeight="1">
      <c r="A112" s="38">
        <v>104</v>
      </c>
      <c r="B112" s="39" t="s">
        <v>137</v>
      </c>
      <c r="C112" s="40" t="s">
        <v>159</v>
      </c>
      <c r="D112" s="41" t="s">
        <v>32</v>
      </c>
      <c r="E112" s="42">
        <v>1</v>
      </c>
      <c r="F112" s="43">
        <v>29100</v>
      </c>
      <c r="G112" s="44">
        <v>29500</v>
      </c>
      <c r="H112" s="45">
        <v>29150</v>
      </c>
      <c r="I112" s="46">
        <f t="shared" si="8"/>
        <v>29250</v>
      </c>
      <c r="J112" s="47">
        <f t="shared" si="0"/>
        <v>217.94494717703367</v>
      </c>
      <c r="K112" s="48">
        <f t="shared" si="9"/>
        <v>0.74511093051977328</v>
      </c>
      <c r="L112" s="49">
        <f t="shared" si="10"/>
        <v>29250</v>
      </c>
      <c r="M112" s="49">
        <f t="shared" si="1"/>
        <v>29250</v>
      </c>
      <c r="N112" s="49">
        <f t="shared" si="7"/>
        <v>29250</v>
      </c>
      <c r="O112" s="49">
        <f t="shared" si="3"/>
        <v>29250</v>
      </c>
      <c r="P112" s="10"/>
      <c r="Q112" s="10"/>
      <c r="S112" s="7"/>
    </row>
    <row r="113" spans="1:19" ht="15" customHeight="1">
      <c r="A113" s="38">
        <v>105</v>
      </c>
      <c r="B113" s="39" t="s">
        <v>138</v>
      </c>
      <c r="C113" s="40" t="s">
        <v>160</v>
      </c>
      <c r="D113" s="41" t="s">
        <v>32</v>
      </c>
      <c r="E113" s="42">
        <v>1</v>
      </c>
      <c r="F113" s="43">
        <v>19200</v>
      </c>
      <c r="G113" s="44">
        <v>19300</v>
      </c>
      <c r="H113" s="45">
        <v>19280</v>
      </c>
      <c r="I113" s="46">
        <f t="shared" si="8"/>
        <v>19260</v>
      </c>
      <c r="J113" s="47">
        <f t="shared" si="0"/>
        <v>52.915026221291811</v>
      </c>
      <c r="K113" s="48">
        <f t="shared" si="9"/>
        <v>0.27474053074398658</v>
      </c>
      <c r="L113" s="49">
        <f t="shared" si="10"/>
        <v>19260</v>
      </c>
      <c r="M113" s="49">
        <f t="shared" si="1"/>
        <v>19260</v>
      </c>
      <c r="N113" s="49">
        <f t="shared" si="7"/>
        <v>19260</v>
      </c>
      <c r="O113" s="49">
        <f t="shared" si="3"/>
        <v>19260</v>
      </c>
      <c r="P113" s="10"/>
      <c r="Q113" s="10"/>
      <c r="S113" s="7"/>
    </row>
    <row r="114" spans="1:19" ht="15" customHeight="1">
      <c r="A114" s="38">
        <v>106</v>
      </c>
      <c r="B114" s="39" t="s">
        <v>139</v>
      </c>
      <c r="C114" s="40" t="s">
        <v>160</v>
      </c>
      <c r="D114" s="41" t="s">
        <v>32</v>
      </c>
      <c r="E114" s="42">
        <v>1</v>
      </c>
      <c r="F114" s="43">
        <v>33500</v>
      </c>
      <c r="G114" s="44">
        <v>33600</v>
      </c>
      <c r="H114" s="45">
        <v>33560</v>
      </c>
      <c r="I114" s="46">
        <f t="shared" si="8"/>
        <v>33553.333333333336</v>
      </c>
      <c r="J114" s="47">
        <f t="shared" si="0"/>
        <v>50.332229568471661</v>
      </c>
      <c r="K114" s="48">
        <f t="shared" si="9"/>
        <v>0.15000664484940887</v>
      </c>
      <c r="L114" s="49">
        <f t="shared" si="10"/>
        <v>33553.333333333328</v>
      </c>
      <c r="M114" s="49">
        <f t="shared" si="1"/>
        <v>33553.333333333328</v>
      </c>
      <c r="N114" s="49">
        <f t="shared" si="7"/>
        <v>33553.33</v>
      </c>
      <c r="O114" s="49">
        <f t="shared" si="3"/>
        <v>33553.33</v>
      </c>
      <c r="P114" s="10"/>
      <c r="Q114" s="10"/>
      <c r="S114" s="7"/>
    </row>
    <row r="115" spans="1:19" ht="15" customHeight="1">
      <c r="A115" s="38">
        <v>107</v>
      </c>
      <c r="B115" s="39" t="s">
        <v>140</v>
      </c>
      <c r="C115" s="40" t="s">
        <v>160</v>
      </c>
      <c r="D115" s="41" t="s">
        <v>32</v>
      </c>
      <c r="E115" s="42">
        <v>1</v>
      </c>
      <c r="F115" s="43">
        <v>18400</v>
      </c>
      <c r="G115" s="44">
        <v>19500</v>
      </c>
      <c r="H115" s="45">
        <v>18480</v>
      </c>
      <c r="I115" s="46">
        <f t="shared" si="8"/>
        <v>18793.333333333332</v>
      </c>
      <c r="J115" s="47">
        <f t="shared" si="0"/>
        <v>613.29710037903601</v>
      </c>
      <c r="K115" s="48">
        <f t="shared" si="9"/>
        <v>3.2633758445142038</v>
      </c>
      <c r="L115" s="49">
        <f t="shared" si="10"/>
        <v>18793.333333333332</v>
      </c>
      <c r="M115" s="49">
        <f t="shared" si="1"/>
        <v>18793.333333333332</v>
      </c>
      <c r="N115" s="49">
        <f t="shared" si="7"/>
        <v>18793.330000000002</v>
      </c>
      <c r="O115" s="49">
        <f t="shared" si="3"/>
        <v>18793.330000000002</v>
      </c>
      <c r="P115" s="10"/>
      <c r="Q115" s="10"/>
      <c r="S115" s="7"/>
    </row>
    <row r="116" spans="1:19" ht="15" customHeight="1">
      <c r="A116" s="38">
        <v>108</v>
      </c>
      <c r="B116" s="39" t="s">
        <v>141</v>
      </c>
      <c r="C116" s="40" t="s">
        <v>160</v>
      </c>
      <c r="D116" s="41" t="s">
        <v>32</v>
      </c>
      <c r="E116" s="42">
        <v>1</v>
      </c>
      <c r="F116" s="43">
        <v>17680</v>
      </c>
      <c r="G116" s="44">
        <v>17900</v>
      </c>
      <c r="H116" s="45">
        <v>17700</v>
      </c>
      <c r="I116" s="46">
        <f t="shared" si="8"/>
        <v>17760</v>
      </c>
      <c r="J116" s="47">
        <f t="shared" si="0"/>
        <v>121.6552506059644</v>
      </c>
      <c r="K116" s="48">
        <f t="shared" si="9"/>
        <v>0.68499578043898879</v>
      </c>
      <c r="L116" s="49">
        <f t="shared" si="10"/>
        <v>17760</v>
      </c>
      <c r="M116" s="49">
        <f t="shared" si="1"/>
        <v>17760</v>
      </c>
      <c r="N116" s="49">
        <f t="shared" si="7"/>
        <v>17760</v>
      </c>
      <c r="O116" s="49">
        <f t="shared" si="3"/>
        <v>17760</v>
      </c>
      <c r="P116" s="10"/>
      <c r="Q116" s="10"/>
      <c r="S116" s="7"/>
    </row>
    <row r="117" spans="1:19" ht="15" customHeight="1">
      <c r="A117" s="38">
        <v>109</v>
      </c>
      <c r="B117" s="39" t="s">
        <v>142</v>
      </c>
      <c r="C117" s="40" t="s">
        <v>161</v>
      </c>
      <c r="D117" s="41" t="s">
        <v>32</v>
      </c>
      <c r="E117" s="42">
        <v>1</v>
      </c>
      <c r="F117" s="43">
        <v>18800</v>
      </c>
      <c r="G117" s="44">
        <v>19500</v>
      </c>
      <c r="H117" s="45">
        <v>19000</v>
      </c>
      <c r="I117" s="46">
        <f t="shared" si="8"/>
        <v>19100</v>
      </c>
      <c r="J117" s="47">
        <f t="shared" si="0"/>
        <v>360.55512754639892</v>
      </c>
      <c r="K117" s="48">
        <f t="shared" si="9"/>
        <v>1.8877231808711985</v>
      </c>
      <c r="L117" s="49">
        <f t="shared" si="10"/>
        <v>19100</v>
      </c>
      <c r="M117" s="49">
        <f t="shared" si="1"/>
        <v>19100</v>
      </c>
      <c r="N117" s="49">
        <f t="shared" si="7"/>
        <v>19100</v>
      </c>
      <c r="O117" s="49">
        <f t="shared" si="3"/>
        <v>19100</v>
      </c>
      <c r="P117" s="10"/>
      <c r="Q117" s="10"/>
      <c r="S117" s="7"/>
    </row>
    <row r="118" spans="1:19" ht="15" customHeight="1">
      <c r="A118" s="38">
        <v>110</v>
      </c>
      <c r="B118" s="39" t="s">
        <v>143</v>
      </c>
      <c r="C118" s="40" t="s">
        <v>161</v>
      </c>
      <c r="D118" s="41" t="s">
        <v>32</v>
      </c>
      <c r="E118" s="42">
        <v>1</v>
      </c>
      <c r="F118" s="43">
        <v>25200</v>
      </c>
      <c r="G118" s="44">
        <v>26000</v>
      </c>
      <c r="H118" s="45">
        <v>25280</v>
      </c>
      <c r="I118" s="46">
        <f t="shared" si="8"/>
        <v>25493.333333333332</v>
      </c>
      <c r="J118" s="47">
        <f t="shared" si="0"/>
        <v>440.60564378288819</v>
      </c>
      <c r="K118" s="48">
        <f t="shared" si="9"/>
        <v>1.7283171173491954</v>
      </c>
      <c r="L118" s="49">
        <f t="shared" si="10"/>
        <v>25493.333333333332</v>
      </c>
      <c r="M118" s="49">
        <f t="shared" si="1"/>
        <v>25493.333333333332</v>
      </c>
      <c r="N118" s="49">
        <f t="shared" si="7"/>
        <v>25493.33</v>
      </c>
      <c r="O118" s="49">
        <f t="shared" si="3"/>
        <v>25493.33</v>
      </c>
      <c r="P118" s="10"/>
      <c r="Q118" s="10"/>
      <c r="S118" s="7"/>
    </row>
    <row r="119" spans="1:19" ht="15" customHeight="1">
      <c r="A119" s="38">
        <v>111</v>
      </c>
      <c r="B119" s="39" t="s">
        <v>144</v>
      </c>
      <c r="C119" s="40" t="s">
        <v>161</v>
      </c>
      <c r="D119" s="41" t="s">
        <v>32</v>
      </c>
      <c r="E119" s="42">
        <v>1</v>
      </c>
      <c r="F119" s="43">
        <v>16400</v>
      </c>
      <c r="G119" s="44">
        <v>16800</v>
      </c>
      <c r="H119" s="45">
        <v>16510</v>
      </c>
      <c r="I119" s="46">
        <f t="shared" si="8"/>
        <v>16570</v>
      </c>
      <c r="J119" s="47">
        <f t="shared" si="0"/>
        <v>206.63978319771826</v>
      </c>
      <c r="K119" s="48">
        <f t="shared" si="9"/>
        <v>1.2470717151340873</v>
      </c>
      <c r="L119" s="49">
        <f t="shared" si="10"/>
        <v>16570</v>
      </c>
      <c r="M119" s="49">
        <f t="shared" si="1"/>
        <v>16570</v>
      </c>
      <c r="N119" s="49">
        <f t="shared" si="7"/>
        <v>16570</v>
      </c>
      <c r="O119" s="49">
        <f t="shared" si="3"/>
        <v>16570</v>
      </c>
      <c r="P119" s="10"/>
      <c r="Q119" s="10"/>
      <c r="S119" s="7"/>
    </row>
    <row r="120" spans="1:19" ht="15" customHeight="1">
      <c r="A120" s="38">
        <v>112</v>
      </c>
      <c r="B120" s="39" t="s">
        <v>145</v>
      </c>
      <c r="C120" s="40" t="s">
        <v>161</v>
      </c>
      <c r="D120" s="41" t="s">
        <v>32</v>
      </c>
      <c r="E120" s="42">
        <v>1</v>
      </c>
      <c r="F120" s="43">
        <v>68000</v>
      </c>
      <c r="G120" s="44">
        <v>68500</v>
      </c>
      <c r="H120" s="45">
        <v>68240</v>
      </c>
      <c r="I120" s="46">
        <f t="shared" si="8"/>
        <v>68246.666666666672</v>
      </c>
      <c r="J120" s="47">
        <f t="shared" si="0"/>
        <v>250.06665778014735</v>
      </c>
      <c r="K120" s="48">
        <f t="shared" si="9"/>
        <v>0.36641592914938065</v>
      </c>
      <c r="L120" s="49">
        <f t="shared" si="10"/>
        <v>68246.666666666657</v>
      </c>
      <c r="M120" s="49">
        <f t="shared" si="1"/>
        <v>68246.666666666657</v>
      </c>
      <c r="N120" s="49">
        <f t="shared" si="7"/>
        <v>68246.66</v>
      </c>
      <c r="O120" s="49">
        <f t="shared" si="3"/>
        <v>68246.66</v>
      </c>
      <c r="P120" s="10"/>
      <c r="Q120" s="10"/>
      <c r="S120" s="7"/>
    </row>
    <row r="121" spans="1:19" ht="15" customHeight="1">
      <c r="A121" s="38">
        <v>113</v>
      </c>
      <c r="B121" s="39" t="s">
        <v>146</v>
      </c>
      <c r="C121" s="40" t="s">
        <v>162</v>
      </c>
      <c r="D121" s="41" t="s">
        <v>32</v>
      </c>
      <c r="E121" s="42">
        <v>1</v>
      </c>
      <c r="F121" s="43">
        <v>26200</v>
      </c>
      <c r="G121" s="44">
        <v>26000</v>
      </c>
      <c r="H121" s="45">
        <v>26300</v>
      </c>
      <c r="I121" s="46">
        <f t="shared" si="8"/>
        <v>26166.666666666668</v>
      </c>
      <c r="J121" s="47">
        <f t="shared" si="0"/>
        <v>152.75252316519467</v>
      </c>
      <c r="K121" s="48">
        <f t="shared" si="9"/>
        <v>0.58376760445297327</v>
      </c>
      <c r="L121" s="49">
        <f t="shared" si="10"/>
        <v>26166.666666666664</v>
      </c>
      <c r="M121" s="49">
        <f t="shared" si="1"/>
        <v>26166.666666666664</v>
      </c>
      <c r="N121" s="49">
        <f t="shared" si="7"/>
        <v>26166.66</v>
      </c>
      <c r="O121" s="49">
        <f t="shared" si="3"/>
        <v>26166.66</v>
      </c>
      <c r="P121" s="10"/>
      <c r="Q121" s="10"/>
      <c r="S121" s="7"/>
    </row>
    <row r="122" spans="1:19" ht="15" customHeight="1">
      <c r="A122" s="38">
        <v>114</v>
      </c>
      <c r="B122" s="39" t="s">
        <v>147</v>
      </c>
      <c r="C122" s="40" t="s">
        <v>162</v>
      </c>
      <c r="D122" s="41" t="s">
        <v>32</v>
      </c>
      <c r="E122" s="42">
        <v>1</v>
      </c>
      <c r="F122" s="43">
        <v>48000</v>
      </c>
      <c r="G122" s="44">
        <v>48450</v>
      </c>
      <c r="H122" s="45">
        <v>48250</v>
      </c>
      <c r="I122" s="46">
        <f t="shared" si="8"/>
        <v>48233.333333333336</v>
      </c>
      <c r="J122" s="47">
        <f t="shared" si="0"/>
        <v>225.46248764114469</v>
      </c>
      <c r="K122" s="48">
        <f t="shared" si="9"/>
        <v>0.46744123215164757</v>
      </c>
      <c r="L122" s="49">
        <f t="shared" si="10"/>
        <v>48233.333333333328</v>
      </c>
      <c r="M122" s="49">
        <f t="shared" si="1"/>
        <v>48233.333333333328</v>
      </c>
      <c r="N122" s="49">
        <f t="shared" si="7"/>
        <v>48233.33</v>
      </c>
      <c r="O122" s="49">
        <f t="shared" si="3"/>
        <v>48233.33</v>
      </c>
      <c r="P122" s="10"/>
      <c r="Q122" s="10"/>
      <c r="S122" s="7"/>
    </row>
    <row r="123" spans="1:19" ht="15" customHeight="1">
      <c r="A123" s="38">
        <v>115</v>
      </c>
      <c r="B123" s="39" t="s">
        <v>148</v>
      </c>
      <c r="C123" s="40" t="s">
        <v>162</v>
      </c>
      <c r="D123" s="41" t="s">
        <v>32</v>
      </c>
      <c r="E123" s="42">
        <v>1</v>
      </c>
      <c r="F123" s="43">
        <v>14600</v>
      </c>
      <c r="G123" s="44">
        <v>14800</v>
      </c>
      <c r="H123" s="45">
        <v>14750</v>
      </c>
      <c r="I123" s="46">
        <f t="shared" si="8"/>
        <v>14716.666666666666</v>
      </c>
      <c r="J123" s="47">
        <f t="shared" si="0"/>
        <v>104.08329997330664</v>
      </c>
      <c r="K123" s="48">
        <f t="shared" si="9"/>
        <v>0.70724779143809724</v>
      </c>
      <c r="L123" s="49">
        <f t="shared" si="10"/>
        <v>14716.666666666666</v>
      </c>
      <c r="M123" s="49">
        <f t="shared" si="1"/>
        <v>14716.666666666666</v>
      </c>
      <c r="N123" s="49">
        <f t="shared" si="7"/>
        <v>14716.66</v>
      </c>
      <c r="O123" s="49">
        <f t="shared" si="3"/>
        <v>14716.66</v>
      </c>
      <c r="P123" s="10"/>
      <c r="Q123" s="10"/>
      <c r="S123" s="7"/>
    </row>
    <row r="124" spans="1:19" ht="15" customHeight="1">
      <c r="A124" s="38">
        <v>116</v>
      </c>
      <c r="B124" s="39" t="s">
        <v>149</v>
      </c>
      <c r="C124" s="40" t="s">
        <v>162</v>
      </c>
      <c r="D124" s="41" t="s">
        <v>32</v>
      </c>
      <c r="E124" s="42">
        <v>1</v>
      </c>
      <c r="F124" s="43">
        <v>18000</v>
      </c>
      <c r="G124" s="44">
        <v>18800</v>
      </c>
      <c r="H124" s="45">
        <v>18590</v>
      </c>
      <c r="I124" s="46">
        <f t="shared" si="8"/>
        <v>18463.333333333332</v>
      </c>
      <c r="J124" s="47">
        <f t="shared" si="0"/>
        <v>414.76901202155074</v>
      </c>
      <c r="K124" s="48">
        <f t="shared" si="9"/>
        <v>2.2464470772064491</v>
      </c>
      <c r="L124" s="49">
        <f t="shared" si="10"/>
        <v>18463.333333333332</v>
      </c>
      <c r="M124" s="49">
        <f t="shared" si="1"/>
        <v>18463.333333333332</v>
      </c>
      <c r="N124" s="49">
        <f t="shared" si="7"/>
        <v>18463.330000000002</v>
      </c>
      <c r="O124" s="49">
        <f t="shared" si="3"/>
        <v>18463.330000000002</v>
      </c>
      <c r="P124" s="10"/>
      <c r="Q124" s="10"/>
      <c r="S124" s="7"/>
    </row>
    <row r="125" spans="1:19" ht="15" customHeight="1">
      <c r="A125" s="38">
        <v>117</v>
      </c>
      <c r="B125" s="39" t="s">
        <v>150</v>
      </c>
      <c r="C125" s="40" t="s">
        <v>162</v>
      </c>
      <c r="D125" s="41" t="s">
        <v>32</v>
      </c>
      <c r="E125" s="42">
        <v>1</v>
      </c>
      <c r="F125" s="43">
        <v>18760</v>
      </c>
      <c r="G125" s="44">
        <v>19540</v>
      </c>
      <c r="H125" s="45">
        <v>19000</v>
      </c>
      <c r="I125" s="46">
        <f t="shared" si="8"/>
        <v>19100</v>
      </c>
      <c r="J125" s="47">
        <f t="shared" si="0"/>
        <v>399.49968710876357</v>
      </c>
      <c r="K125" s="48">
        <f t="shared" si="9"/>
        <v>2.0916213984752021</v>
      </c>
      <c r="L125" s="49">
        <f t="shared" si="10"/>
        <v>19100</v>
      </c>
      <c r="M125" s="49">
        <f t="shared" si="1"/>
        <v>19100</v>
      </c>
      <c r="N125" s="49">
        <f t="shared" si="7"/>
        <v>19100</v>
      </c>
      <c r="O125" s="49">
        <f t="shared" si="3"/>
        <v>19100</v>
      </c>
      <c r="P125" s="10"/>
      <c r="Q125" s="10"/>
      <c r="S125" s="7"/>
    </row>
    <row r="126" spans="1:19" ht="15" customHeight="1">
      <c r="A126" s="38">
        <v>118</v>
      </c>
      <c r="B126" s="39" t="s">
        <v>151</v>
      </c>
      <c r="C126" s="40" t="s">
        <v>163</v>
      </c>
      <c r="D126" s="41" t="s">
        <v>32</v>
      </c>
      <c r="E126" s="42">
        <v>1</v>
      </c>
      <c r="F126" s="43">
        <v>10000</v>
      </c>
      <c r="G126" s="44">
        <v>10150</v>
      </c>
      <c r="H126" s="45">
        <v>10100</v>
      </c>
      <c r="I126" s="46">
        <f t="shared" si="8"/>
        <v>10083.333333333334</v>
      </c>
      <c r="J126" s="47">
        <f t="shared" si="0"/>
        <v>76.376261582597337</v>
      </c>
      <c r="K126" s="48">
        <f t="shared" si="9"/>
        <v>0.75745052809187441</v>
      </c>
      <c r="L126" s="49">
        <f t="shared" si="10"/>
        <v>10083.333333333332</v>
      </c>
      <c r="M126" s="49">
        <f t="shared" si="1"/>
        <v>10083.333333333332</v>
      </c>
      <c r="N126" s="49">
        <f t="shared" si="7"/>
        <v>10083.33</v>
      </c>
      <c r="O126" s="49">
        <f t="shared" si="3"/>
        <v>10083.33</v>
      </c>
      <c r="P126" s="10"/>
      <c r="Q126" s="10"/>
      <c r="S126" s="7"/>
    </row>
    <row r="127" spans="1:19" ht="15" customHeight="1">
      <c r="A127" s="38">
        <v>119</v>
      </c>
      <c r="B127" s="39" t="s">
        <v>152</v>
      </c>
      <c r="C127" s="40" t="s">
        <v>155</v>
      </c>
      <c r="D127" s="41" t="s">
        <v>32</v>
      </c>
      <c r="E127" s="42">
        <v>1</v>
      </c>
      <c r="F127" s="43">
        <v>38850</v>
      </c>
      <c r="G127" s="44">
        <v>39000</v>
      </c>
      <c r="H127" s="45">
        <v>38900</v>
      </c>
      <c r="I127" s="46">
        <f t="shared" si="8"/>
        <v>38916.666666666664</v>
      </c>
      <c r="J127" s="47">
        <f t="shared" si="0"/>
        <v>76.376261582597337</v>
      </c>
      <c r="K127" s="48">
        <f t="shared" si="9"/>
        <v>0.19625591841352635</v>
      </c>
      <c r="L127" s="49">
        <f t="shared" si="10"/>
        <v>38916.666666666664</v>
      </c>
      <c r="M127" s="49">
        <f t="shared" si="1"/>
        <v>38916.666666666664</v>
      </c>
      <c r="N127" s="49">
        <f t="shared" si="7"/>
        <v>38916.660000000003</v>
      </c>
      <c r="O127" s="49">
        <f t="shared" si="3"/>
        <v>38916.660000000003</v>
      </c>
      <c r="P127" s="10"/>
      <c r="Q127" s="10"/>
      <c r="S127" s="7"/>
    </row>
    <row r="128" spans="1:19" ht="21.75" customHeight="1" thickBot="1">
      <c r="A128" s="30"/>
      <c r="B128" s="36"/>
      <c r="C128" s="30"/>
      <c r="D128" s="31"/>
      <c r="E128" s="32"/>
      <c r="F128" s="21"/>
      <c r="G128" s="21"/>
      <c r="H128" s="33"/>
      <c r="I128" s="22"/>
      <c r="J128" s="23"/>
      <c r="K128" s="23"/>
      <c r="L128" s="24"/>
      <c r="M128" s="50">
        <f>SUM(M9:M127)</f>
        <v>3015825.3333333349</v>
      </c>
      <c r="N128" s="51">
        <f>SUM(N9:N127)</f>
        <v>3015824.9400000027</v>
      </c>
      <c r="O128" s="51">
        <f>SUM(O9:O127)</f>
        <v>3015824.9400000027</v>
      </c>
      <c r="P128" s="10">
        <v>1.2</v>
      </c>
      <c r="Q128" s="11"/>
      <c r="S128" s="7">
        <v>1.2</v>
      </c>
    </row>
    <row r="129" spans="1:17" ht="12.7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</row>
    <row r="130" spans="1:17" ht="15.75">
      <c r="A130" s="72"/>
      <c r="B130" s="72"/>
      <c r="C130" s="72"/>
      <c r="D130" s="25"/>
      <c r="E130" s="25"/>
      <c r="F130" s="73"/>
      <c r="G130" s="73"/>
      <c r="H130" s="73"/>
      <c r="I130" s="73"/>
      <c r="J130" s="73"/>
      <c r="K130" s="29"/>
      <c r="L130" s="13"/>
      <c r="M130" s="15"/>
      <c r="N130" s="15"/>
      <c r="O130" s="13"/>
    </row>
    <row r="131" spans="1:17" ht="36.75" customHeight="1">
      <c r="A131" s="68" t="s">
        <v>165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9"/>
      <c r="Q131" s="9"/>
    </row>
    <row r="132" spans="1:17" ht="20.25" customHeight="1">
      <c r="A132" s="67" t="s">
        <v>166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8"/>
      <c r="Q132" s="8"/>
    </row>
    <row r="133" spans="1:17" ht="24.75" customHeight="1">
      <c r="A133" s="37"/>
      <c r="B133" s="68" t="s">
        <v>17</v>
      </c>
      <c r="C133" s="69"/>
      <c r="D133" s="70" t="s">
        <v>30</v>
      </c>
      <c r="E133" s="70"/>
      <c r="F133" s="70"/>
      <c r="G133" s="52"/>
      <c r="H133" s="70" t="s">
        <v>31</v>
      </c>
      <c r="I133" s="70"/>
      <c r="J133" s="70"/>
      <c r="K133" s="53"/>
      <c r="L133" s="13"/>
      <c r="M133" s="15"/>
      <c r="N133" s="15"/>
      <c r="O133" s="13"/>
    </row>
    <row r="134" spans="1:17" ht="22.5" customHeight="1">
      <c r="A134" s="37"/>
      <c r="B134" s="69"/>
      <c r="C134" s="69"/>
      <c r="D134" s="13"/>
      <c r="E134" s="70" t="s">
        <v>18</v>
      </c>
      <c r="F134" s="70"/>
      <c r="G134" s="52"/>
      <c r="H134" s="70" t="s">
        <v>19</v>
      </c>
      <c r="I134" s="70"/>
      <c r="J134" s="70"/>
      <c r="K134" s="53"/>
      <c r="L134" s="13"/>
      <c r="M134" s="15"/>
      <c r="N134" s="15"/>
      <c r="O134" s="13"/>
    </row>
    <row r="135" spans="1:17" ht="15.75">
      <c r="A135" s="66"/>
      <c r="B135" s="66"/>
      <c r="C135" s="66"/>
      <c r="D135" s="66"/>
      <c r="E135" s="26"/>
      <c r="F135" s="27"/>
      <c r="G135" s="6"/>
      <c r="H135" s="28"/>
      <c r="I135" s="2"/>
      <c r="J135" s="2"/>
      <c r="K135" s="2"/>
      <c r="L135" s="2"/>
      <c r="M135" s="12"/>
      <c r="N135" s="12"/>
      <c r="O135" s="2"/>
    </row>
  </sheetData>
  <mergeCells count="28">
    <mergeCell ref="A131:O131"/>
    <mergeCell ref="A129:O129"/>
    <mergeCell ref="A130:C130"/>
    <mergeCell ref="F130:J130"/>
    <mergeCell ref="I7:K7"/>
    <mergeCell ref="A135:D135"/>
    <mergeCell ref="A132:O132"/>
    <mergeCell ref="B133:C134"/>
    <mergeCell ref="H133:J133"/>
    <mergeCell ref="E134:F134"/>
    <mergeCell ref="H134:J134"/>
    <mergeCell ref="D133:F133"/>
    <mergeCell ref="L1:O1"/>
    <mergeCell ref="A7:A8"/>
    <mergeCell ref="B7:B8"/>
    <mergeCell ref="C7:C8"/>
    <mergeCell ref="D7:D8"/>
    <mergeCell ref="E7:E8"/>
    <mergeCell ref="F7:H7"/>
    <mergeCell ref="B2:C2"/>
    <mergeCell ref="E2:O2"/>
    <mergeCell ref="B3:C3"/>
    <mergeCell ref="E3:O3"/>
    <mergeCell ref="B4:C4"/>
    <mergeCell ref="E4:O4"/>
    <mergeCell ref="A5:O5"/>
    <mergeCell ref="B6:C6"/>
    <mergeCell ref="L7:O7"/>
  </mergeCells>
  <pageMargins left="0.16" right="0.16" top="0.32" bottom="0.24" header="0.22" footer="0.19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Сантехника</vt:lpstr>
      <vt:lpstr>Сантехника!Область_печати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mivash</cp:lastModifiedBy>
  <cp:lastPrinted>2025-01-30T05:19:51Z</cp:lastPrinted>
  <dcterms:created xsi:type="dcterms:W3CDTF">2014-01-28T13:50:42Z</dcterms:created>
  <dcterms:modified xsi:type="dcterms:W3CDTF">2025-01-30T08:45:34Z</dcterms:modified>
</cp:coreProperties>
</file>