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ena.Kovalchuk\Desktop\СМЕТЫ 2025\ССР 2 СМЕТЫ АЛТАЙСКАЯ БАНЯ 05.02.2025\"/>
    </mc:Choice>
  </mc:AlternateContent>
  <xr:revisionPtr revIDLastSave="0" documentId="13_ncr:1_{76BC346C-3CFC-4497-8780-8010109C5C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СР п.п.767, 778" sheetId="3" r:id="rId1"/>
  </sheets>
  <definedNames>
    <definedName name="_xlnm.Print_Titles" localSheetId="0">'ССР п.п.767, 778'!$28:$28</definedName>
    <definedName name="_xlnm.Print_Area" localSheetId="0">'ССР п.п.767, 778'!$A$1:$H$48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3" l="1"/>
  <c r="G32" i="3"/>
  <c r="G34" i="3" s="1"/>
  <c r="G35" i="3" s="1"/>
  <c r="F32" i="3"/>
  <c r="E32" i="3"/>
  <c r="E34" i="3" s="1"/>
  <c r="D32" i="3"/>
  <c r="D34" i="3" s="1"/>
  <c r="H31" i="3"/>
  <c r="H30" i="3"/>
  <c r="F34" i="3" l="1"/>
  <c r="F35" i="3" s="1"/>
  <c r="F37" i="3" s="1"/>
  <c r="F39" i="3" s="1"/>
  <c r="G37" i="3"/>
  <c r="G39" i="3" s="1"/>
  <c r="D35" i="3"/>
  <c r="E35" i="3"/>
  <c r="H34" i="3" l="1"/>
  <c r="H35" i="3"/>
  <c r="D37" i="3"/>
  <c r="E37" i="3"/>
  <c r="E39" i="3" s="1"/>
  <c r="H37" i="3" l="1"/>
  <c r="D39" i="3"/>
  <c r="H39" i="3" s="1"/>
  <c r="D8" i="3" s="1"/>
</calcChain>
</file>

<file path=xl/sharedStrings.xml><?xml version="1.0" encoding="utf-8"?>
<sst xmlns="http://schemas.openxmlformats.org/spreadsheetml/2006/main" count="96" uniqueCount="44">
  <si>
    <t>Утверждено приказом № 421 от 4 августа 2020 г. Минстроя РФ в редакции приказа № 557 от 7 июля 2022 г.</t>
  </si>
  <si>
    <t>Заказчик</t>
  </si>
  <si>
    <t xml:space="preserve"> </t>
  </si>
  <si>
    <t/>
  </si>
  <si>
    <t>(наименование организации)</t>
  </si>
  <si>
    <t>"Утвержден" "___"______________________2025г</t>
  </si>
  <si>
    <t>Сводный сметный расчет сметной стоимостью  тыс. руб.</t>
  </si>
  <si>
    <t>(ссылка на документ об утверждении)</t>
  </si>
  <si>
    <t>Ремонтные работы объектов расположенных по адресу: 298685, Россия, Республика Крым, г. Ялта, с. Оползневое, ул. Генерала Острякова, д.9.</t>
  </si>
  <si>
    <t>(наименование стройки)</t>
  </si>
  <si>
    <t>Составлен в текущем уровне цен IV квартал 2024 года</t>
  </si>
  <si>
    <t>№ п/п</t>
  </si>
  <si>
    <t>Обоснование</t>
  </si>
  <si>
    <t>Наименование глав, объектов капитального строительства, работ и затрат</t>
  </si>
  <si>
    <t>Сметная стоимость, тыс. руб.</t>
  </si>
  <si>
    <t>Строительных
(ремонтно- строительных, ремонтно-реставрационных) работ</t>
  </si>
  <si>
    <t>монтажных работ</t>
  </si>
  <si>
    <t>оборудования</t>
  </si>
  <si>
    <t>прочих затрат</t>
  </si>
  <si>
    <t>всего</t>
  </si>
  <si>
    <t>Глава 2. Основные объекты</t>
  </si>
  <si>
    <t>1</t>
  </si>
  <si>
    <t>2</t>
  </si>
  <si>
    <t>Итого по Главе 2. "Основные объекты"</t>
  </si>
  <si>
    <t>Непредвиденные затраты</t>
  </si>
  <si>
    <t>Непредвиденные затраты 2%</t>
  </si>
  <si>
    <t>Итого "Непредвиденные затраты"</t>
  </si>
  <si>
    <t>Налоги и обязательные платежи</t>
  </si>
  <si>
    <t>НДС 20%</t>
  </si>
  <si>
    <t>Итого "Налоги и обязательные платежи"</t>
  </si>
  <si>
    <t>Итого по сводному расчету</t>
  </si>
  <si>
    <t xml:space="preserve">Руководитель проектной организации </t>
  </si>
  <si>
    <t>()</t>
  </si>
  <si>
    <t>[подпись (инициалы, фамилия)]</t>
  </si>
  <si>
    <t>Главный инженер проекта</t>
  </si>
  <si>
    <t xml:space="preserve">Начальник </t>
  </si>
  <si>
    <t>[должность, подпись (инициалы, фамилия)]</t>
  </si>
  <si>
    <t>Итого с "Непредвиденные затраты"</t>
  </si>
  <si>
    <t>Ремонтные работы по изготовлению и установке дверей в парной Алтайской бани инв № БГ-000196 (литер А), по адресу: Российская Федерация, Республика Крым, г. Ялта, поселок Оползневое, ул. Генерала Острякова, д.9</t>
  </si>
  <si>
    <t>Ремонт деревянного настила в душевой Алтайской бани, инв № БГ-000196 (литер А), расположенной по адресу: Российская Федерация, Республика Крым, г. Ялта, поселок Оползневое, ул. Генерала Острякова, д.9</t>
  </si>
  <si>
    <t>Ремонт дверей в парной и деревянного настила в душевой Алтайской бани инв № БГ-000196 (литер А), по адресу: Российская Федерация, Республика Крым, г. Ялта, поселок Оползневое, ул. Генерала Острякова, д.9</t>
  </si>
  <si>
    <t>Приложение № ?</t>
  </si>
  <si>
    <t>СВОДНЫЙ СМЕТНЫЙ РАСЧЕТ СТОИМОСТИ СТРОИТЕЛЬСТВА № ССР-</t>
  </si>
  <si>
    <t>Локадьный сметный расчёт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</si>
</sst>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rgb="FF000000"/>
      <name val="Calibri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</xf>
    <xf numFmtId="0" fontId="1" fillId="0" borderId="7" xfId="0" applyNumberFormat="1" applyFont="1" applyFill="1" applyBorder="1" applyAlignment="1" applyProtection="1">
      <alignment wrapText="1"/>
    </xf>
    <xf numFmtId="0" fontId="1" fillId="0" borderId="1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wrapText="1"/>
    </xf>
    <xf numFmtId="49" fontId="1" fillId="0" borderId="10" xfId="0" applyNumberFormat="1" applyFont="1" applyFill="1" applyBorder="1" applyAlignment="1" applyProtection="1">
      <alignment horizontal="center" vertical="top" wrapText="1"/>
    </xf>
    <xf numFmtId="0" fontId="1" fillId="0" borderId="10" xfId="0" applyNumberFormat="1" applyFont="1" applyFill="1" applyBorder="1" applyAlignment="1" applyProtection="1">
      <alignment horizontal="left" vertical="top" wrapText="1"/>
    </xf>
    <xf numFmtId="4" fontId="1" fillId="0" borderId="10" xfId="0" applyNumberFormat="1" applyFont="1" applyFill="1" applyBorder="1" applyAlignment="1" applyProtection="1">
      <alignment horizontal="right" vertical="top" wrapText="1"/>
    </xf>
    <xf numFmtId="0" fontId="9" fillId="0" borderId="10" xfId="0" applyNumberFormat="1" applyFont="1" applyFill="1" applyBorder="1" applyAlignment="1" applyProtection="1"/>
    <xf numFmtId="4" fontId="9" fillId="0" borderId="10" xfId="0" applyNumberFormat="1" applyFont="1" applyFill="1" applyBorder="1" applyAlignment="1" applyProtection="1">
      <alignment horizontal="right" vertical="top" wrapText="1"/>
    </xf>
    <xf numFmtId="4" fontId="9" fillId="0" borderId="1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43" fontId="11" fillId="0" borderId="0" xfId="1" applyFont="1" applyFill="1" applyBorder="1" applyAlignment="1" applyProtection="1"/>
    <xf numFmtId="43" fontId="12" fillId="0" borderId="0" xfId="1" applyFont="1" applyFill="1" applyBorder="1" applyAlignment="1" applyProtection="1"/>
    <xf numFmtId="4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2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righ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9" fillId="0" borderId="4" xfId="0" applyNumberFormat="1" applyFont="1" applyFill="1" applyBorder="1" applyAlignment="1" applyProtection="1">
      <alignment horizontal="right" vertical="top" wrapText="1"/>
    </xf>
    <xf numFmtId="0" fontId="9" fillId="0" borderId="6" xfId="0" applyNumberFormat="1" applyFont="1" applyFill="1" applyBorder="1" applyAlignment="1" applyProtection="1">
      <alignment horizontal="right" vertical="top" wrapText="1"/>
    </xf>
    <xf numFmtId="0" fontId="4" fillId="0" borderId="4" xfId="0" applyNumberFormat="1" applyFont="1" applyFill="1" applyBorder="1" applyAlignment="1" applyProtection="1">
      <alignment horizontal="right" vertical="top" wrapText="1"/>
    </xf>
    <xf numFmtId="0" fontId="4" fillId="0" borderId="6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wrapText="1"/>
    </xf>
    <xf numFmtId="0" fontId="3" fillId="0" borderId="2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47AB-8F5A-4564-9681-12080B6ECE4E}">
  <sheetPr>
    <pageSetUpPr fitToPage="1"/>
  </sheetPr>
  <dimension ref="A1:BB57"/>
  <sheetViews>
    <sheetView tabSelected="1" view="pageBreakPreview" zoomScale="60" zoomScaleNormal="100" workbookViewId="0">
      <selection activeCell="A33" sqref="A33:H33"/>
    </sheetView>
  </sheetViews>
  <sheetFormatPr defaultColWidth="9.109375" defaultRowHeight="11.25" customHeight="1" x14ac:dyDescent="0.2"/>
  <cols>
    <col min="1" max="1" width="6.6640625" style="1" customWidth="1"/>
    <col min="2" max="2" width="22.33203125" style="1" customWidth="1"/>
    <col min="3" max="3" width="34.33203125" style="1" customWidth="1"/>
    <col min="4" max="8" width="19.88671875" style="1" customWidth="1"/>
    <col min="9" max="13" width="113.6640625" style="2" hidden="1" customWidth="1"/>
    <col min="14" max="19" width="136" style="2" hidden="1" customWidth="1"/>
    <col min="20" max="26" width="155.88671875" style="2" hidden="1" customWidth="1"/>
    <col min="27" max="27" width="162.5546875" style="2" hidden="1" customWidth="1"/>
    <col min="28" max="30" width="56.5546875" style="2" hidden="1" customWidth="1"/>
    <col min="31" max="32" width="54.109375" style="2" hidden="1" customWidth="1"/>
    <col min="33" max="40" width="79.44140625" style="2" hidden="1" customWidth="1"/>
    <col min="41" max="44" width="83.109375" style="2" hidden="1" customWidth="1"/>
    <col min="45" max="48" width="79.44140625" style="2" hidden="1" customWidth="1"/>
    <col min="49" max="50" width="54.109375" style="2" hidden="1" customWidth="1"/>
    <col min="51" max="54" width="79.44140625" style="2" hidden="1" customWidth="1"/>
    <col min="55" max="16384" width="9.109375" style="1"/>
  </cols>
  <sheetData>
    <row r="1" spans="1:13" ht="37.799999999999997" customHeight="1" x14ac:dyDescent="0.2">
      <c r="H1" s="40" t="s">
        <v>41</v>
      </c>
    </row>
    <row r="2" spans="1:13" ht="10.199999999999999" x14ac:dyDescent="0.2">
      <c r="A2" s="4"/>
      <c r="B2" s="4"/>
      <c r="C2" s="4"/>
      <c r="D2" s="4"/>
      <c r="E2" s="4"/>
      <c r="F2" s="4"/>
      <c r="G2" s="4"/>
      <c r="H2" s="5" t="s">
        <v>0</v>
      </c>
    </row>
    <row r="3" spans="1:13" ht="10.199999999999999" x14ac:dyDescent="0.2">
      <c r="A3" s="4"/>
      <c r="B3" s="4"/>
      <c r="C3" s="4"/>
      <c r="D3" s="4"/>
      <c r="E3" s="4"/>
      <c r="F3" s="4"/>
      <c r="G3" s="4"/>
      <c r="H3" s="3"/>
    </row>
    <row r="4" spans="1:13" ht="10.199999999999999" x14ac:dyDescent="0.2">
      <c r="A4" s="4"/>
      <c r="B4" s="4" t="s">
        <v>1</v>
      </c>
      <c r="C4" s="63" t="s">
        <v>2</v>
      </c>
      <c r="D4" s="63"/>
      <c r="E4" s="63"/>
      <c r="F4" s="63"/>
      <c r="G4" s="63"/>
      <c r="H4" s="4"/>
      <c r="I4" s="39" t="s">
        <v>2</v>
      </c>
      <c r="J4" s="39" t="s">
        <v>3</v>
      </c>
      <c r="K4" s="39" t="s">
        <v>3</v>
      </c>
      <c r="L4" s="39" t="s">
        <v>3</v>
      </c>
      <c r="M4" s="39" t="s">
        <v>3</v>
      </c>
    </row>
    <row r="5" spans="1:13" ht="10.5" customHeight="1" x14ac:dyDescent="0.2">
      <c r="A5" s="4"/>
      <c r="B5" s="4"/>
      <c r="C5" s="64" t="s">
        <v>4</v>
      </c>
      <c r="D5" s="64"/>
      <c r="E5" s="64"/>
      <c r="F5" s="64"/>
      <c r="G5" s="64"/>
      <c r="H5" s="4"/>
    </row>
    <row r="6" spans="1:13" ht="17.25" customHeight="1" x14ac:dyDescent="0.2">
      <c r="A6" s="4"/>
      <c r="B6" s="4" t="s">
        <v>5</v>
      </c>
      <c r="C6" s="37"/>
      <c r="D6" s="37"/>
      <c r="E6" s="37"/>
      <c r="F6" s="37"/>
      <c r="G6" s="37"/>
      <c r="H6" s="4"/>
    </row>
    <row r="7" spans="1:13" ht="17.25" customHeight="1" x14ac:dyDescent="0.2">
      <c r="A7" s="4"/>
      <c r="B7" s="4"/>
      <c r="C7" s="37"/>
      <c r="D7" s="37"/>
      <c r="E7" s="37"/>
      <c r="F7" s="37"/>
      <c r="G7" s="37"/>
      <c r="H7" s="4"/>
    </row>
    <row r="8" spans="1:13" ht="17.25" customHeight="1" x14ac:dyDescent="0.2">
      <c r="A8" s="4"/>
      <c r="B8" s="6" t="s">
        <v>6</v>
      </c>
      <c r="C8" s="37"/>
      <c r="D8" s="36">
        <f>H39</f>
        <v>155.239</v>
      </c>
      <c r="E8" s="37"/>
      <c r="F8" s="37"/>
      <c r="G8" s="37"/>
      <c r="H8" s="4"/>
    </row>
    <row r="9" spans="1:13" ht="17.25" customHeight="1" x14ac:dyDescent="0.2">
      <c r="A9" s="4"/>
      <c r="B9" s="4"/>
      <c r="C9" s="65"/>
      <c r="D9" s="65"/>
      <c r="E9" s="65"/>
      <c r="F9" s="65"/>
      <c r="G9" s="65"/>
      <c r="H9" s="4"/>
    </row>
    <row r="10" spans="1:13" ht="11.25" customHeight="1" x14ac:dyDescent="0.3">
      <c r="A10" s="7"/>
      <c r="B10" s="7"/>
      <c r="C10" s="64" t="s">
        <v>7</v>
      </c>
      <c r="D10" s="64"/>
      <c r="E10" s="64"/>
      <c r="F10" s="64"/>
      <c r="G10" s="64"/>
      <c r="H10" s="7"/>
    </row>
    <row r="11" spans="1:13" ht="11.25" customHeight="1" x14ac:dyDescent="0.3">
      <c r="A11" s="7"/>
      <c r="B11" s="7"/>
      <c r="C11" s="37"/>
      <c r="D11" s="37"/>
      <c r="E11" s="37"/>
      <c r="F11" s="37"/>
      <c r="G11" s="37"/>
      <c r="H11" s="7"/>
    </row>
    <row r="12" spans="1:13" s="2" customFormat="1" ht="17.399999999999999" customHeight="1" x14ac:dyDescent="0.2">
      <c r="A12" s="43" t="s">
        <v>42</v>
      </c>
      <c r="B12" s="43"/>
      <c r="C12" s="43"/>
      <c r="D12" s="43"/>
      <c r="E12" s="43"/>
      <c r="F12" s="43"/>
      <c r="G12" s="43"/>
      <c r="H12" s="43"/>
    </row>
    <row r="13" spans="1:13" s="2" customFormat="1" ht="17.399999999999999" customHeight="1" x14ac:dyDescent="0.2">
      <c r="A13" s="43"/>
      <c r="B13" s="43"/>
      <c r="C13" s="43"/>
      <c r="D13" s="43"/>
      <c r="E13" s="43"/>
      <c r="F13" s="43"/>
      <c r="G13" s="43"/>
      <c r="H13" s="43"/>
    </row>
    <row r="14" spans="1:13" s="2" customFormat="1" ht="17.399999999999999" customHeight="1" x14ac:dyDescent="0.2">
      <c r="A14" s="43"/>
      <c r="B14" s="43"/>
      <c r="C14" s="43"/>
      <c r="D14" s="43"/>
      <c r="E14" s="43"/>
      <c r="F14" s="43"/>
      <c r="G14" s="43"/>
      <c r="H14" s="43"/>
    </row>
    <row r="15" spans="1:13" s="2" customFormat="1" ht="17.399999999999999" hidden="1" x14ac:dyDescent="0.3">
      <c r="A15" s="7"/>
      <c r="B15" s="38"/>
      <c r="C15" s="38"/>
      <c r="D15" s="38"/>
      <c r="E15" s="38"/>
      <c r="F15" s="38"/>
      <c r="G15" s="38"/>
      <c r="H15" s="7"/>
    </row>
    <row r="16" spans="1:13" s="2" customFormat="1" ht="11.25" hidden="1" customHeight="1" x14ac:dyDescent="0.3">
      <c r="A16" s="7"/>
      <c r="B16" s="7"/>
      <c r="C16" s="37"/>
      <c r="D16" s="37"/>
      <c r="E16" s="37"/>
      <c r="F16" s="37"/>
      <c r="G16" s="37"/>
      <c r="H16" s="7"/>
    </row>
    <row r="17" spans="1:54" s="2" customFormat="1" ht="11.25" hidden="1" customHeight="1" x14ac:dyDescent="0.3">
      <c r="A17" s="7"/>
      <c r="B17" s="7"/>
      <c r="C17" s="37"/>
      <c r="D17" s="37"/>
      <c r="E17" s="37"/>
      <c r="F17" s="37"/>
      <c r="G17" s="37"/>
      <c r="H17" s="7"/>
    </row>
    <row r="18" spans="1:54" s="2" customFormat="1" ht="11.25" hidden="1" customHeight="1" x14ac:dyDescent="0.3">
      <c r="A18" s="7"/>
      <c r="B18" s="7"/>
      <c r="C18" s="37"/>
      <c r="D18" s="37"/>
      <c r="E18" s="37"/>
      <c r="F18" s="37"/>
      <c r="G18" s="37"/>
      <c r="H18" s="7"/>
    </row>
    <row r="19" spans="1:54" s="2" customFormat="1" ht="72" customHeight="1" x14ac:dyDescent="0.2">
      <c r="A19" s="44" t="s">
        <v>40</v>
      </c>
      <c r="B19" s="44"/>
      <c r="C19" s="44"/>
      <c r="D19" s="44"/>
      <c r="E19" s="44"/>
      <c r="F19" s="44"/>
      <c r="G19" s="44"/>
      <c r="H19" s="44"/>
      <c r="N19" s="39" t="s">
        <v>8</v>
      </c>
      <c r="O19" s="39" t="s">
        <v>3</v>
      </c>
      <c r="P19" s="39" t="s">
        <v>3</v>
      </c>
      <c r="Q19" s="39" t="s">
        <v>3</v>
      </c>
      <c r="R19" s="39" t="s">
        <v>3</v>
      </c>
      <c r="S19" s="39" t="s">
        <v>3</v>
      </c>
    </row>
    <row r="20" spans="1:54" ht="13.5" customHeight="1" x14ac:dyDescent="0.2">
      <c r="A20" s="8"/>
      <c r="B20" s="66" t="s">
        <v>9</v>
      </c>
      <c r="C20" s="66"/>
      <c r="D20" s="66"/>
      <c r="E20" s="66"/>
      <c r="F20" s="66"/>
      <c r="G20" s="66"/>
      <c r="H20" s="8"/>
    </row>
    <row r="21" spans="1:54" ht="13.5" customHeight="1" x14ac:dyDescent="0.2">
      <c r="A21" s="8"/>
      <c r="B21" s="41"/>
      <c r="C21" s="41"/>
      <c r="D21" s="41"/>
      <c r="E21" s="41"/>
      <c r="F21" s="41"/>
      <c r="G21" s="41"/>
      <c r="H21" s="8"/>
    </row>
    <row r="22" spans="1:54" ht="9.75" customHeight="1" x14ac:dyDescent="0.2">
      <c r="A22" s="4"/>
      <c r="B22" s="4"/>
      <c r="C22" s="4"/>
      <c r="D22" s="9"/>
      <c r="E22" s="9"/>
      <c r="F22" s="9"/>
      <c r="G22" s="10"/>
      <c r="H22" s="10"/>
    </row>
    <row r="23" spans="1:54" ht="10.199999999999999" x14ac:dyDescent="0.2">
      <c r="A23" s="11"/>
      <c r="B23" s="58" t="s">
        <v>10</v>
      </c>
      <c r="C23" s="58"/>
      <c r="D23" s="58"/>
      <c r="E23" s="58"/>
      <c r="F23" s="58"/>
      <c r="G23" s="58"/>
      <c r="H23" s="58"/>
      <c r="T23" s="39" t="s">
        <v>10</v>
      </c>
      <c r="U23" s="39" t="s">
        <v>3</v>
      </c>
      <c r="V23" s="39" t="s">
        <v>3</v>
      </c>
      <c r="W23" s="39" t="s">
        <v>3</v>
      </c>
      <c r="X23" s="39" t="s">
        <v>3</v>
      </c>
      <c r="Y23" s="39" t="s">
        <v>3</v>
      </c>
      <c r="Z23" s="39" t="s">
        <v>3</v>
      </c>
    </row>
    <row r="24" spans="1:54" ht="9.75" customHeight="1" x14ac:dyDescent="0.2">
      <c r="A24" s="4"/>
      <c r="B24" s="4"/>
      <c r="C24" s="4"/>
      <c r="D24" s="37"/>
      <c r="E24" s="37"/>
      <c r="F24" s="37"/>
      <c r="G24" s="37"/>
      <c r="H24" s="37"/>
    </row>
    <row r="25" spans="1:54" ht="16.5" customHeight="1" x14ac:dyDescent="0.2">
      <c r="A25" s="53" t="s">
        <v>11</v>
      </c>
      <c r="B25" s="53" t="s">
        <v>12</v>
      </c>
      <c r="C25" s="53" t="s">
        <v>13</v>
      </c>
      <c r="D25" s="60" t="s">
        <v>14</v>
      </c>
      <c r="E25" s="61"/>
      <c r="F25" s="61"/>
      <c r="G25" s="61"/>
      <c r="H25" s="62"/>
      <c r="I25" s="12"/>
    </row>
    <row r="26" spans="1:54" ht="58.5" customHeight="1" x14ac:dyDescent="0.2">
      <c r="A26" s="59"/>
      <c r="B26" s="59"/>
      <c r="C26" s="59"/>
      <c r="D26" s="53" t="s">
        <v>15</v>
      </c>
      <c r="E26" s="53" t="s">
        <v>16</v>
      </c>
      <c r="F26" s="53" t="s">
        <v>17</v>
      </c>
      <c r="G26" s="53" t="s">
        <v>18</v>
      </c>
      <c r="H26" s="53" t="s">
        <v>19</v>
      </c>
      <c r="I26" s="12"/>
    </row>
    <row r="27" spans="1:54" ht="3.75" customHeight="1" x14ac:dyDescent="0.2">
      <c r="A27" s="54"/>
      <c r="B27" s="54"/>
      <c r="C27" s="54"/>
      <c r="D27" s="54"/>
      <c r="E27" s="54"/>
      <c r="F27" s="54"/>
      <c r="G27" s="54"/>
      <c r="H27" s="54"/>
      <c r="I27" s="12"/>
    </row>
    <row r="28" spans="1:54" ht="10.199999999999999" x14ac:dyDescent="0.2">
      <c r="A28" s="13">
        <v>1</v>
      </c>
      <c r="B28" s="13">
        <v>2</v>
      </c>
      <c r="C28" s="13">
        <v>3</v>
      </c>
      <c r="D28" s="13">
        <v>4</v>
      </c>
      <c r="E28" s="13">
        <v>5</v>
      </c>
      <c r="F28" s="13">
        <v>6</v>
      </c>
      <c r="G28" s="13">
        <v>7</v>
      </c>
      <c r="H28" s="13">
        <v>8</v>
      </c>
      <c r="I28" s="12"/>
    </row>
    <row r="29" spans="1:54" s="14" customFormat="1" ht="13.8" x14ac:dyDescent="0.25">
      <c r="A29" s="55" t="s">
        <v>20</v>
      </c>
      <c r="B29" s="56"/>
      <c r="C29" s="56"/>
      <c r="D29" s="56"/>
      <c r="E29" s="56"/>
      <c r="F29" s="56"/>
      <c r="G29" s="56"/>
      <c r="H29" s="57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6" t="s">
        <v>20</v>
      </c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</row>
    <row r="30" spans="1:54" s="14" customFormat="1" ht="51" x14ac:dyDescent="0.25">
      <c r="A30" s="17" t="s">
        <v>21</v>
      </c>
      <c r="B30" s="18" t="s">
        <v>43</v>
      </c>
      <c r="C30" s="18" t="s">
        <v>38</v>
      </c>
      <c r="D30" s="19">
        <v>33.104469999999999</v>
      </c>
      <c r="E30" s="19"/>
      <c r="F30" s="19"/>
      <c r="G30" s="19"/>
      <c r="H30" s="19">
        <f>ROUND(D30+E30+F30+G30,3)</f>
        <v>33.103999999999999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6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</row>
    <row r="31" spans="1:54" s="14" customFormat="1" ht="51" x14ac:dyDescent="0.25">
      <c r="A31" s="17" t="s">
        <v>22</v>
      </c>
      <c r="B31" s="18" t="s">
        <v>43</v>
      </c>
      <c r="C31" s="18" t="s">
        <v>39</v>
      </c>
      <c r="D31" s="19">
        <v>93.724879999999999</v>
      </c>
      <c r="E31" s="19"/>
      <c r="F31" s="19"/>
      <c r="G31" s="19"/>
      <c r="H31" s="19">
        <f t="shared" ref="H31" si="0">ROUND(D31+E31+F31+G31,3)</f>
        <v>93.724999999999994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6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</row>
    <row r="32" spans="1:54" s="14" customFormat="1" ht="13.8" x14ac:dyDescent="0.25">
      <c r="A32" s="20"/>
      <c r="B32" s="48" t="s">
        <v>23</v>
      </c>
      <c r="C32" s="49"/>
      <c r="D32" s="21">
        <f>ROUND(D30+D31,3)</f>
        <v>126.82899999999999</v>
      </c>
      <c r="E32" s="21">
        <f>ROUND(E30+E31,3)</f>
        <v>0</v>
      </c>
      <c r="F32" s="21">
        <f>ROUND(F30+F31,3)</f>
        <v>0</v>
      </c>
      <c r="G32" s="21">
        <f>ROUND(G30+G31,3)</f>
        <v>0</v>
      </c>
      <c r="H32" s="21">
        <f>ROUND(H30+H31,3)</f>
        <v>126.82899999999999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6"/>
      <c r="AB32" s="23" t="s">
        <v>23</v>
      </c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</row>
    <row r="33" spans="1:54" s="14" customFormat="1" ht="13.8" x14ac:dyDescent="0.25">
      <c r="A33" s="55" t="s">
        <v>24</v>
      </c>
      <c r="B33" s="56"/>
      <c r="C33" s="56"/>
      <c r="D33" s="56"/>
      <c r="E33" s="56"/>
      <c r="F33" s="56"/>
      <c r="G33" s="56"/>
      <c r="H33" s="57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6" t="s">
        <v>24</v>
      </c>
      <c r="AB33" s="23"/>
      <c r="AC33" s="24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</row>
    <row r="34" spans="1:54" s="14" customFormat="1" ht="13.8" x14ac:dyDescent="0.25">
      <c r="A34" s="17"/>
      <c r="B34" s="18"/>
      <c r="C34" s="18" t="s">
        <v>25</v>
      </c>
      <c r="D34" s="19">
        <f>D32*0.02</f>
        <v>2.5365799999999998</v>
      </c>
      <c r="E34" s="19">
        <f t="shared" ref="E34:G34" si="1">E32*0.02</f>
        <v>0</v>
      </c>
      <c r="F34" s="19">
        <f t="shared" si="1"/>
        <v>0</v>
      </c>
      <c r="G34" s="19">
        <f t="shared" si="1"/>
        <v>0</v>
      </c>
      <c r="H34" s="19">
        <f>ROUND(D34+E34+F34+G34,3)</f>
        <v>2.5369999999999999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6"/>
      <c r="AB34" s="23"/>
      <c r="AC34" s="24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</row>
    <row r="35" spans="1:54" s="14" customFormat="1" ht="13.8" x14ac:dyDescent="0.25">
      <c r="A35" s="20"/>
      <c r="B35" s="48" t="s">
        <v>37</v>
      </c>
      <c r="C35" s="49"/>
      <c r="D35" s="21">
        <f>D32+D34</f>
        <v>129.36557999999999</v>
      </c>
      <c r="E35" s="21">
        <f t="shared" ref="E35:G35" si="2">E32+E34</f>
        <v>0</v>
      </c>
      <c r="F35" s="21">
        <f t="shared" si="2"/>
        <v>0</v>
      </c>
      <c r="G35" s="21">
        <f t="shared" si="2"/>
        <v>0</v>
      </c>
      <c r="H35" s="19">
        <f t="shared" ref="H35:H39" si="3">ROUND(D35+E35+F35+G35,3)</f>
        <v>129.36600000000001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6"/>
      <c r="AB35" s="23" t="s">
        <v>26</v>
      </c>
      <c r="AC35" s="24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</row>
    <row r="36" spans="1:54" s="14" customFormat="1" ht="13.8" x14ac:dyDescent="0.25">
      <c r="A36" s="55" t="s">
        <v>27</v>
      </c>
      <c r="B36" s="56"/>
      <c r="C36" s="56"/>
      <c r="D36" s="56"/>
      <c r="E36" s="56"/>
      <c r="F36" s="56"/>
      <c r="G36" s="56"/>
      <c r="H36" s="57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6" t="s">
        <v>27</v>
      </c>
      <c r="AB36" s="23"/>
      <c r="AC36" s="24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</row>
    <row r="37" spans="1:54" s="14" customFormat="1" ht="13.8" x14ac:dyDescent="0.25">
      <c r="A37" s="17"/>
      <c r="B37" s="18"/>
      <c r="C37" s="18" t="s">
        <v>28</v>
      </c>
      <c r="D37" s="19">
        <f>D35*0.2</f>
        <v>25.873116</v>
      </c>
      <c r="E37" s="19">
        <f t="shared" ref="E37:G37" si="4">E35*0.2</f>
        <v>0</v>
      </c>
      <c r="F37" s="19">
        <f t="shared" si="4"/>
        <v>0</v>
      </c>
      <c r="G37" s="19">
        <f t="shared" si="4"/>
        <v>0</v>
      </c>
      <c r="H37" s="19">
        <f t="shared" si="3"/>
        <v>25.873000000000001</v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6"/>
      <c r="AB37" s="23"/>
      <c r="AC37" s="24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</row>
    <row r="38" spans="1:54" s="14" customFormat="1" ht="13.8" x14ac:dyDescent="0.25">
      <c r="A38" s="20"/>
      <c r="B38" s="48"/>
      <c r="C38" s="49"/>
      <c r="D38" s="21"/>
      <c r="E38" s="21"/>
      <c r="F38" s="22"/>
      <c r="G38" s="22"/>
      <c r="H38" s="22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6"/>
      <c r="AB38" s="23" t="s">
        <v>29</v>
      </c>
      <c r="AC38" s="24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</row>
    <row r="39" spans="1:54" s="14" customFormat="1" ht="13.8" x14ac:dyDescent="0.25">
      <c r="A39" s="20"/>
      <c r="B39" s="50" t="s">
        <v>30</v>
      </c>
      <c r="C39" s="51"/>
      <c r="D39" s="21">
        <f>D35+D37</f>
        <v>155.238696</v>
      </c>
      <c r="E39" s="21">
        <f t="shared" ref="E39:G39" si="5">E35+E37</f>
        <v>0</v>
      </c>
      <c r="F39" s="21">
        <f t="shared" si="5"/>
        <v>0</v>
      </c>
      <c r="G39" s="21">
        <f t="shared" si="5"/>
        <v>0</v>
      </c>
      <c r="H39" s="19">
        <f t="shared" si="3"/>
        <v>155.239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6"/>
      <c r="AB39" s="23"/>
      <c r="AC39" s="24"/>
      <c r="AD39" s="24" t="s">
        <v>30</v>
      </c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</row>
    <row r="40" spans="1:54" ht="26.25" customHeight="1" x14ac:dyDescent="0.2"/>
    <row r="41" spans="1:54" s="25" customFormat="1" ht="10.199999999999999" x14ac:dyDescent="0.3">
      <c r="A41" s="26" t="s">
        <v>31</v>
      </c>
      <c r="B41" s="27"/>
      <c r="C41" s="52"/>
      <c r="D41" s="52"/>
      <c r="E41" s="46" t="s">
        <v>32</v>
      </c>
      <c r="F41" s="46"/>
      <c r="G41" s="46"/>
      <c r="H41" s="46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 t="s">
        <v>3</v>
      </c>
      <c r="AF41" s="28" t="s">
        <v>3</v>
      </c>
      <c r="AG41" s="29" t="s">
        <v>32</v>
      </c>
      <c r="AH41" s="29" t="s">
        <v>3</v>
      </c>
      <c r="AI41" s="29" t="s">
        <v>3</v>
      </c>
      <c r="AJ41" s="29" t="s">
        <v>3</v>
      </c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</row>
    <row r="42" spans="1:54" s="30" customFormat="1" ht="18.75" customHeight="1" x14ac:dyDescent="0.3">
      <c r="A42" s="31"/>
      <c r="B42" s="31"/>
      <c r="C42" s="42" t="s">
        <v>33</v>
      </c>
      <c r="D42" s="42"/>
      <c r="E42" s="42"/>
      <c r="F42" s="42"/>
      <c r="G42" s="42"/>
      <c r="H42" s="4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</row>
    <row r="43" spans="1:54" s="25" customFormat="1" ht="14.4" x14ac:dyDescent="0.3">
      <c r="A43" s="26" t="s">
        <v>34</v>
      </c>
      <c r="B43" s="27"/>
      <c r="C43"/>
      <c r="D43" s="33"/>
      <c r="E43" s="46" t="s">
        <v>32</v>
      </c>
      <c r="F43" s="46"/>
      <c r="G43" s="46"/>
      <c r="H43" s="46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9" t="s">
        <v>32</v>
      </c>
      <c r="AL43" s="29" t="s">
        <v>3</v>
      </c>
      <c r="AM43" s="29" t="s">
        <v>3</v>
      </c>
      <c r="AN43" s="29" t="s">
        <v>3</v>
      </c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</row>
    <row r="44" spans="1:54" s="30" customFormat="1" ht="18.75" customHeight="1" x14ac:dyDescent="0.3">
      <c r="A44" s="31"/>
      <c r="B44" s="31"/>
      <c r="C44" s="42" t="s">
        <v>33</v>
      </c>
      <c r="D44" s="42"/>
      <c r="E44" s="42"/>
      <c r="F44" s="42"/>
      <c r="G44" s="42"/>
      <c r="H44" s="4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</row>
    <row r="45" spans="1:54" s="25" customFormat="1" ht="10.199999999999999" x14ac:dyDescent="0.3">
      <c r="A45" s="45" t="s">
        <v>35</v>
      </c>
      <c r="B45" s="45"/>
      <c r="C45" s="45"/>
      <c r="D45" s="45"/>
      <c r="E45" s="46" t="s">
        <v>32</v>
      </c>
      <c r="F45" s="46"/>
      <c r="G45" s="46"/>
      <c r="H45" s="46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9" t="s">
        <v>35</v>
      </c>
      <c r="AP45" s="29" t="s">
        <v>3</v>
      </c>
      <c r="AQ45" s="29" t="s">
        <v>3</v>
      </c>
      <c r="AR45" s="29" t="s">
        <v>3</v>
      </c>
      <c r="AS45" s="29" t="s">
        <v>32</v>
      </c>
      <c r="AT45" s="29" t="s">
        <v>3</v>
      </c>
      <c r="AU45" s="29" t="s">
        <v>3</v>
      </c>
      <c r="AV45" s="29" t="s">
        <v>3</v>
      </c>
      <c r="AW45" s="28"/>
      <c r="AX45" s="28"/>
      <c r="AY45" s="28"/>
      <c r="AZ45" s="28"/>
      <c r="BA45" s="28"/>
      <c r="BB45" s="28"/>
    </row>
    <row r="46" spans="1:54" s="30" customFormat="1" ht="18.75" customHeight="1" x14ac:dyDescent="0.3">
      <c r="A46" s="31"/>
      <c r="B46" s="31"/>
      <c r="C46" s="42" t="s">
        <v>33</v>
      </c>
      <c r="D46" s="42"/>
      <c r="E46" s="42"/>
      <c r="F46" s="42"/>
      <c r="G46" s="42"/>
      <c r="H46" s="4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</row>
    <row r="47" spans="1:54" s="25" customFormat="1" ht="10.199999999999999" x14ac:dyDescent="0.3">
      <c r="A47" s="26" t="s">
        <v>1</v>
      </c>
      <c r="B47" s="27"/>
      <c r="C47" s="47"/>
      <c r="D47" s="47"/>
      <c r="E47" s="46" t="s">
        <v>32</v>
      </c>
      <c r="F47" s="46"/>
      <c r="G47" s="46"/>
      <c r="H47" s="46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9" t="s">
        <v>3</v>
      </c>
      <c r="AX47" s="29" t="s">
        <v>3</v>
      </c>
      <c r="AY47" s="29" t="s">
        <v>32</v>
      </c>
      <c r="AZ47" s="29" t="s">
        <v>3</v>
      </c>
      <c r="BA47" s="29" t="s">
        <v>3</v>
      </c>
      <c r="BB47" s="29" t="s">
        <v>3</v>
      </c>
    </row>
    <row r="48" spans="1:54" s="30" customFormat="1" ht="18.75" customHeight="1" x14ac:dyDescent="0.3">
      <c r="A48" s="31"/>
      <c r="B48" s="31"/>
      <c r="C48" s="42" t="s">
        <v>36</v>
      </c>
      <c r="D48" s="42"/>
      <c r="E48" s="42"/>
      <c r="F48" s="42"/>
      <c r="G48" s="42"/>
      <c r="H48" s="4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</row>
    <row r="52" spans="6:6" ht="11.25" customHeight="1" x14ac:dyDescent="0.2">
      <c r="F52" s="34"/>
    </row>
    <row r="53" spans="6:6" ht="11.25" customHeight="1" x14ac:dyDescent="0.2">
      <c r="F53" s="34"/>
    </row>
    <row r="54" spans="6:6" ht="11.25" customHeight="1" x14ac:dyDescent="0.2">
      <c r="F54" s="34"/>
    </row>
    <row r="55" spans="6:6" ht="11.25" customHeight="1" x14ac:dyDescent="0.2">
      <c r="F55" s="34"/>
    </row>
    <row r="56" spans="6:6" ht="11.25" customHeight="1" x14ac:dyDescent="0.2">
      <c r="F56" s="34"/>
    </row>
    <row r="57" spans="6:6" ht="11.25" customHeight="1" x14ac:dyDescent="0.2">
      <c r="F57" s="35"/>
    </row>
  </sheetData>
  <mergeCells count="35">
    <mergeCell ref="C4:G4"/>
    <mergeCell ref="C5:G5"/>
    <mergeCell ref="C9:G9"/>
    <mergeCell ref="C10:G10"/>
    <mergeCell ref="B20:G20"/>
    <mergeCell ref="B23:H23"/>
    <mergeCell ref="A25:A27"/>
    <mergeCell ref="B25:B27"/>
    <mergeCell ref="C25:C27"/>
    <mergeCell ref="D25:H25"/>
    <mergeCell ref="D26:D27"/>
    <mergeCell ref="E26:E27"/>
    <mergeCell ref="F26:F27"/>
    <mergeCell ref="G26:G27"/>
    <mergeCell ref="A29:H29"/>
    <mergeCell ref="B32:C32"/>
    <mergeCell ref="A33:H33"/>
    <mergeCell ref="B35:C35"/>
    <mergeCell ref="A36:H36"/>
    <mergeCell ref="C48:H48"/>
    <mergeCell ref="A12:H14"/>
    <mergeCell ref="A19:H19"/>
    <mergeCell ref="C44:H44"/>
    <mergeCell ref="A45:D45"/>
    <mergeCell ref="E45:H45"/>
    <mergeCell ref="C46:H46"/>
    <mergeCell ref="C47:D47"/>
    <mergeCell ref="E47:H47"/>
    <mergeCell ref="B38:C38"/>
    <mergeCell ref="B39:C39"/>
    <mergeCell ref="C41:D41"/>
    <mergeCell ref="E41:H41"/>
    <mergeCell ref="C42:H42"/>
    <mergeCell ref="E43:H43"/>
    <mergeCell ref="H26:H27"/>
  </mergeCells>
  <printOptions horizontalCentered="1"/>
  <pageMargins left="0.31496062874794001" right="0.31496062874794001" top="0.78740155696868896" bottom="0.31496062874794001" header="0.19685038924217199" footer="0.19685038924217199"/>
  <pageSetup paperSize="9" scale="86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ССР п.п.767, 778</vt:lpstr>
      <vt:lpstr>'ССР п.п.767, 778'!Заголовки_для_печати</vt:lpstr>
      <vt:lpstr>'ССР п.п.767, 778'!Область_печати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Ковальчук Елена</dc:creator>
  <cp:lastModifiedBy>Ковальчук Елена</cp:lastModifiedBy>
  <cp:lastPrinted>2025-02-05T09:07:07Z</cp:lastPrinted>
  <dcterms:created xsi:type="dcterms:W3CDTF">2020-09-30T08:50:27Z</dcterms:created>
  <dcterms:modified xsi:type="dcterms:W3CDTF">2025-02-05T09:09:14Z</dcterms:modified>
</cp:coreProperties>
</file>