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0" windowWidth="14340" windowHeight="12705"/>
  </bookViews>
  <sheets>
    <sheet name="Канцтовары" sheetId="23" r:id="rId1"/>
  </sheets>
  <definedNames>
    <definedName name="_xlnm._FilterDatabase" localSheetId="0" hidden="1">Канцтовары!$A$9:$U$218</definedName>
    <definedName name="_xlnm.Print_Area" localSheetId="0">Канцтовары!$A$1:$O$225</definedName>
  </definedNames>
  <calcPr calcId="125725" refMode="R1C1"/>
</workbook>
</file>

<file path=xl/calcChain.xml><?xml version="1.0" encoding="utf-8"?>
<calcChain xmlns="http://schemas.openxmlformats.org/spreadsheetml/2006/main">
  <c r="I217" i="23"/>
  <c r="J217" s="1"/>
  <c r="K217" s="1"/>
  <c r="L217"/>
  <c r="M217" s="1"/>
  <c r="N217" s="1"/>
  <c r="O217" s="1"/>
  <c r="I216"/>
  <c r="J216" s="1"/>
  <c r="K216" s="1"/>
  <c r="L216"/>
  <c r="M216" s="1"/>
  <c r="N216" s="1"/>
  <c r="O216" s="1"/>
  <c r="I215"/>
  <c r="J215" s="1"/>
  <c r="K215" s="1"/>
  <c r="L215"/>
  <c r="M215" s="1"/>
  <c r="N215" s="1"/>
  <c r="O215" s="1"/>
  <c r="I214"/>
  <c r="J214" s="1"/>
  <c r="K214" s="1"/>
  <c r="L214"/>
  <c r="M214" s="1"/>
  <c r="N214" s="1"/>
  <c r="O214" s="1"/>
  <c r="I213"/>
  <c r="J213" s="1"/>
  <c r="K213" s="1"/>
  <c r="L213"/>
  <c r="M213" s="1"/>
  <c r="N213" s="1"/>
  <c r="O213" s="1"/>
  <c r="L212"/>
  <c r="M212" s="1"/>
  <c r="N212" s="1"/>
  <c r="O212" s="1"/>
  <c r="I212"/>
  <c r="J212" s="1"/>
  <c r="K212" s="1"/>
  <c r="I11"/>
  <c r="J11" s="1"/>
  <c r="K11" s="1"/>
  <c r="L11"/>
  <c r="M11" s="1"/>
  <c r="N11" s="1"/>
  <c r="O11" s="1"/>
  <c r="I12"/>
  <c r="J12" s="1"/>
  <c r="K12" s="1"/>
  <c r="L12"/>
  <c r="M12" s="1"/>
  <c r="N12" s="1"/>
  <c r="O12" s="1"/>
  <c r="I13"/>
  <c r="J13" s="1"/>
  <c r="K13" s="1"/>
  <c r="L13"/>
  <c r="M13" s="1"/>
  <c r="N13" s="1"/>
  <c r="O13" s="1"/>
  <c r="I14"/>
  <c r="J14" s="1"/>
  <c r="K14" s="1"/>
  <c r="L14"/>
  <c r="M14" s="1"/>
  <c r="N14" s="1"/>
  <c r="O14" s="1"/>
  <c r="I15"/>
  <c r="J15" s="1"/>
  <c r="K15" s="1"/>
  <c r="L15"/>
  <c r="M15" s="1"/>
  <c r="N15" s="1"/>
  <c r="O15" s="1"/>
  <c r="I16"/>
  <c r="J16" s="1"/>
  <c r="K16" s="1"/>
  <c r="L16"/>
  <c r="M16" s="1"/>
  <c r="N16" s="1"/>
  <c r="O16" s="1"/>
  <c r="I17"/>
  <c r="J17" s="1"/>
  <c r="K17" s="1"/>
  <c r="L17"/>
  <c r="M17" s="1"/>
  <c r="N17" s="1"/>
  <c r="O17" s="1"/>
  <c r="I18"/>
  <c r="J18" s="1"/>
  <c r="K18" s="1"/>
  <c r="L18"/>
  <c r="M18" s="1"/>
  <c r="N18" s="1"/>
  <c r="O18" s="1"/>
  <c r="I19"/>
  <c r="J19" s="1"/>
  <c r="K19" s="1"/>
  <c r="L19"/>
  <c r="M19" s="1"/>
  <c r="N19" s="1"/>
  <c r="O19" s="1"/>
  <c r="I20"/>
  <c r="J20" s="1"/>
  <c r="K20" s="1"/>
  <c r="L20"/>
  <c r="M20" s="1"/>
  <c r="N20" s="1"/>
  <c r="O20" s="1"/>
  <c r="I21"/>
  <c r="J21" s="1"/>
  <c r="K21" s="1"/>
  <c r="L21"/>
  <c r="M21" s="1"/>
  <c r="N21" s="1"/>
  <c r="O21" s="1"/>
  <c r="I22"/>
  <c r="J22" s="1"/>
  <c r="K22" s="1"/>
  <c r="L22"/>
  <c r="M22" s="1"/>
  <c r="N22" s="1"/>
  <c r="O22" s="1"/>
  <c r="I23"/>
  <c r="J23" s="1"/>
  <c r="K23" s="1"/>
  <c r="L23"/>
  <c r="M23" s="1"/>
  <c r="N23" s="1"/>
  <c r="O23" s="1"/>
  <c r="I24"/>
  <c r="J24" s="1"/>
  <c r="K24" s="1"/>
  <c r="L24"/>
  <c r="M24" s="1"/>
  <c r="N24" s="1"/>
  <c r="O24" s="1"/>
  <c r="I25"/>
  <c r="J25" s="1"/>
  <c r="K25" s="1"/>
  <c r="L25"/>
  <c r="M25" s="1"/>
  <c r="N25" s="1"/>
  <c r="O25" s="1"/>
  <c r="I26"/>
  <c r="J26" s="1"/>
  <c r="K26" s="1"/>
  <c r="L26"/>
  <c r="M26" s="1"/>
  <c r="N26" s="1"/>
  <c r="O26" s="1"/>
  <c r="I27"/>
  <c r="J27" s="1"/>
  <c r="K27" s="1"/>
  <c r="L27"/>
  <c r="M27" s="1"/>
  <c r="N27" s="1"/>
  <c r="O27" s="1"/>
  <c r="I28"/>
  <c r="J28" s="1"/>
  <c r="K28" s="1"/>
  <c r="L28"/>
  <c r="M28" s="1"/>
  <c r="N28" s="1"/>
  <c r="O28" s="1"/>
  <c r="I29"/>
  <c r="J29" s="1"/>
  <c r="K29" s="1"/>
  <c r="L29"/>
  <c r="M29" s="1"/>
  <c r="N29" s="1"/>
  <c r="O29" s="1"/>
  <c r="I30"/>
  <c r="J30" s="1"/>
  <c r="K30" s="1"/>
  <c r="L30"/>
  <c r="M30" s="1"/>
  <c r="N30" s="1"/>
  <c r="O30" s="1"/>
  <c r="I31"/>
  <c r="J31" s="1"/>
  <c r="K31" s="1"/>
  <c r="L31"/>
  <c r="M31" s="1"/>
  <c r="N31" s="1"/>
  <c r="O31" s="1"/>
  <c r="I32"/>
  <c r="J32" s="1"/>
  <c r="K32" s="1"/>
  <c r="L32"/>
  <c r="M32" s="1"/>
  <c r="N32" s="1"/>
  <c r="O32" s="1"/>
  <c r="I33"/>
  <c r="J33" s="1"/>
  <c r="K33" s="1"/>
  <c r="L33"/>
  <c r="M33" s="1"/>
  <c r="N33" s="1"/>
  <c r="O33" s="1"/>
  <c r="I34"/>
  <c r="J34" s="1"/>
  <c r="K34" s="1"/>
  <c r="L34"/>
  <c r="M34" s="1"/>
  <c r="N34" s="1"/>
  <c r="O34" s="1"/>
  <c r="I35"/>
  <c r="J35" s="1"/>
  <c r="K35" s="1"/>
  <c r="L35"/>
  <c r="M35" s="1"/>
  <c r="N35" s="1"/>
  <c r="O35" s="1"/>
  <c r="I36"/>
  <c r="J36" s="1"/>
  <c r="K36" s="1"/>
  <c r="L36"/>
  <c r="M36" s="1"/>
  <c r="N36" s="1"/>
  <c r="O36" s="1"/>
  <c r="I37"/>
  <c r="J37" s="1"/>
  <c r="K37" s="1"/>
  <c r="L37"/>
  <c r="M37" s="1"/>
  <c r="N37" s="1"/>
  <c r="O37" s="1"/>
  <c r="I38"/>
  <c r="J38" s="1"/>
  <c r="K38" s="1"/>
  <c r="L38"/>
  <c r="M38" s="1"/>
  <c r="N38" s="1"/>
  <c r="O38" s="1"/>
  <c r="I39"/>
  <c r="J39" s="1"/>
  <c r="K39" s="1"/>
  <c r="L39"/>
  <c r="M39" s="1"/>
  <c r="N39" s="1"/>
  <c r="O39" s="1"/>
  <c r="I40"/>
  <c r="J40" s="1"/>
  <c r="K40" s="1"/>
  <c r="L40"/>
  <c r="M40" s="1"/>
  <c r="N40" s="1"/>
  <c r="O40" s="1"/>
  <c r="I41"/>
  <c r="J41" s="1"/>
  <c r="K41" s="1"/>
  <c r="L41"/>
  <c r="M41" s="1"/>
  <c r="N41" s="1"/>
  <c r="O41" s="1"/>
  <c r="I42"/>
  <c r="J42" s="1"/>
  <c r="K42" s="1"/>
  <c r="L42"/>
  <c r="M42" s="1"/>
  <c r="N42" s="1"/>
  <c r="O42" s="1"/>
  <c r="I43"/>
  <c r="J43" s="1"/>
  <c r="K43" s="1"/>
  <c r="L43"/>
  <c r="M43" s="1"/>
  <c r="N43" s="1"/>
  <c r="O43" s="1"/>
  <c r="I44"/>
  <c r="J44" s="1"/>
  <c r="K44" s="1"/>
  <c r="L44"/>
  <c r="M44" s="1"/>
  <c r="N44" s="1"/>
  <c r="O44" s="1"/>
  <c r="I45"/>
  <c r="J45" s="1"/>
  <c r="K45" s="1"/>
  <c r="L45"/>
  <c r="M45" s="1"/>
  <c r="N45" s="1"/>
  <c r="O45" s="1"/>
  <c r="I46"/>
  <c r="J46" s="1"/>
  <c r="K46" s="1"/>
  <c r="L46"/>
  <c r="M46" s="1"/>
  <c r="N46" s="1"/>
  <c r="O46" s="1"/>
  <c r="I47"/>
  <c r="J47" s="1"/>
  <c r="K47" s="1"/>
  <c r="L47"/>
  <c r="M47" s="1"/>
  <c r="N47" s="1"/>
  <c r="O47" s="1"/>
  <c r="I48"/>
  <c r="J48" s="1"/>
  <c r="K48" s="1"/>
  <c r="L48"/>
  <c r="M48" s="1"/>
  <c r="N48" s="1"/>
  <c r="O48" s="1"/>
  <c r="I49"/>
  <c r="J49" s="1"/>
  <c r="K49" s="1"/>
  <c r="L49"/>
  <c r="M49" s="1"/>
  <c r="N49" s="1"/>
  <c r="O49" s="1"/>
  <c r="I50"/>
  <c r="J50" s="1"/>
  <c r="K50" s="1"/>
  <c r="L50"/>
  <c r="M50" s="1"/>
  <c r="N50" s="1"/>
  <c r="O50" s="1"/>
  <c r="I51"/>
  <c r="J51" s="1"/>
  <c r="K51" s="1"/>
  <c r="L51"/>
  <c r="M51" s="1"/>
  <c r="N51" s="1"/>
  <c r="O51" s="1"/>
  <c r="I52"/>
  <c r="J52" s="1"/>
  <c r="K52" s="1"/>
  <c r="L52"/>
  <c r="M52" s="1"/>
  <c r="N52" s="1"/>
  <c r="O52" s="1"/>
  <c r="I53"/>
  <c r="J53" s="1"/>
  <c r="K53" s="1"/>
  <c r="L53"/>
  <c r="M53" s="1"/>
  <c r="N53" s="1"/>
  <c r="O53" s="1"/>
  <c r="I54"/>
  <c r="J54" s="1"/>
  <c r="K54" s="1"/>
  <c r="L54"/>
  <c r="M54" s="1"/>
  <c r="N54" s="1"/>
  <c r="O54" s="1"/>
  <c r="I55"/>
  <c r="J55" s="1"/>
  <c r="K55" s="1"/>
  <c r="L55"/>
  <c r="M55" s="1"/>
  <c r="N55" s="1"/>
  <c r="O55" s="1"/>
  <c r="I56"/>
  <c r="J56" s="1"/>
  <c r="K56" s="1"/>
  <c r="L56"/>
  <c r="M56" s="1"/>
  <c r="N56" s="1"/>
  <c r="O56" s="1"/>
  <c r="I57"/>
  <c r="J57" s="1"/>
  <c r="K57" s="1"/>
  <c r="L57"/>
  <c r="M57" s="1"/>
  <c r="N57" s="1"/>
  <c r="O57" s="1"/>
  <c r="I58"/>
  <c r="J58" s="1"/>
  <c r="K58" s="1"/>
  <c r="L58"/>
  <c r="M58" s="1"/>
  <c r="N58" s="1"/>
  <c r="O58" s="1"/>
  <c r="I59"/>
  <c r="J59" s="1"/>
  <c r="K59" s="1"/>
  <c r="L59"/>
  <c r="M59" s="1"/>
  <c r="N59" s="1"/>
  <c r="O59" s="1"/>
  <c r="I60"/>
  <c r="J60" s="1"/>
  <c r="K60" s="1"/>
  <c r="L60"/>
  <c r="M60" s="1"/>
  <c r="N60" s="1"/>
  <c r="O60" s="1"/>
  <c r="I61"/>
  <c r="J61" s="1"/>
  <c r="K61" s="1"/>
  <c r="L61"/>
  <c r="M61" s="1"/>
  <c r="N61" s="1"/>
  <c r="O61" s="1"/>
  <c r="I62"/>
  <c r="J62" s="1"/>
  <c r="K62" s="1"/>
  <c r="L62"/>
  <c r="M62" s="1"/>
  <c r="N62" s="1"/>
  <c r="O62" s="1"/>
  <c r="I63"/>
  <c r="J63" s="1"/>
  <c r="K63" s="1"/>
  <c r="L63"/>
  <c r="M63" s="1"/>
  <c r="N63" s="1"/>
  <c r="O63" s="1"/>
  <c r="I64"/>
  <c r="J64" s="1"/>
  <c r="K64" s="1"/>
  <c r="L64"/>
  <c r="M64" s="1"/>
  <c r="N64" s="1"/>
  <c r="O64" s="1"/>
  <c r="I65"/>
  <c r="J65" s="1"/>
  <c r="K65" s="1"/>
  <c r="L65"/>
  <c r="M65" s="1"/>
  <c r="N65" s="1"/>
  <c r="O65" s="1"/>
  <c r="I66"/>
  <c r="J66" s="1"/>
  <c r="K66" s="1"/>
  <c r="L66"/>
  <c r="M66" s="1"/>
  <c r="N66" s="1"/>
  <c r="O66" s="1"/>
  <c r="I67"/>
  <c r="J67" s="1"/>
  <c r="K67" s="1"/>
  <c r="L67"/>
  <c r="M67" s="1"/>
  <c r="N67" s="1"/>
  <c r="O67" s="1"/>
  <c r="I68"/>
  <c r="J68" s="1"/>
  <c r="K68" s="1"/>
  <c r="L68"/>
  <c r="M68" s="1"/>
  <c r="N68" s="1"/>
  <c r="O68" s="1"/>
  <c r="I69"/>
  <c r="J69" s="1"/>
  <c r="K69" s="1"/>
  <c r="L69"/>
  <c r="M69" s="1"/>
  <c r="N69" s="1"/>
  <c r="O69" s="1"/>
  <c r="I70"/>
  <c r="J70" s="1"/>
  <c r="K70" s="1"/>
  <c r="L70"/>
  <c r="M70" s="1"/>
  <c r="N70" s="1"/>
  <c r="O70" s="1"/>
  <c r="I71"/>
  <c r="J71" s="1"/>
  <c r="K71" s="1"/>
  <c r="L71"/>
  <c r="M71" s="1"/>
  <c r="N71" s="1"/>
  <c r="O71" s="1"/>
  <c r="I72"/>
  <c r="J72" s="1"/>
  <c r="K72" s="1"/>
  <c r="L72"/>
  <c r="M72" s="1"/>
  <c r="N72" s="1"/>
  <c r="O72" s="1"/>
  <c r="I73"/>
  <c r="J73" s="1"/>
  <c r="K73" s="1"/>
  <c r="L73"/>
  <c r="M73" s="1"/>
  <c r="N73" s="1"/>
  <c r="O73" s="1"/>
  <c r="I74"/>
  <c r="J74" s="1"/>
  <c r="K74" s="1"/>
  <c r="L74"/>
  <c r="M74" s="1"/>
  <c r="N74" s="1"/>
  <c r="O74" s="1"/>
  <c r="I75"/>
  <c r="J75" s="1"/>
  <c r="K75" s="1"/>
  <c r="L75"/>
  <c r="M75" s="1"/>
  <c r="N75" s="1"/>
  <c r="O75" s="1"/>
  <c r="I76"/>
  <c r="J76" s="1"/>
  <c r="K76" s="1"/>
  <c r="L76"/>
  <c r="M76" s="1"/>
  <c r="N76" s="1"/>
  <c r="O76" s="1"/>
  <c r="I77"/>
  <c r="J77" s="1"/>
  <c r="K77" s="1"/>
  <c r="L77"/>
  <c r="M77" s="1"/>
  <c r="N77" s="1"/>
  <c r="O77" s="1"/>
  <c r="I78"/>
  <c r="J78" s="1"/>
  <c r="K78" s="1"/>
  <c r="L78"/>
  <c r="M78" s="1"/>
  <c r="N78" s="1"/>
  <c r="O78" s="1"/>
  <c r="I79"/>
  <c r="J79" s="1"/>
  <c r="K79" s="1"/>
  <c r="L79"/>
  <c r="M79" s="1"/>
  <c r="N79" s="1"/>
  <c r="O79" s="1"/>
  <c r="I80"/>
  <c r="J80" s="1"/>
  <c r="K80" s="1"/>
  <c r="L80"/>
  <c r="M80" s="1"/>
  <c r="N80" s="1"/>
  <c r="O80" s="1"/>
  <c r="I81"/>
  <c r="J81" s="1"/>
  <c r="K81" s="1"/>
  <c r="L81"/>
  <c r="M81" s="1"/>
  <c r="N81" s="1"/>
  <c r="O81" s="1"/>
  <c r="I82"/>
  <c r="J82" s="1"/>
  <c r="K82" s="1"/>
  <c r="L82"/>
  <c r="M82" s="1"/>
  <c r="N82" s="1"/>
  <c r="O82" s="1"/>
  <c r="I83"/>
  <c r="J83" s="1"/>
  <c r="K83" s="1"/>
  <c r="L83"/>
  <c r="M83" s="1"/>
  <c r="N83" s="1"/>
  <c r="O83" s="1"/>
  <c r="I84"/>
  <c r="J84" s="1"/>
  <c r="K84" s="1"/>
  <c r="L84"/>
  <c r="M84" s="1"/>
  <c r="N84" s="1"/>
  <c r="O84" s="1"/>
  <c r="I85"/>
  <c r="J85" s="1"/>
  <c r="K85" s="1"/>
  <c r="L85"/>
  <c r="M85" s="1"/>
  <c r="N85" s="1"/>
  <c r="O85" s="1"/>
  <c r="I86"/>
  <c r="J86" s="1"/>
  <c r="K86" s="1"/>
  <c r="L86"/>
  <c r="M86" s="1"/>
  <c r="N86" s="1"/>
  <c r="O86" s="1"/>
  <c r="I87"/>
  <c r="J87" s="1"/>
  <c r="K87" s="1"/>
  <c r="L87"/>
  <c r="M87" s="1"/>
  <c r="N87" s="1"/>
  <c r="O87" s="1"/>
  <c r="I88"/>
  <c r="J88" s="1"/>
  <c r="K88" s="1"/>
  <c r="L88"/>
  <c r="M88" s="1"/>
  <c r="N88" s="1"/>
  <c r="O88" s="1"/>
  <c r="I89"/>
  <c r="J89" s="1"/>
  <c r="K89" s="1"/>
  <c r="L89"/>
  <c r="M89" s="1"/>
  <c r="N89" s="1"/>
  <c r="O89" s="1"/>
  <c r="I90"/>
  <c r="J90" s="1"/>
  <c r="K90" s="1"/>
  <c r="L90"/>
  <c r="M90" s="1"/>
  <c r="N90" s="1"/>
  <c r="O90" s="1"/>
  <c r="I91"/>
  <c r="J91" s="1"/>
  <c r="K91" s="1"/>
  <c r="L91"/>
  <c r="M91" s="1"/>
  <c r="N91" s="1"/>
  <c r="O91" s="1"/>
  <c r="I92"/>
  <c r="J92" s="1"/>
  <c r="K92" s="1"/>
  <c r="L92"/>
  <c r="M92" s="1"/>
  <c r="N92" s="1"/>
  <c r="O92" s="1"/>
  <c r="I93"/>
  <c r="J93" s="1"/>
  <c r="K93" s="1"/>
  <c r="L93"/>
  <c r="M93" s="1"/>
  <c r="N93" s="1"/>
  <c r="O93" s="1"/>
  <c r="I94"/>
  <c r="J94" s="1"/>
  <c r="K94" s="1"/>
  <c r="L94"/>
  <c r="M94" s="1"/>
  <c r="N94" s="1"/>
  <c r="O94" s="1"/>
  <c r="I95"/>
  <c r="J95" s="1"/>
  <c r="K95" s="1"/>
  <c r="L95"/>
  <c r="M95" s="1"/>
  <c r="N95" s="1"/>
  <c r="O95" s="1"/>
  <c r="I96"/>
  <c r="J96" s="1"/>
  <c r="K96" s="1"/>
  <c r="L96"/>
  <c r="M96" s="1"/>
  <c r="N96" s="1"/>
  <c r="O96" s="1"/>
  <c r="I97"/>
  <c r="J97" s="1"/>
  <c r="K97" s="1"/>
  <c r="L97"/>
  <c r="M97" s="1"/>
  <c r="N97" s="1"/>
  <c r="O97" s="1"/>
  <c r="I98"/>
  <c r="J98" s="1"/>
  <c r="K98" s="1"/>
  <c r="L98"/>
  <c r="M98" s="1"/>
  <c r="N98" s="1"/>
  <c r="O98" s="1"/>
  <c r="I99"/>
  <c r="J99" s="1"/>
  <c r="K99" s="1"/>
  <c r="L99"/>
  <c r="M99" s="1"/>
  <c r="N99" s="1"/>
  <c r="O99" s="1"/>
  <c r="I100"/>
  <c r="J100" s="1"/>
  <c r="K100" s="1"/>
  <c r="L100"/>
  <c r="M100" s="1"/>
  <c r="N100" s="1"/>
  <c r="O100" s="1"/>
  <c r="I101"/>
  <c r="J101" s="1"/>
  <c r="K101" s="1"/>
  <c r="L101"/>
  <c r="M101" s="1"/>
  <c r="N101" s="1"/>
  <c r="O101" s="1"/>
  <c r="I102"/>
  <c r="J102" s="1"/>
  <c r="K102" s="1"/>
  <c r="L102"/>
  <c r="M102" s="1"/>
  <c r="N102" s="1"/>
  <c r="O102" s="1"/>
  <c r="I103"/>
  <c r="J103" s="1"/>
  <c r="K103" s="1"/>
  <c r="L103"/>
  <c r="M103" s="1"/>
  <c r="N103" s="1"/>
  <c r="O103" s="1"/>
  <c r="I104"/>
  <c r="J104" s="1"/>
  <c r="K104" s="1"/>
  <c r="L104"/>
  <c r="M104" s="1"/>
  <c r="N104" s="1"/>
  <c r="O104" s="1"/>
  <c r="I105"/>
  <c r="J105" s="1"/>
  <c r="K105" s="1"/>
  <c r="L105"/>
  <c r="M105" s="1"/>
  <c r="N105" s="1"/>
  <c r="O105" s="1"/>
  <c r="I106"/>
  <c r="J106" s="1"/>
  <c r="K106" s="1"/>
  <c r="L106"/>
  <c r="M106" s="1"/>
  <c r="N106" s="1"/>
  <c r="O106" s="1"/>
  <c r="I107"/>
  <c r="J107" s="1"/>
  <c r="K107" s="1"/>
  <c r="L107"/>
  <c r="M107" s="1"/>
  <c r="N107" s="1"/>
  <c r="O107" s="1"/>
  <c r="I108"/>
  <c r="J108" s="1"/>
  <c r="K108" s="1"/>
  <c r="L108"/>
  <c r="M108" s="1"/>
  <c r="N108" s="1"/>
  <c r="O108" s="1"/>
  <c r="I109"/>
  <c r="J109" s="1"/>
  <c r="K109" s="1"/>
  <c r="L109"/>
  <c r="M109" s="1"/>
  <c r="N109" s="1"/>
  <c r="O109" s="1"/>
  <c r="I110"/>
  <c r="J110" s="1"/>
  <c r="K110" s="1"/>
  <c r="L110"/>
  <c r="M110" s="1"/>
  <c r="N110" s="1"/>
  <c r="O110" s="1"/>
  <c r="I111"/>
  <c r="J111" s="1"/>
  <c r="K111" s="1"/>
  <c r="L111"/>
  <c r="M111" s="1"/>
  <c r="N111" s="1"/>
  <c r="O111" s="1"/>
  <c r="I112"/>
  <c r="J112" s="1"/>
  <c r="K112" s="1"/>
  <c r="L112"/>
  <c r="M112" s="1"/>
  <c r="N112" s="1"/>
  <c r="O112" s="1"/>
  <c r="I113"/>
  <c r="J113" s="1"/>
  <c r="K113" s="1"/>
  <c r="L113"/>
  <c r="M113" s="1"/>
  <c r="N113" s="1"/>
  <c r="O113" s="1"/>
  <c r="I114"/>
  <c r="J114" s="1"/>
  <c r="K114" s="1"/>
  <c r="L114"/>
  <c r="M114" s="1"/>
  <c r="N114" s="1"/>
  <c r="O114" s="1"/>
  <c r="I115"/>
  <c r="J115" s="1"/>
  <c r="K115" s="1"/>
  <c r="L115"/>
  <c r="M115" s="1"/>
  <c r="N115" s="1"/>
  <c r="O115" s="1"/>
  <c r="I116"/>
  <c r="J116" s="1"/>
  <c r="K116" s="1"/>
  <c r="L116"/>
  <c r="M116" s="1"/>
  <c r="N116" s="1"/>
  <c r="O116" s="1"/>
  <c r="I117"/>
  <c r="J117" s="1"/>
  <c r="K117" s="1"/>
  <c r="L117"/>
  <c r="M117" s="1"/>
  <c r="N117" s="1"/>
  <c r="O117" s="1"/>
  <c r="I118"/>
  <c r="J118" s="1"/>
  <c r="K118" s="1"/>
  <c r="L118"/>
  <c r="M118" s="1"/>
  <c r="N118" s="1"/>
  <c r="O118" s="1"/>
  <c r="I119"/>
  <c r="J119" s="1"/>
  <c r="K119" s="1"/>
  <c r="L119"/>
  <c r="M119" s="1"/>
  <c r="N119" s="1"/>
  <c r="O119" s="1"/>
  <c r="I120"/>
  <c r="J120" s="1"/>
  <c r="K120" s="1"/>
  <c r="L120"/>
  <c r="M120" s="1"/>
  <c r="N120" s="1"/>
  <c r="O120" s="1"/>
  <c r="I121"/>
  <c r="J121" s="1"/>
  <c r="K121" s="1"/>
  <c r="L121"/>
  <c r="M121" s="1"/>
  <c r="N121" s="1"/>
  <c r="O121" s="1"/>
  <c r="I122"/>
  <c r="J122" s="1"/>
  <c r="K122" s="1"/>
  <c r="L122"/>
  <c r="M122" s="1"/>
  <c r="N122" s="1"/>
  <c r="O122" s="1"/>
  <c r="I123"/>
  <c r="J123" s="1"/>
  <c r="K123" s="1"/>
  <c r="L123"/>
  <c r="M123" s="1"/>
  <c r="N123" s="1"/>
  <c r="O123" s="1"/>
  <c r="I124"/>
  <c r="J124" s="1"/>
  <c r="K124" s="1"/>
  <c r="L124"/>
  <c r="M124" s="1"/>
  <c r="N124" s="1"/>
  <c r="O124" s="1"/>
  <c r="I125"/>
  <c r="J125" s="1"/>
  <c r="K125" s="1"/>
  <c r="L125"/>
  <c r="M125" s="1"/>
  <c r="N125" s="1"/>
  <c r="O125" s="1"/>
  <c r="I126"/>
  <c r="J126" s="1"/>
  <c r="K126" s="1"/>
  <c r="L126"/>
  <c r="M126" s="1"/>
  <c r="N126" s="1"/>
  <c r="O126" s="1"/>
  <c r="I127"/>
  <c r="J127" s="1"/>
  <c r="K127" s="1"/>
  <c r="L127"/>
  <c r="M127" s="1"/>
  <c r="N127" s="1"/>
  <c r="O127" s="1"/>
  <c r="I128"/>
  <c r="J128" s="1"/>
  <c r="K128" s="1"/>
  <c r="L128"/>
  <c r="M128" s="1"/>
  <c r="N128" s="1"/>
  <c r="O128" s="1"/>
  <c r="I129"/>
  <c r="J129" s="1"/>
  <c r="K129" s="1"/>
  <c r="L129"/>
  <c r="M129" s="1"/>
  <c r="N129" s="1"/>
  <c r="O129" s="1"/>
  <c r="I130"/>
  <c r="J130" s="1"/>
  <c r="K130" s="1"/>
  <c r="L130"/>
  <c r="M130" s="1"/>
  <c r="N130" s="1"/>
  <c r="O130" s="1"/>
  <c r="I131"/>
  <c r="J131" s="1"/>
  <c r="K131" s="1"/>
  <c r="L131"/>
  <c r="M131" s="1"/>
  <c r="N131" s="1"/>
  <c r="O131" s="1"/>
  <c r="I132"/>
  <c r="J132" s="1"/>
  <c r="K132" s="1"/>
  <c r="L132"/>
  <c r="M132" s="1"/>
  <c r="N132" s="1"/>
  <c r="O132" s="1"/>
  <c r="I133"/>
  <c r="J133" s="1"/>
  <c r="K133" s="1"/>
  <c r="L133"/>
  <c r="M133" s="1"/>
  <c r="N133" s="1"/>
  <c r="O133" s="1"/>
  <c r="I134"/>
  <c r="J134" s="1"/>
  <c r="K134" s="1"/>
  <c r="L134"/>
  <c r="M134" s="1"/>
  <c r="N134" s="1"/>
  <c r="O134" s="1"/>
  <c r="I135"/>
  <c r="J135" s="1"/>
  <c r="K135" s="1"/>
  <c r="L135"/>
  <c r="M135" s="1"/>
  <c r="N135" s="1"/>
  <c r="O135" s="1"/>
  <c r="I136"/>
  <c r="J136" s="1"/>
  <c r="K136" s="1"/>
  <c r="L136"/>
  <c r="M136" s="1"/>
  <c r="N136" s="1"/>
  <c r="O136" s="1"/>
  <c r="I137"/>
  <c r="J137" s="1"/>
  <c r="K137" s="1"/>
  <c r="L137"/>
  <c r="M137" s="1"/>
  <c r="N137" s="1"/>
  <c r="O137" s="1"/>
  <c r="I138"/>
  <c r="J138" s="1"/>
  <c r="K138" s="1"/>
  <c r="L138"/>
  <c r="M138" s="1"/>
  <c r="N138" s="1"/>
  <c r="O138" s="1"/>
  <c r="I139"/>
  <c r="J139" s="1"/>
  <c r="K139" s="1"/>
  <c r="L139"/>
  <c r="M139" s="1"/>
  <c r="N139" s="1"/>
  <c r="O139" s="1"/>
  <c r="I140"/>
  <c r="J140" s="1"/>
  <c r="K140" s="1"/>
  <c r="L140"/>
  <c r="M140" s="1"/>
  <c r="N140" s="1"/>
  <c r="O140" s="1"/>
  <c r="I141"/>
  <c r="J141" s="1"/>
  <c r="K141" s="1"/>
  <c r="L141"/>
  <c r="M141" s="1"/>
  <c r="N141" s="1"/>
  <c r="O141" s="1"/>
  <c r="I142"/>
  <c r="J142" s="1"/>
  <c r="K142" s="1"/>
  <c r="L142"/>
  <c r="M142" s="1"/>
  <c r="N142" s="1"/>
  <c r="O142" s="1"/>
  <c r="I143"/>
  <c r="J143" s="1"/>
  <c r="K143" s="1"/>
  <c r="L143"/>
  <c r="M143" s="1"/>
  <c r="N143" s="1"/>
  <c r="O143" s="1"/>
  <c r="I144"/>
  <c r="J144" s="1"/>
  <c r="K144" s="1"/>
  <c r="L144"/>
  <c r="M144" s="1"/>
  <c r="N144" s="1"/>
  <c r="O144" s="1"/>
  <c r="I145"/>
  <c r="J145" s="1"/>
  <c r="K145" s="1"/>
  <c r="L145"/>
  <c r="M145" s="1"/>
  <c r="N145" s="1"/>
  <c r="O145" s="1"/>
  <c r="I146"/>
  <c r="J146" s="1"/>
  <c r="K146" s="1"/>
  <c r="L146"/>
  <c r="M146" s="1"/>
  <c r="N146" s="1"/>
  <c r="O146" s="1"/>
  <c r="I147"/>
  <c r="J147" s="1"/>
  <c r="K147" s="1"/>
  <c r="L147"/>
  <c r="M147" s="1"/>
  <c r="N147" s="1"/>
  <c r="O147" s="1"/>
  <c r="I148"/>
  <c r="J148" s="1"/>
  <c r="K148" s="1"/>
  <c r="L148"/>
  <c r="M148" s="1"/>
  <c r="N148" s="1"/>
  <c r="O148" s="1"/>
  <c r="I149"/>
  <c r="J149" s="1"/>
  <c r="K149" s="1"/>
  <c r="L149"/>
  <c r="M149" s="1"/>
  <c r="N149" s="1"/>
  <c r="O149" s="1"/>
  <c r="I150"/>
  <c r="J150" s="1"/>
  <c r="K150" s="1"/>
  <c r="L150"/>
  <c r="M150" s="1"/>
  <c r="N150" s="1"/>
  <c r="O150" s="1"/>
  <c r="I151"/>
  <c r="J151" s="1"/>
  <c r="K151" s="1"/>
  <c r="L151"/>
  <c r="M151" s="1"/>
  <c r="N151" s="1"/>
  <c r="O151" s="1"/>
  <c r="I152"/>
  <c r="J152" s="1"/>
  <c r="K152" s="1"/>
  <c r="L152"/>
  <c r="M152" s="1"/>
  <c r="N152" s="1"/>
  <c r="O152" s="1"/>
  <c r="I153"/>
  <c r="J153" s="1"/>
  <c r="K153" s="1"/>
  <c r="L153"/>
  <c r="M153" s="1"/>
  <c r="N153" s="1"/>
  <c r="O153" s="1"/>
  <c r="I154"/>
  <c r="J154" s="1"/>
  <c r="K154" s="1"/>
  <c r="L154"/>
  <c r="M154" s="1"/>
  <c r="N154" s="1"/>
  <c r="O154" s="1"/>
  <c r="I155"/>
  <c r="J155" s="1"/>
  <c r="K155" s="1"/>
  <c r="L155"/>
  <c r="M155" s="1"/>
  <c r="N155" s="1"/>
  <c r="O155" s="1"/>
  <c r="I156"/>
  <c r="J156" s="1"/>
  <c r="K156" s="1"/>
  <c r="L156"/>
  <c r="M156" s="1"/>
  <c r="N156" s="1"/>
  <c r="O156" s="1"/>
  <c r="I157"/>
  <c r="J157" s="1"/>
  <c r="K157" s="1"/>
  <c r="L157"/>
  <c r="M157" s="1"/>
  <c r="N157" s="1"/>
  <c r="O157" s="1"/>
  <c r="I158"/>
  <c r="J158" s="1"/>
  <c r="K158" s="1"/>
  <c r="L158"/>
  <c r="M158" s="1"/>
  <c r="N158" s="1"/>
  <c r="O158" s="1"/>
  <c r="I159"/>
  <c r="J159" s="1"/>
  <c r="K159" s="1"/>
  <c r="L159"/>
  <c r="M159" s="1"/>
  <c r="N159" s="1"/>
  <c r="O159" s="1"/>
  <c r="I160"/>
  <c r="J160" s="1"/>
  <c r="K160" s="1"/>
  <c r="L160"/>
  <c r="M160" s="1"/>
  <c r="N160" s="1"/>
  <c r="O160" s="1"/>
  <c r="I161"/>
  <c r="J161" s="1"/>
  <c r="K161" s="1"/>
  <c r="L161"/>
  <c r="M161" s="1"/>
  <c r="N161" s="1"/>
  <c r="O161" s="1"/>
  <c r="I162"/>
  <c r="J162" s="1"/>
  <c r="K162" s="1"/>
  <c r="L162"/>
  <c r="M162" s="1"/>
  <c r="N162" s="1"/>
  <c r="O162" s="1"/>
  <c r="I163"/>
  <c r="J163" s="1"/>
  <c r="K163" s="1"/>
  <c r="L163"/>
  <c r="M163" s="1"/>
  <c r="N163" s="1"/>
  <c r="O163" s="1"/>
  <c r="I164"/>
  <c r="J164" s="1"/>
  <c r="K164" s="1"/>
  <c r="L164"/>
  <c r="M164" s="1"/>
  <c r="N164" s="1"/>
  <c r="O164" s="1"/>
  <c r="I165"/>
  <c r="J165" s="1"/>
  <c r="K165" s="1"/>
  <c r="L165"/>
  <c r="M165" s="1"/>
  <c r="N165" s="1"/>
  <c r="O165" s="1"/>
  <c r="I166"/>
  <c r="J166" s="1"/>
  <c r="K166" s="1"/>
  <c r="L166"/>
  <c r="M166" s="1"/>
  <c r="N166" s="1"/>
  <c r="O166" s="1"/>
  <c r="I167"/>
  <c r="J167" s="1"/>
  <c r="K167" s="1"/>
  <c r="L167"/>
  <c r="M167" s="1"/>
  <c r="N167" s="1"/>
  <c r="O167" s="1"/>
  <c r="I168"/>
  <c r="J168" s="1"/>
  <c r="K168" s="1"/>
  <c r="L168"/>
  <c r="M168" s="1"/>
  <c r="N168" s="1"/>
  <c r="O168" s="1"/>
  <c r="I169"/>
  <c r="J169" s="1"/>
  <c r="K169" s="1"/>
  <c r="L169"/>
  <c r="M169" s="1"/>
  <c r="N169" s="1"/>
  <c r="O169" s="1"/>
  <c r="I170"/>
  <c r="J170" s="1"/>
  <c r="K170" s="1"/>
  <c r="L170"/>
  <c r="M170" s="1"/>
  <c r="N170" s="1"/>
  <c r="O170" s="1"/>
  <c r="I171"/>
  <c r="J171" s="1"/>
  <c r="K171" s="1"/>
  <c r="L171"/>
  <c r="M171" s="1"/>
  <c r="N171" s="1"/>
  <c r="O171" s="1"/>
  <c r="I172"/>
  <c r="J172" s="1"/>
  <c r="K172" s="1"/>
  <c r="L172"/>
  <c r="M172" s="1"/>
  <c r="N172" s="1"/>
  <c r="O172" s="1"/>
  <c r="I173"/>
  <c r="J173" s="1"/>
  <c r="K173" s="1"/>
  <c r="L173"/>
  <c r="M173" s="1"/>
  <c r="N173" s="1"/>
  <c r="O173" s="1"/>
  <c r="I174"/>
  <c r="J174" s="1"/>
  <c r="K174" s="1"/>
  <c r="L174"/>
  <c r="M174" s="1"/>
  <c r="N174" s="1"/>
  <c r="O174" s="1"/>
  <c r="I175"/>
  <c r="J175" s="1"/>
  <c r="K175" s="1"/>
  <c r="L175"/>
  <c r="M175" s="1"/>
  <c r="N175" s="1"/>
  <c r="O175" s="1"/>
  <c r="I176"/>
  <c r="J176" s="1"/>
  <c r="K176" s="1"/>
  <c r="L176"/>
  <c r="M176" s="1"/>
  <c r="N176" s="1"/>
  <c r="O176" s="1"/>
  <c r="I177"/>
  <c r="J177" s="1"/>
  <c r="K177" s="1"/>
  <c r="L177"/>
  <c r="M177" s="1"/>
  <c r="N177" s="1"/>
  <c r="O177" s="1"/>
  <c r="I178"/>
  <c r="J178" s="1"/>
  <c r="K178" s="1"/>
  <c r="L178"/>
  <c r="M178" s="1"/>
  <c r="N178" s="1"/>
  <c r="O178" s="1"/>
  <c r="I179"/>
  <c r="J179" s="1"/>
  <c r="K179" s="1"/>
  <c r="L179"/>
  <c r="M179" s="1"/>
  <c r="N179" s="1"/>
  <c r="O179" s="1"/>
  <c r="I180"/>
  <c r="J180" s="1"/>
  <c r="K180" s="1"/>
  <c r="L180"/>
  <c r="M180" s="1"/>
  <c r="N180" s="1"/>
  <c r="O180" s="1"/>
  <c r="I181"/>
  <c r="J181" s="1"/>
  <c r="K181" s="1"/>
  <c r="L181"/>
  <c r="M181" s="1"/>
  <c r="N181" s="1"/>
  <c r="O181" s="1"/>
  <c r="I182"/>
  <c r="J182" s="1"/>
  <c r="K182" s="1"/>
  <c r="L182"/>
  <c r="M182" s="1"/>
  <c r="N182" s="1"/>
  <c r="O182" s="1"/>
  <c r="I183"/>
  <c r="J183" s="1"/>
  <c r="K183" s="1"/>
  <c r="L183"/>
  <c r="M183" s="1"/>
  <c r="N183" s="1"/>
  <c r="O183" s="1"/>
  <c r="I184"/>
  <c r="J184" s="1"/>
  <c r="K184" s="1"/>
  <c r="L184"/>
  <c r="M184" s="1"/>
  <c r="N184" s="1"/>
  <c r="O184" s="1"/>
  <c r="I185"/>
  <c r="J185" s="1"/>
  <c r="K185" s="1"/>
  <c r="L185"/>
  <c r="M185" s="1"/>
  <c r="N185" s="1"/>
  <c r="O185" s="1"/>
  <c r="I186"/>
  <c r="J186" s="1"/>
  <c r="K186" s="1"/>
  <c r="L186"/>
  <c r="M186" s="1"/>
  <c r="N186" s="1"/>
  <c r="O186" s="1"/>
  <c r="I187"/>
  <c r="J187" s="1"/>
  <c r="K187" s="1"/>
  <c r="L187"/>
  <c r="M187" s="1"/>
  <c r="N187" s="1"/>
  <c r="O187" s="1"/>
  <c r="I188"/>
  <c r="J188" s="1"/>
  <c r="K188" s="1"/>
  <c r="L188"/>
  <c r="M188" s="1"/>
  <c r="N188" s="1"/>
  <c r="O188" s="1"/>
  <c r="I189"/>
  <c r="J189" s="1"/>
  <c r="K189" s="1"/>
  <c r="L189"/>
  <c r="M189" s="1"/>
  <c r="N189" s="1"/>
  <c r="O189" s="1"/>
  <c r="I190"/>
  <c r="J190" s="1"/>
  <c r="K190" s="1"/>
  <c r="L190"/>
  <c r="M190" s="1"/>
  <c r="N190" s="1"/>
  <c r="O190" s="1"/>
  <c r="I191"/>
  <c r="J191" s="1"/>
  <c r="K191" s="1"/>
  <c r="L191"/>
  <c r="M191" s="1"/>
  <c r="N191" s="1"/>
  <c r="O191" s="1"/>
  <c r="I192"/>
  <c r="J192" s="1"/>
  <c r="K192" s="1"/>
  <c r="L192"/>
  <c r="M192" s="1"/>
  <c r="N192" s="1"/>
  <c r="O192" s="1"/>
  <c r="I193"/>
  <c r="J193" s="1"/>
  <c r="K193" s="1"/>
  <c r="L193"/>
  <c r="M193" s="1"/>
  <c r="N193" s="1"/>
  <c r="O193" s="1"/>
  <c r="I194"/>
  <c r="J194" s="1"/>
  <c r="K194" s="1"/>
  <c r="L194"/>
  <c r="M194" s="1"/>
  <c r="N194" s="1"/>
  <c r="O194" s="1"/>
  <c r="I195"/>
  <c r="J195" s="1"/>
  <c r="K195" s="1"/>
  <c r="L195"/>
  <c r="M195" s="1"/>
  <c r="N195" s="1"/>
  <c r="O195" s="1"/>
  <c r="I196"/>
  <c r="J196" s="1"/>
  <c r="K196" s="1"/>
  <c r="L196"/>
  <c r="M196" s="1"/>
  <c r="N196" s="1"/>
  <c r="O196" s="1"/>
  <c r="I197"/>
  <c r="J197" s="1"/>
  <c r="K197" s="1"/>
  <c r="L197"/>
  <c r="M197" s="1"/>
  <c r="N197" s="1"/>
  <c r="O197" s="1"/>
  <c r="I198"/>
  <c r="J198" s="1"/>
  <c r="K198" s="1"/>
  <c r="L198"/>
  <c r="M198" s="1"/>
  <c r="N198" s="1"/>
  <c r="O198" s="1"/>
  <c r="I199"/>
  <c r="J199" s="1"/>
  <c r="K199" s="1"/>
  <c r="L199"/>
  <c r="M199" s="1"/>
  <c r="N199" s="1"/>
  <c r="O199" s="1"/>
  <c r="I200"/>
  <c r="J200" s="1"/>
  <c r="K200" s="1"/>
  <c r="L200"/>
  <c r="M200" s="1"/>
  <c r="N200" s="1"/>
  <c r="O200" s="1"/>
  <c r="I201"/>
  <c r="J201" s="1"/>
  <c r="K201" s="1"/>
  <c r="L201"/>
  <c r="M201" s="1"/>
  <c r="N201" s="1"/>
  <c r="O201" s="1"/>
  <c r="I202"/>
  <c r="J202" s="1"/>
  <c r="K202" s="1"/>
  <c r="L202"/>
  <c r="M202" s="1"/>
  <c r="N202" s="1"/>
  <c r="O202" s="1"/>
  <c r="I203"/>
  <c r="J203" s="1"/>
  <c r="K203" s="1"/>
  <c r="L203"/>
  <c r="M203" s="1"/>
  <c r="N203" s="1"/>
  <c r="O203" s="1"/>
  <c r="I204"/>
  <c r="J204" s="1"/>
  <c r="K204" s="1"/>
  <c r="L204"/>
  <c r="M204" s="1"/>
  <c r="N204" s="1"/>
  <c r="O204" s="1"/>
  <c r="I205"/>
  <c r="J205" s="1"/>
  <c r="K205" s="1"/>
  <c r="L205"/>
  <c r="M205" s="1"/>
  <c r="N205" s="1"/>
  <c r="O205" s="1"/>
  <c r="I206"/>
  <c r="J206" s="1"/>
  <c r="K206" s="1"/>
  <c r="L206"/>
  <c r="M206" s="1"/>
  <c r="N206" s="1"/>
  <c r="O206" s="1"/>
  <c r="I207"/>
  <c r="J207" s="1"/>
  <c r="K207" s="1"/>
  <c r="L207"/>
  <c r="M207" s="1"/>
  <c r="N207" s="1"/>
  <c r="O207" s="1"/>
  <c r="I208"/>
  <c r="J208" s="1"/>
  <c r="K208" s="1"/>
  <c r="L208"/>
  <c r="M208" s="1"/>
  <c r="N208" s="1"/>
  <c r="O208" s="1"/>
  <c r="I209"/>
  <c r="J209" s="1"/>
  <c r="K209" s="1"/>
  <c r="L209"/>
  <c r="M209" s="1"/>
  <c r="N209" s="1"/>
  <c r="O209" s="1"/>
  <c r="I210"/>
  <c r="J210" s="1"/>
  <c r="K210" s="1"/>
  <c r="L210"/>
  <c r="M210" s="1"/>
  <c r="N210" s="1"/>
  <c r="O210" s="1"/>
  <c r="I211"/>
  <c r="J211" s="1"/>
  <c r="K211" s="1"/>
  <c r="L211"/>
  <c r="M211" s="1"/>
  <c r="N211" s="1"/>
  <c r="O211" s="1"/>
  <c r="L10"/>
  <c r="M10" s="1"/>
  <c r="N10" s="1"/>
  <c r="O10" s="1"/>
  <c r="I10"/>
  <c r="J10" s="1"/>
  <c r="K10" s="1"/>
  <c r="L9" l="1"/>
  <c r="M9" s="1"/>
  <c r="N9" s="1"/>
  <c r="O9" s="1"/>
  <c r="O218" s="1"/>
  <c r="I9"/>
  <c r="J9" s="1"/>
  <c r="K9" s="1"/>
  <c r="M218" l="1"/>
  <c r="N218"/>
</calcChain>
</file>

<file path=xl/sharedStrings.xml><?xml version="1.0" encoding="utf-8"?>
<sst xmlns="http://schemas.openxmlformats.org/spreadsheetml/2006/main" count="662" uniqueCount="264">
  <si>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</si>
  <si>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</si>
  <si>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</si>
  <si>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</si>
  <si>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</si>
  <si>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</si>
  <si>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</si>
  <si>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</si>
  <si>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</si>
  <si>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</si>
  <si>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</si>
  <si>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</si>
  <si>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</si>
  <si>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</si>
  <si>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</si>
  <si>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</si>
  <si>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</si>
  <si>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</si>
  <si>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</si>
  <si>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</si>
  <si>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</si>
  <si>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</si>
  <si>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</si>
  <si>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</si>
  <si>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</si>
  <si>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шт</t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</si>
  <si>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</si>
  <si>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</si>
  <si>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</si>
  <si>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</si>
  <si>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t>Поставка канцтоваров и офисных принадлежностей</t>
  </si>
  <si>
    <t>Антистеплер</t>
  </si>
  <si>
    <t>Блок-кубик запасной белый 90мм*90мм*90мм</t>
  </si>
  <si>
    <t>Блок-кубик запасной белый в боксе 90мм*90мм*50мм, 500л</t>
  </si>
  <si>
    <t xml:space="preserve">Блок-кубик запасной цветной 90мм*90мм*50мм, </t>
  </si>
  <si>
    <t>Блок-кубик с клейким краем белый 76мм*76мм, 400л</t>
  </si>
  <si>
    <t>Бейдж для карточек 
68 мм *100мм</t>
  </si>
  <si>
    <t xml:space="preserve">Блок бумаги для флипчартов 67,5см*98см, 20л 
80 г/кв.м 
</t>
  </si>
  <si>
    <t>Блок-кубик с клейким краем цветной 38мм*51мм, 100л</t>
  </si>
  <si>
    <t>Блок-кубик с клейким краем цветной 76мм*125мм, 100л</t>
  </si>
  <si>
    <t>Блок-кубик с клейким краем цветной 51мм*76мм, 100л</t>
  </si>
  <si>
    <t>Блок-кубик с клейким краем цветной 75мм*75мм, 100л</t>
  </si>
  <si>
    <t>Блокнот А5 60л</t>
  </si>
  <si>
    <t>Блокнот А6 80л</t>
  </si>
  <si>
    <t>Брелок для ключей</t>
  </si>
  <si>
    <t>Бокс для бумаги прозрачный 90мм*90мм*50мм</t>
  </si>
  <si>
    <t>Бумага цветная 5 цветов по 20 листов</t>
  </si>
  <si>
    <t>Грамота, А4</t>
  </si>
  <si>
    <t>Демосистема настольная 10 панелей</t>
  </si>
  <si>
    <t>Держатель магнитный для досок 30мм 5шт</t>
  </si>
  <si>
    <t>Доска магнитно-маркерная 90см*150см</t>
  </si>
  <si>
    <t>Доска магнитно-маркерная 90см*180см</t>
  </si>
  <si>
    <t>Доска магнитно-маркерная 90см*120см</t>
  </si>
  <si>
    <t>Дырокол 100л</t>
  </si>
  <si>
    <t>Дырокол 30л</t>
  </si>
  <si>
    <t>Дырокол 50л</t>
  </si>
  <si>
    <t>Ежедневник недатированный А5</t>
  </si>
  <si>
    <t xml:space="preserve">Еженедельник недатированный </t>
  </si>
  <si>
    <t>Жидкость корректирующая 20мл</t>
  </si>
  <si>
    <t>Зажим для бумаг 25мм 12шт</t>
  </si>
  <si>
    <t xml:space="preserve">Зажим для бумаг 25мм </t>
  </si>
  <si>
    <t>Зажим для бумаг 32мм 12шт</t>
  </si>
  <si>
    <t xml:space="preserve">Зажим для бумаг 32мм </t>
  </si>
  <si>
    <t>Зажим для бумаг 41мм 12шт</t>
  </si>
  <si>
    <t xml:space="preserve">Зажим для бумаг 41мм </t>
  </si>
  <si>
    <t>Зажим для бумаг 51мм 12шт</t>
  </si>
  <si>
    <t>Зажим для бумаг 51мм</t>
  </si>
  <si>
    <t>Закладки клейкие цветные 12мм*45мм</t>
  </si>
  <si>
    <t>Закладки клейкие цветные 45мм*12мм</t>
  </si>
  <si>
    <t>Калька А4 110 г/кв.м 100л</t>
  </si>
  <si>
    <t>Калькулятор настольный 12 разрядный</t>
  </si>
  <si>
    <t>Калькулятор настольный 14 разрядный</t>
  </si>
  <si>
    <t>Карандаш механический 0,5мм</t>
  </si>
  <si>
    <t>Карандаш механический 0,7мм</t>
  </si>
  <si>
    <t>Карандаш чернографитный трехгранный</t>
  </si>
  <si>
    <t xml:space="preserve">Карандаши цветные 12 </t>
  </si>
  <si>
    <t>Клей ПВА 125г</t>
  </si>
  <si>
    <t>Клей силикатный 110мл</t>
  </si>
  <si>
    <t>Клей-карандаш 8г</t>
  </si>
  <si>
    <t>Клей-карандаш 21г</t>
  </si>
  <si>
    <t>Клей-карандаш 36г</t>
  </si>
  <si>
    <t>Книга учета 96л клетка</t>
  </si>
  <si>
    <t>Книга учета 160л клетка</t>
  </si>
  <si>
    <t>Книга учета 196л клетка</t>
  </si>
  <si>
    <t>Кнопки для пробковых досок силовые 50шт</t>
  </si>
  <si>
    <t>Кнопки никелированные 50шт</t>
  </si>
  <si>
    <t>Конверт E65 80 г/кв.м, 25шт</t>
  </si>
  <si>
    <t>Конверт С4 100 г/кв.м</t>
  </si>
  <si>
    <t>Конверт С5 80 г/кв.м, 25 шт</t>
  </si>
  <si>
    <t xml:space="preserve">Короб архивный от 48см*32,5см*29,5см  </t>
  </si>
  <si>
    <t>Короб архивный вертикальный 180мм*235мм*325мм</t>
  </si>
  <si>
    <t>Короб архивный на завязках 50мм</t>
  </si>
  <si>
    <t>Короб архивный складной А4 150мм</t>
  </si>
  <si>
    <t>Короб архивный складной А4 100мм</t>
  </si>
  <si>
    <t>Корзина для мусора, 9л</t>
  </si>
  <si>
    <t>Краска штемпельная синяя 50мл</t>
  </si>
  <si>
    <t>Краска штемпельная синяя 28мл</t>
  </si>
  <si>
    <t xml:space="preserve">Ластик термопластичная резина </t>
  </si>
  <si>
    <t>Ластик каучуковый комбинированный</t>
  </si>
  <si>
    <t xml:space="preserve">Лента клейкая канцелярская 12мм*10м </t>
  </si>
  <si>
    <t xml:space="preserve">Лента клейкая упаковочная 48мм*100м прозрачная </t>
  </si>
  <si>
    <t xml:space="preserve">Лента клейкая 12мм*33м прозрачная </t>
  </si>
  <si>
    <t xml:space="preserve">Лента клейкая 24мм*30м прозрачная </t>
  </si>
  <si>
    <t xml:space="preserve">Лента клейкая 48мм*60м прозрачная </t>
  </si>
  <si>
    <t>Лента корректирующая 5мм*8м</t>
  </si>
  <si>
    <t>Лезвия для универсального ножа 18мм</t>
  </si>
  <si>
    <t>Лента кассовая из термобумаги 57мм*40м</t>
  </si>
  <si>
    <t>Нить обвязочная для прошивки документов белая 1000м</t>
  </si>
  <si>
    <t>Линейка 20см</t>
  </si>
  <si>
    <t>Линейка 30см</t>
  </si>
  <si>
    <t>Линейка 50см</t>
  </si>
  <si>
    <t>Линейка офицерская</t>
  </si>
  <si>
    <t>Лоток для бумаг</t>
  </si>
  <si>
    <t>Лоток для бумаг горизонтальный</t>
  </si>
  <si>
    <t xml:space="preserve">Лупа увеличивающая 
Тип 1
</t>
  </si>
  <si>
    <t>Маркер выделитель текста</t>
  </si>
  <si>
    <t>Маркер для CD двусторонний</t>
  </si>
  <si>
    <t>Маркер перманентный универсальный</t>
  </si>
  <si>
    <t>Маркер для флипчартов набор 4 цвета</t>
  </si>
  <si>
    <t>Маркер-краска</t>
  </si>
  <si>
    <t>Нить для прошивки документов</t>
  </si>
  <si>
    <t>Игла</t>
  </si>
  <si>
    <t>Этикетка самоклеящаяся "Пронумеровано, прошито и скреплено"</t>
  </si>
  <si>
    <t>Набор настольный 5 предметов дерево+металл</t>
  </si>
  <si>
    <t>Набор настольный 6 предметов дерево+ метлалл</t>
  </si>
  <si>
    <t>Набор настольный  7 предметов дерево</t>
  </si>
  <si>
    <t>Набор настольный 9 предметов дерево</t>
  </si>
  <si>
    <t>Набор настольный 9 предметов зеленый мрамор</t>
  </si>
  <si>
    <t>Набор настольный канцелярский</t>
  </si>
  <si>
    <t>Набор гелевых ручек.</t>
  </si>
  <si>
    <t>Набор фломастеров</t>
  </si>
  <si>
    <t>Нож канцелярский 18мм</t>
  </si>
  <si>
    <t>Нож универсальный 9мм</t>
  </si>
  <si>
    <t>Ножницы 165 мм</t>
  </si>
  <si>
    <t>Ножницы 180 мм</t>
  </si>
  <si>
    <t>Ножницы 190 мм</t>
  </si>
  <si>
    <t>Ножницы 205 мм</t>
  </si>
  <si>
    <t>Нумератор 6-и разрядный 4мм</t>
  </si>
  <si>
    <t>Пакет Крафт С4 80г/кв.м стрип 200шт</t>
  </si>
  <si>
    <t>Папка адресная 225мм*310мм</t>
  </si>
  <si>
    <t>Папка на подпись 225мм*310мм</t>
  </si>
  <si>
    <t>Папка конверт на кнопке А4</t>
  </si>
  <si>
    <t xml:space="preserve">Папка конверт на кнопке А5 </t>
  </si>
  <si>
    <t xml:space="preserve">Папка на 2-х кольцах пластиковая А4 </t>
  </si>
  <si>
    <t>Папка на молнии</t>
  </si>
  <si>
    <t>Папка на резинке А4</t>
  </si>
  <si>
    <t xml:space="preserve">Папка подвесная А4 25шт </t>
  </si>
  <si>
    <t>Папка регистратор 50мм</t>
  </si>
  <si>
    <t>Папка регистратор 75мм</t>
  </si>
  <si>
    <t>Папка с завязками ДЕЛО</t>
  </si>
  <si>
    <t>Папка скоросшиватель А4 с перфорацией на корешке</t>
  </si>
  <si>
    <t>Папка скоросшиватель ДЕЛО</t>
  </si>
  <si>
    <t>Папка уголок А4 180мкм</t>
  </si>
  <si>
    <t>Файл-вкладыш А3</t>
  </si>
  <si>
    <t>Файл -вкладыш А4 с перфорацией 100шт</t>
  </si>
  <si>
    <t>Файл -вкладыш А5 с перфорацией 100шт</t>
  </si>
  <si>
    <t>Папка с боковым прижимом</t>
  </si>
  <si>
    <t>Папка с зажимом и карманом</t>
  </si>
  <si>
    <t>Папка файлов 10</t>
  </si>
  <si>
    <t>Папка файлов 20</t>
  </si>
  <si>
    <t>Папка файлов 40</t>
  </si>
  <si>
    <t>Папка файлов 60</t>
  </si>
  <si>
    <t>Папка файлов 80</t>
  </si>
  <si>
    <t>Папка файлов 100</t>
  </si>
  <si>
    <t>Папка-скоросшиватель А4</t>
  </si>
  <si>
    <t>Планшет для бумаг A4 с верхней створкой</t>
  </si>
  <si>
    <t>Планшет пластиковый с крышкой</t>
  </si>
  <si>
    <t>Пленка для ламинирования А3 100шт</t>
  </si>
  <si>
    <t>Пленка для ламинирования А8 100шт</t>
  </si>
  <si>
    <t>Пленка для ламинирования А6 100шт</t>
  </si>
  <si>
    <t>Подставка для ручек на 10 отделений.</t>
  </si>
  <si>
    <t>Подушка для смачивания пальцев гелевая</t>
  </si>
  <si>
    <t>Пружины для переплета пластиковые 14мм</t>
  </si>
  <si>
    <t>Пружины для переплета пластиковые 19мм</t>
  </si>
  <si>
    <t>Резинка универсальная 1,5мм*6см 100г</t>
  </si>
  <si>
    <t>Ручка гелевая 0,5мм красная</t>
  </si>
  <si>
    <t>Ручка гелевая 0,5мм синяя</t>
  </si>
  <si>
    <t>Ручка гелевая 0,5мм черная</t>
  </si>
  <si>
    <t>Ручка гелевая 0,5мм зеленая</t>
  </si>
  <si>
    <t>Ручка гелевая 0,5мм автоматическая черная</t>
  </si>
  <si>
    <t>Ручка гелевая 0,5мм автоматическая синяя</t>
  </si>
  <si>
    <t>Ручка гелевая со стираемыми чернилами 0,5мм синяя</t>
  </si>
  <si>
    <t>Ручка шариковая на подставке на липучке с пружиной, синяя</t>
  </si>
  <si>
    <t>Ручка шариковая 0,5мм зеленая</t>
  </si>
  <si>
    <t>Ручка шариковая 0,5мм красная</t>
  </si>
  <si>
    <t>Ручка шариковая 0,5мм синяя</t>
  </si>
  <si>
    <t>Ручка шариковая 0,5мм черная</t>
  </si>
  <si>
    <t>Ручка шариковая автоматическая 0,7мм черная</t>
  </si>
  <si>
    <t>Ручка шариковая автоматическая 0,7мм синяя</t>
  </si>
  <si>
    <t>Ручка-корректор, 8мл</t>
  </si>
  <si>
    <t>Ручка шариковая масляная Soft touch зеленая 0,3 мм</t>
  </si>
  <si>
    <t>Ручка шариковая масляная Soft touch синяя 0,5 мм</t>
  </si>
  <si>
    <t>Ручка шариковая масляная Soft touch красная 0,5 мм</t>
  </si>
  <si>
    <t>Ручка шариковая масляная Soft touch черная 0,5 мм</t>
  </si>
  <si>
    <t>Скобы для степлера №10 1000шт</t>
  </si>
  <si>
    <t>Скобы для степлера №23/10 1000шт</t>
  </si>
  <si>
    <t>Скобы для степлера №23/8 1000шт</t>
  </si>
  <si>
    <t>Скобы для степлера №23/13 1000шт</t>
  </si>
  <si>
    <t>Скобы для степлера №24/6 1000шт</t>
  </si>
  <si>
    <t>Скрепки металлические 28мм полимер 100шт</t>
  </si>
  <si>
    <t>Скрепки металлические 50мм полимер 50шт</t>
  </si>
  <si>
    <t>Скрепки никелированные 32мм 100шт</t>
  </si>
  <si>
    <t>Скрепки никелированные 50мм 100шт</t>
  </si>
  <si>
    <t>Степлер №10 10л</t>
  </si>
  <si>
    <t>Степлер №24/6 80л</t>
  </si>
  <si>
    <t>Степлер №23/13 100л</t>
  </si>
  <si>
    <t xml:space="preserve">Стержень гелевый, 0,35мм синий  </t>
  </si>
  <si>
    <t>Стержень гелевый, 0,35мм черный</t>
  </si>
  <si>
    <t>Стержень шариковый, масляный, 0,7мм синий</t>
  </si>
  <si>
    <t>Стержень микрографический 0,5мм 12шт</t>
  </si>
  <si>
    <t>Стержень микрографический 0,7мм 30шт</t>
  </si>
  <si>
    <t>Тетрадь 12л клетка</t>
  </si>
  <si>
    <t>Тетрадь общая А4 80л клетка</t>
  </si>
  <si>
    <t>Тетрадь общая А5 48л клетка</t>
  </si>
  <si>
    <t>Тетрадь общая А5 96л клетка</t>
  </si>
  <si>
    <t>Точилка с контейнером</t>
  </si>
  <si>
    <t>Точилка механическая</t>
  </si>
  <si>
    <t>Флипчарт 70см*100см на треноге</t>
  </si>
  <si>
    <t>Шило канцелярское</t>
  </si>
  <si>
    <t>Этикет - лента 30мм*20мм</t>
  </si>
  <si>
    <t>Этикетки самоклеящиеся белые 105мм*37,1мм 50л</t>
  </si>
  <si>
    <t>Степлер № 24/6 30л</t>
  </si>
  <si>
    <t>Этикетки самоклеящиеся для папок- регистраторов 210мм*57мм 50л</t>
  </si>
  <si>
    <t xml:space="preserve">Обложки для брошюровки, ПВХ, А4, 100шт </t>
  </si>
  <si>
    <t>Обложки для брошюровки,
 картон, А4, 100шт</t>
  </si>
  <si>
    <t>Этикет-лента прямоугольная 21мм*12мм, 600шт</t>
  </si>
  <si>
    <t>Лупа увеличивающая
Тип 2</t>
  </si>
  <si>
    <t>Пакет почтовый трехслойный 
320х355</t>
  </si>
  <si>
    <t>Пакет почтовый трехслойный 
360х500</t>
  </si>
  <si>
    <t>Книга учета 96 л. Линия</t>
  </si>
  <si>
    <t>Чернила в патронах</t>
  </si>
  <si>
    <t>Короб вертикальный с клапаном 75мм, микрогофрокартон, до 700 листов</t>
  </si>
  <si>
    <t>Лоток вертикальный А4, пластик</t>
  </si>
  <si>
    <t>26.70.23.190</t>
  </si>
  <si>
    <t xml:space="preserve">Картон цветной 8 листов, А4
</t>
  </si>
  <si>
    <t>Лента из термобумаги 80мм*120м</t>
  </si>
  <si>
    <t xml:space="preserve">17.23.12.110 </t>
  </si>
  <si>
    <t>17.29.11.110</t>
  </si>
  <si>
    <t>17.12.14.160</t>
  </si>
  <si>
    <t xml:space="preserve">22.29.29.190 </t>
  </si>
  <si>
    <t>32.99.53.190</t>
  </si>
  <si>
    <t>20.60.22.000</t>
  </si>
  <si>
    <t>25.93.18.120</t>
  </si>
  <si>
    <t>22.21.42.120</t>
  </si>
  <si>
    <t>32.99.53.130</t>
  </si>
  <si>
    <t>28.23.12.110</t>
  </si>
  <si>
    <t xml:space="preserve">32.99.16.120 </t>
  </si>
  <si>
    <t>22.29.25.000</t>
  </si>
  <si>
    <t>уп.</t>
  </si>
  <si>
    <t>наб.</t>
  </si>
  <si>
    <t>до 31 марта 2026г.</t>
  </si>
  <si>
    <t>Специалист ОМТС Филиала ООО «МСК» в г.Севастополе</t>
  </si>
  <si>
    <t>Кузнецов Д.И./_____________/</t>
  </si>
  <si>
    <t xml:space="preserve">Дата подготовки обоснования НМЦ  17.02.2025г. </t>
  </si>
  <si>
    <t>Обложка для переплета</t>
  </si>
  <si>
    <t>Фоторамка А4</t>
  </si>
  <si>
    <t xml:space="preserve">Механический брошюровщик </t>
  </si>
  <si>
    <t xml:space="preserve">Коробка для компакт- диска </t>
  </si>
  <si>
    <t>28.99.11.190</t>
  </si>
  <si>
    <t>17.23.13.199</t>
  </si>
  <si>
    <t>25.99.24.120</t>
  </si>
  <si>
    <t>22.22.13.190</t>
  </si>
  <si>
    <t xml:space="preserve">Итого НМЦ суммы цен за единицу ТРУ устанавливается в размере: 185 644,17 
</t>
  </si>
  <si>
    <t>22.22.19.190</t>
  </si>
</sst>
</file>

<file path=xl/styles.xml><?xml version="1.0" encoding="utf-8"?>
<styleSheet xmlns="http://schemas.openxmlformats.org/spreadsheetml/2006/main">
  <numFmts count="1">
    <numFmt numFmtId="164" formatCode="0.00000"/>
  </numFmts>
  <fonts count="1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/>
    <xf numFmtId="0" fontId="6" fillId="0" borderId="0" xfId="0" applyFont="1" applyFill="1" applyAlignment="1" applyProtection="1">
      <alignment vertical="center"/>
      <protection locked="0"/>
    </xf>
    <xf numFmtId="4" fontId="7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Alignment="1" applyProtection="1">
      <alignment vertical="center"/>
      <protection locked="0"/>
    </xf>
    <xf numFmtId="0" fontId="7" fillId="0" borderId="0" xfId="0" applyFont="1" applyFill="1"/>
    <xf numFmtId="4" fontId="8" fillId="0" borderId="0" xfId="0" applyNumberFormat="1" applyFont="1" applyFill="1"/>
    <xf numFmtId="4" fontId="7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4" fontId="7" fillId="0" borderId="8" xfId="0" applyNumberFormat="1" applyFont="1" applyFill="1" applyBorder="1"/>
    <xf numFmtId="16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0" xfId="0" applyFont="1" applyFill="1" applyAlignment="1">
      <alignment horizontal="left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2" fontId="12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25"/>
  <sheetViews>
    <sheetView tabSelected="1" view="pageBreakPreview" topLeftCell="A4" zoomScaleNormal="112" zoomScaleSheetLayoutView="100" workbookViewId="0">
      <selection activeCell="C153" sqref="C153"/>
    </sheetView>
  </sheetViews>
  <sheetFormatPr defaultRowHeight="12.75"/>
  <cols>
    <col min="1" max="1" width="7.5703125" style="1" customWidth="1"/>
    <col min="2" max="2" width="44.28515625" style="1" customWidth="1"/>
    <col min="3" max="3" width="12.42578125" style="1" customWidth="1"/>
    <col min="4" max="4" width="6.7109375" style="1" customWidth="1"/>
    <col min="5" max="5" width="6.85546875" style="1" customWidth="1"/>
    <col min="6" max="7" width="12.140625" style="3" customWidth="1"/>
    <col min="8" max="8" width="13" style="3" customWidth="1"/>
    <col min="9" max="9" width="15.5703125" style="1" customWidth="1"/>
    <col min="10" max="10" width="15.42578125" style="1" customWidth="1"/>
    <col min="11" max="11" width="14.28515625" style="1" customWidth="1"/>
    <col min="12" max="12" width="22.7109375" style="1" customWidth="1"/>
    <col min="13" max="13" width="13.7109375" style="3" customWidth="1"/>
    <col min="14" max="14" width="14.42578125" style="3" customWidth="1"/>
    <col min="15" max="15" width="15.42578125" style="1" customWidth="1"/>
    <col min="16" max="16" width="18.42578125" style="3" customWidth="1"/>
    <col min="17" max="17" width="0.85546875" style="3" customWidth="1"/>
    <col min="18" max="18" width="15.7109375" style="3" customWidth="1"/>
    <col min="19" max="19" width="11.85546875" style="1" customWidth="1"/>
    <col min="20" max="20" width="9.140625" style="1" customWidth="1"/>
    <col min="21" max="21" width="9.140625" style="3" customWidth="1"/>
    <col min="22" max="16384" width="9.140625" style="1"/>
  </cols>
  <sheetData>
    <row r="1" spans="1:20" ht="16.5" customHeight="1">
      <c r="A1" s="13"/>
      <c r="B1" s="13"/>
      <c r="C1" s="13"/>
      <c r="D1" s="13"/>
      <c r="E1" s="13"/>
      <c r="F1" s="14" t="s">
        <v>21</v>
      </c>
      <c r="G1" s="15"/>
      <c r="H1" s="15"/>
      <c r="I1" s="13"/>
      <c r="J1" s="13"/>
      <c r="K1" s="13"/>
      <c r="L1" s="63" t="s">
        <v>8</v>
      </c>
      <c r="M1" s="64"/>
      <c r="N1" s="64"/>
      <c r="O1" s="64"/>
    </row>
    <row r="2" spans="1:20" ht="20.25" customHeight="1">
      <c r="A2" s="4"/>
      <c r="B2" s="72" t="s">
        <v>12</v>
      </c>
      <c r="C2" s="72"/>
      <c r="D2" s="4"/>
      <c r="E2" s="72" t="s">
        <v>30</v>
      </c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0" ht="36.75" customHeight="1">
      <c r="A3" s="4"/>
      <c r="B3" s="72" t="s">
        <v>13</v>
      </c>
      <c r="C3" s="72"/>
      <c r="D3" s="4"/>
      <c r="E3" s="72" t="s">
        <v>14</v>
      </c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0" ht="33" customHeight="1">
      <c r="A4" s="4"/>
      <c r="B4" s="72" t="s">
        <v>15</v>
      </c>
      <c r="C4" s="72"/>
      <c r="D4" s="4"/>
      <c r="E4" s="72" t="s">
        <v>250</v>
      </c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20" ht="22.5" customHeight="1">
      <c r="A5" s="72" t="s">
        <v>16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20" ht="53.25" customHeight="1">
      <c r="A6" s="4"/>
      <c r="B6" s="72" t="s">
        <v>17</v>
      </c>
      <c r="C6" s="72"/>
      <c r="D6" s="4"/>
      <c r="E6" s="4"/>
      <c r="F6" s="5"/>
      <c r="G6" s="5"/>
      <c r="H6" s="5"/>
      <c r="I6" s="4"/>
      <c r="J6" s="4"/>
      <c r="K6" s="4"/>
      <c r="L6" s="4"/>
      <c r="M6" s="5"/>
      <c r="N6" s="5"/>
      <c r="O6" s="4"/>
    </row>
    <row r="7" spans="1:20" ht="39" customHeight="1">
      <c r="A7" s="65" t="s">
        <v>0</v>
      </c>
      <c r="B7" s="65" t="s">
        <v>27</v>
      </c>
      <c r="C7" s="67" t="s">
        <v>26</v>
      </c>
      <c r="D7" s="65" t="s">
        <v>1</v>
      </c>
      <c r="E7" s="65" t="s">
        <v>2</v>
      </c>
      <c r="F7" s="68" t="s">
        <v>29</v>
      </c>
      <c r="G7" s="69"/>
      <c r="H7" s="70"/>
      <c r="I7" s="71" t="s">
        <v>22</v>
      </c>
      <c r="J7" s="71"/>
      <c r="K7" s="71"/>
      <c r="L7" s="53" t="s">
        <v>23</v>
      </c>
      <c r="M7" s="54"/>
      <c r="N7" s="54"/>
      <c r="O7" s="54"/>
    </row>
    <row r="8" spans="1:20" ht="159" customHeight="1">
      <c r="A8" s="66"/>
      <c r="B8" s="66"/>
      <c r="C8" s="67"/>
      <c r="D8" s="65"/>
      <c r="E8" s="65"/>
      <c r="F8" s="16" t="s">
        <v>9</v>
      </c>
      <c r="G8" s="16" t="s">
        <v>10</v>
      </c>
      <c r="H8" s="16" t="s">
        <v>11</v>
      </c>
      <c r="I8" s="17" t="s">
        <v>3</v>
      </c>
      <c r="J8" s="17" t="s">
        <v>4</v>
      </c>
      <c r="K8" s="17" t="s">
        <v>5</v>
      </c>
      <c r="L8" s="18" t="s">
        <v>24</v>
      </c>
      <c r="M8" s="19" t="s">
        <v>6</v>
      </c>
      <c r="N8" s="19" t="s">
        <v>7</v>
      </c>
      <c r="O8" s="20" t="s">
        <v>28</v>
      </c>
      <c r="P8" s="10"/>
      <c r="Q8" s="10"/>
      <c r="R8" s="10"/>
    </row>
    <row r="9" spans="1:20" ht="18.75" customHeight="1">
      <c r="A9" s="21">
        <v>1</v>
      </c>
      <c r="B9" s="45" t="s">
        <v>31</v>
      </c>
      <c r="C9" s="43" t="s">
        <v>247</v>
      </c>
      <c r="D9" s="22" t="s">
        <v>25</v>
      </c>
      <c r="E9" s="23">
        <v>1</v>
      </c>
      <c r="F9" s="24">
        <v>87.68</v>
      </c>
      <c r="G9" s="24">
        <v>89.5</v>
      </c>
      <c r="H9" s="24">
        <v>84.31</v>
      </c>
      <c r="I9" s="24">
        <f>AVERAGE(F9:H9)</f>
        <v>87.163333333333341</v>
      </c>
      <c r="J9" s="25">
        <f>SQRT(((SUM((POWER(H9-I9,2)),(POWER(G9-I9,2)),(POWER(F9-I9,2)))/(COLUMNS(F9:H9)-1))))</f>
        <v>2.633293248640062</v>
      </c>
      <c r="K9" s="42">
        <f>J9/I9*100</f>
        <v>3.0211020482313606</v>
      </c>
      <c r="L9" s="26">
        <f>((E9/3)*(SUM(F9:H9)))</f>
        <v>87.163333333333327</v>
      </c>
      <c r="M9" s="27">
        <f>L9/E9</f>
        <v>87.163333333333327</v>
      </c>
      <c r="N9" s="27">
        <f>ROUNDDOWN(M9,2)</f>
        <v>87.16</v>
      </c>
      <c r="O9" s="27">
        <f>N9*E9</f>
        <v>87.16</v>
      </c>
      <c r="P9" s="10"/>
      <c r="Q9" s="10">
        <v>1.2</v>
      </c>
      <c r="R9" s="10"/>
      <c r="T9" s="7"/>
    </row>
    <row r="10" spans="1:20" ht="33.75" customHeight="1">
      <c r="A10" s="44">
        <v>2</v>
      </c>
      <c r="B10" s="45" t="s">
        <v>36</v>
      </c>
      <c r="C10" s="43" t="s">
        <v>247</v>
      </c>
      <c r="D10" s="22" t="s">
        <v>25</v>
      </c>
      <c r="E10" s="23">
        <v>1</v>
      </c>
      <c r="F10" s="24">
        <v>6.84</v>
      </c>
      <c r="G10" s="24">
        <v>6.71</v>
      </c>
      <c r="H10" s="24">
        <v>6.58</v>
      </c>
      <c r="I10" s="24">
        <f t="shared" ref="I10" si="0">AVERAGE(F10:H10)</f>
        <v>6.7100000000000009</v>
      </c>
      <c r="J10" s="25">
        <f t="shared" ref="J10" si="1">SQRT(((SUM((POWER(H10-I10,2)),(POWER(G10-I10,2)),(POWER(F10-I10,2)))/(COLUMNS(F10:H10)-1))))</f>
        <v>0.12999999999999989</v>
      </c>
      <c r="K10" s="42">
        <f t="shared" ref="K10" si="2">J10/I10*100</f>
        <v>1.9374068554396404</v>
      </c>
      <c r="L10" s="26">
        <f t="shared" ref="L10" si="3">((E10/3)*(SUM(F10:H10)))</f>
        <v>6.7100000000000009</v>
      </c>
      <c r="M10" s="27">
        <f t="shared" ref="M10" si="4">L10/E10</f>
        <v>6.7100000000000009</v>
      </c>
      <c r="N10" s="27">
        <f>ROUNDDOWN(M10,2)</f>
        <v>6.71</v>
      </c>
      <c r="O10" s="27">
        <f t="shared" ref="O10" si="5">N10*E10</f>
        <v>6.71</v>
      </c>
      <c r="P10" s="10"/>
      <c r="Q10" s="10"/>
      <c r="R10" s="10"/>
      <c r="T10" s="7"/>
    </row>
    <row r="11" spans="1:20" ht="28.5" customHeight="1">
      <c r="A11" s="44">
        <v>3</v>
      </c>
      <c r="B11" s="45" t="s">
        <v>37</v>
      </c>
      <c r="C11" s="43" t="s">
        <v>247</v>
      </c>
      <c r="D11" s="48" t="s">
        <v>248</v>
      </c>
      <c r="E11" s="23">
        <v>1</v>
      </c>
      <c r="F11" s="24">
        <v>262.5</v>
      </c>
      <c r="G11" s="24">
        <v>265</v>
      </c>
      <c r="H11" s="24">
        <v>252.4</v>
      </c>
      <c r="I11" s="24">
        <f t="shared" ref="I11:I74" si="6">AVERAGE(F11:H11)</f>
        <v>259.96666666666664</v>
      </c>
      <c r="J11" s="25">
        <f t="shared" ref="J11:J74" si="7">SQRT(((SUM((POWER(H11-I11,2)),(POWER(G11-I11,2)),(POWER(F11-I11,2)))/(COLUMNS(F11:H11)-1))))</f>
        <v>6.6710818712809461</v>
      </c>
      <c r="K11" s="42">
        <f t="shared" ref="K11:K74" si="8">J11/I11*100</f>
        <v>2.5661297107119938</v>
      </c>
      <c r="L11" s="26">
        <f t="shared" ref="L11:L74" si="9">((E11/3)*(SUM(F11:H11)))</f>
        <v>259.96666666666664</v>
      </c>
      <c r="M11" s="27">
        <f t="shared" ref="M11:M74" si="10">L11/E11</f>
        <v>259.96666666666664</v>
      </c>
      <c r="N11" s="27">
        <f t="shared" ref="N11:N74" si="11">ROUNDDOWN(M11,2)</f>
        <v>259.95999999999998</v>
      </c>
      <c r="O11" s="27">
        <f t="shared" ref="O11:O74" si="12">N11*E11</f>
        <v>259.95999999999998</v>
      </c>
      <c r="P11" s="10"/>
      <c r="Q11" s="10"/>
      <c r="R11" s="10"/>
      <c r="T11" s="7"/>
    </row>
    <row r="12" spans="1:20" ht="18.75" customHeight="1">
      <c r="A12" s="44">
        <v>4</v>
      </c>
      <c r="B12" s="45" t="s">
        <v>32</v>
      </c>
      <c r="C12" s="43" t="s">
        <v>247</v>
      </c>
      <c r="D12" s="22" t="s">
        <v>25</v>
      </c>
      <c r="E12" s="23">
        <v>1</v>
      </c>
      <c r="F12" s="24">
        <v>113.67</v>
      </c>
      <c r="G12" s="24">
        <v>112</v>
      </c>
      <c r="H12" s="24">
        <v>109.3</v>
      </c>
      <c r="I12" s="24">
        <f t="shared" si="6"/>
        <v>111.65666666666668</v>
      </c>
      <c r="J12" s="25">
        <f t="shared" si="7"/>
        <v>2.2051379397519204</v>
      </c>
      <c r="K12" s="42">
        <f t="shared" si="8"/>
        <v>1.9749272529646718</v>
      </c>
      <c r="L12" s="26">
        <f t="shared" si="9"/>
        <v>111.65666666666667</v>
      </c>
      <c r="M12" s="27">
        <f t="shared" si="10"/>
        <v>111.65666666666667</v>
      </c>
      <c r="N12" s="27">
        <f t="shared" si="11"/>
        <v>111.65</v>
      </c>
      <c r="O12" s="27">
        <f t="shared" si="12"/>
        <v>111.65</v>
      </c>
      <c r="P12" s="10"/>
      <c r="Q12" s="10"/>
      <c r="R12" s="10"/>
      <c r="T12" s="7"/>
    </row>
    <row r="13" spans="1:20" ht="30" customHeight="1">
      <c r="A13" s="44">
        <v>5</v>
      </c>
      <c r="B13" s="45" t="s">
        <v>33</v>
      </c>
      <c r="C13" s="43" t="s">
        <v>247</v>
      </c>
      <c r="D13" s="22" t="s">
        <v>25</v>
      </c>
      <c r="E13" s="23">
        <v>1</v>
      </c>
      <c r="F13" s="24">
        <v>246.04</v>
      </c>
      <c r="G13" s="24">
        <v>278.54000000000002</v>
      </c>
      <c r="H13" s="24">
        <v>236.58</v>
      </c>
      <c r="I13" s="24">
        <f t="shared" si="6"/>
        <v>253.72000000000003</v>
      </c>
      <c r="J13" s="25">
        <f t="shared" si="7"/>
        <v>22.009025421403837</v>
      </c>
      <c r="K13" s="42">
        <f t="shared" si="8"/>
        <v>8.6745331157984538</v>
      </c>
      <c r="L13" s="26">
        <f t="shared" si="9"/>
        <v>253.72000000000003</v>
      </c>
      <c r="M13" s="27">
        <f t="shared" si="10"/>
        <v>253.72000000000003</v>
      </c>
      <c r="N13" s="27">
        <f t="shared" si="11"/>
        <v>253.72</v>
      </c>
      <c r="O13" s="27">
        <f t="shared" si="12"/>
        <v>253.72</v>
      </c>
      <c r="P13" s="10"/>
      <c r="Q13" s="10"/>
      <c r="R13" s="10"/>
      <c r="T13" s="7"/>
    </row>
    <row r="14" spans="1:20" ht="32.25" customHeight="1">
      <c r="A14" s="44">
        <v>6</v>
      </c>
      <c r="B14" s="45" t="s">
        <v>34</v>
      </c>
      <c r="C14" s="43" t="s">
        <v>247</v>
      </c>
      <c r="D14" s="22" t="s">
        <v>25</v>
      </c>
      <c r="E14" s="23">
        <v>1</v>
      </c>
      <c r="F14" s="24">
        <v>106.85</v>
      </c>
      <c r="G14" s="24">
        <v>112.54</v>
      </c>
      <c r="H14" s="24">
        <v>102.74</v>
      </c>
      <c r="I14" s="24">
        <f t="shared" si="6"/>
        <v>107.37666666666667</v>
      </c>
      <c r="J14" s="25">
        <f t="shared" si="7"/>
        <v>4.9211821073125703</v>
      </c>
      <c r="K14" s="42">
        <f t="shared" si="8"/>
        <v>4.5831019532293515</v>
      </c>
      <c r="L14" s="26">
        <f t="shared" si="9"/>
        <v>107.37666666666667</v>
      </c>
      <c r="M14" s="27">
        <f t="shared" si="10"/>
        <v>107.37666666666667</v>
      </c>
      <c r="N14" s="27">
        <f t="shared" si="11"/>
        <v>107.37</v>
      </c>
      <c r="O14" s="27">
        <f t="shared" si="12"/>
        <v>107.37</v>
      </c>
      <c r="P14" s="10"/>
      <c r="Q14" s="10"/>
      <c r="R14" s="10"/>
      <c r="T14" s="7"/>
    </row>
    <row r="15" spans="1:20" ht="31.5" customHeight="1">
      <c r="A15" s="44">
        <v>7</v>
      </c>
      <c r="B15" s="45" t="s">
        <v>35</v>
      </c>
      <c r="C15" s="43" t="s">
        <v>247</v>
      </c>
      <c r="D15" s="22" t="s">
        <v>25</v>
      </c>
      <c r="E15" s="23">
        <v>1</v>
      </c>
      <c r="F15" s="24">
        <v>317.39</v>
      </c>
      <c r="G15" s="24">
        <v>325.57</v>
      </c>
      <c r="H15" s="24">
        <v>305.18</v>
      </c>
      <c r="I15" s="24">
        <f t="shared" si="6"/>
        <v>316.04666666666668</v>
      </c>
      <c r="J15" s="25">
        <f t="shared" si="7"/>
        <v>10.261161402752283</v>
      </c>
      <c r="K15" s="42">
        <f t="shared" si="8"/>
        <v>3.2467235016196812</v>
      </c>
      <c r="L15" s="26">
        <f t="shared" si="9"/>
        <v>316.04666666666668</v>
      </c>
      <c r="M15" s="27">
        <f t="shared" si="10"/>
        <v>316.04666666666668</v>
      </c>
      <c r="N15" s="27">
        <f t="shared" si="11"/>
        <v>316.04000000000002</v>
      </c>
      <c r="O15" s="27">
        <f t="shared" si="12"/>
        <v>316.04000000000002</v>
      </c>
      <c r="P15" s="10"/>
      <c r="Q15" s="10"/>
      <c r="R15" s="10"/>
      <c r="T15" s="7"/>
    </row>
    <row r="16" spans="1:20" ht="30" customHeight="1">
      <c r="A16" s="44">
        <v>8</v>
      </c>
      <c r="B16" s="45" t="s">
        <v>38</v>
      </c>
      <c r="C16" s="43" t="s">
        <v>247</v>
      </c>
      <c r="D16" s="22" t="s">
        <v>25</v>
      </c>
      <c r="E16" s="23">
        <v>1</v>
      </c>
      <c r="F16" s="24">
        <v>30.13</v>
      </c>
      <c r="G16" s="24">
        <v>29.55</v>
      </c>
      <c r="H16" s="24">
        <v>28.97</v>
      </c>
      <c r="I16" s="24">
        <f t="shared" si="6"/>
        <v>29.55</v>
      </c>
      <c r="J16" s="25">
        <f t="shared" si="7"/>
        <v>0.58000000000000007</v>
      </c>
      <c r="K16" s="42">
        <f t="shared" si="8"/>
        <v>1.9627749576988158</v>
      </c>
      <c r="L16" s="26">
        <f t="shared" si="9"/>
        <v>29.55</v>
      </c>
      <c r="M16" s="27">
        <f t="shared" si="10"/>
        <v>29.55</v>
      </c>
      <c r="N16" s="27">
        <f t="shared" si="11"/>
        <v>29.55</v>
      </c>
      <c r="O16" s="27">
        <f t="shared" si="12"/>
        <v>29.55</v>
      </c>
      <c r="P16" s="10"/>
      <c r="Q16" s="10">
        <v>1.2</v>
      </c>
      <c r="R16" s="10"/>
      <c r="T16" s="7"/>
    </row>
    <row r="17" spans="1:20" ht="30" customHeight="1">
      <c r="A17" s="44">
        <v>9</v>
      </c>
      <c r="B17" s="45" t="s">
        <v>39</v>
      </c>
      <c r="C17" s="43" t="s">
        <v>247</v>
      </c>
      <c r="D17" s="22" t="s">
        <v>25</v>
      </c>
      <c r="E17" s="23">
        <v>1</v>
      </c>
      <c r="F17" s="24">
        <v>62.05</v>
      </c>
      <c r="G17" s="24">
        <v>64.44</v>
      </c>
      <c r="H17" s="24">
        <v>59.66</v>
      </c>
      <c r="I17" s="24">
        <f t="shared" si="6"/>
        <v>62.04999999999999</v>
      </c>
      <c r="J17" s="25">
        <f t="shared" si="7"/>
        <v>2.3900000000000006</v>
      </c>
      <c r="K17" s="42">
        <f t="shared" si="8"/>
        <v>3.8517324738114436</v>
      </c>
      <c r="L17" s="26">
        <f t="shared" si="9"/>
        <v>62.04999999999999</v>
      </c>
      <c r="M17" s="27">
        <f t="shared" si="10"/>
        <v>62.04999999999999</v>
      </c>
      <c r="N17" s="27">
        <f t="shared" si="11"/>
        <v>62.05</v>
      </c>
      <c r="O17" s="27">
        <f t="shared" si="12"/>
        <v>62.05</v>
      </c>
      <c r="P17" s="10"/>
      <c r="Q17" s="10">
        <v>1.2</v>
      </c>
      <c r="R17" s="10"/>
      <c r="T17" s="7"/>
    </row>
    <row r="18" spans="1:20" ht="33" customHeight="1">
      <c r="A18" s="44">
        <v>10</v>
      </c>
      <c r="B18" s="45" t="s">
        <v>40</v>
      </c>
      <c r="C18" s="43" t="s">
        <v>247</v>
      </c>
      <c r="D18" s="22" t="s">
        <v>25</v>
      </c>
      <c r="E18" s="23">
        <v>1</v>
      </c>
      <c r="F18" s="24">
        <v>30.5</v>
      </c>
      <c r="G18" s="24">
        <v>32.54</v>
      </c>
      <c r="H18" s="24">
        <v>29.33</v>
      </c>
      <c r="I18" s="24">
        <f t="shared" si="6"/>
        <v>30.790000000000003</v>
      </c>
      <c r="J18" s="25">
        <f t="shared" si="7"/>
        <v>1.6245307014642725</v>
      </c>
      <c r="K18" s="42">
        <f t="shared" si="8"/>
        <v>5.2761633694844834</v>
      </c>
      <c r="L18" s="26">
        <f t="shared" si="9"/>
        <v>30.79</v>
      </c>
      <c r="M18" s="27">
        <f t="shared" si="10"/>
        <v>30.79</v>
      </c>
      <c r="N18" s="27">
        <f t="shared" si="11"/>
        <v>30.79</v>
      </c>
      <c r="O18" s="27">
        <f t="shared" si="12"/>
        <v>30.79</v>
      </c>
      <c r="P18" s="11"/>
      <c r="Q18" s="10">
        <v>1.2</v>
      </c>
      <c r="R18" s="11"/>
      <c r="T18" s="7"/>
    </row>
    <row r="19" spans="1:20" ht="30">
      <c r="A19" s="44">
        <v>11</v>
      </c>
      <c r="B19" s="45" t="s">
        <v>41</v>
      </c>
      <c r="C19" s="43" t="s">
        <v>247</v>
      </c>
      <c r="D19" s="22" t="s">
        <v>25</v>
      </c>
      <c r="E19" s="23">
        <v>1</v>
      </c>
      <c r="F19" s="24">
        <v>67.98</v>
      </c>
      <c r="G19" s="24">
        <v>69.44</v>
      </c>
      <c r="H19" s="24">
        <v>65.37</v>
      </c>
      <c r="I19" s="24">
        <f t="shared" si="6"/>
        <v>67.596666666666678</v>
      </c>
      <c r="J19" s="25">
        <f t="shared" si="7"/>
        <v>2.0619004178993032</v>
      </c>
      <c r="K19" s="42">
        <f t="shared" si="8"/>
        <v>3.0502989564070755</v>
      </c>
      <c r="L19" s="26">
        <f t="shared" si="9"/>
        <v>67.596666666666664</v>
      </c>
      <c r="M19" s="27">
        <f t="shared" si="10"/>
        <v>67.596666666666664</v>
      </c>
      <c r="N19" s="27">
        <f t="shared" si="11"/>
        <v>67.59</v>
      </c>
      <c r="O19" s="27">
        <f t="shared" si="12"/>
        <v>67.59</v>
      </c>
    </row>
    <row r="20" spans="1:20" ht="15.75">
      <c r="A20" s="44">
        <v>12</v>
      </c>
      <c r="B20" s="45" t="s">
        <v>42</v>
      </c>
      <c r="C20" s="43" t="s">
        <v>247</v>
      </c>
      <c r="D20" s="22" t="s">
        <v>25</v>
      </c>
      <c r="E20" s="23">
        <v>1</v>
      </c>
      <c r="F20" s="24">
        <v>124.4</v>
      </c>
      <c r="G20" s="24">
        <v>125</v>
      </c>
      <c r="H20" s="24">
        <v>119.62</v>
      </c>
      <c r="I20" s="24">
        <f t="shared" si="6"/>
        <v>123.00666666666666</v>
      </c>
      <c r="J20" s="25">
        <f t="shared" si="7"/>
        <v>2.9482424142755503</v>
      </c>
      <c r="K20" s="42">
        <f t="shared" si="8"/>
        <v>2.3968151435766765</v>
      </c>
      <c r="L20" s="26">
        <f t="shared" si="9"/>
        <v>123.00666666666666</v>
      </c>
      <c r="M20" s="27">
        <f t="shared" si="10"/>
        <v>123.00666666666666</v>
      </c>
      <c r="N20" s="27">
        <f t="shared" si="11"/>
        <v>123</v>
      </c>
      <c r="O20" s="27">
        <f t="shared" si="12"/>
        <v>123</v>
      </c>
    </row>
    <row r="21" spans="1:20" ht="17.25" customHeight="1">
      <c r="A21" s="44">
        <v>13</v>
      </c>
      <c r="B21" s="45" t="s">
        <v>43</v>
      </c>
      <c r="C21" s="43" t="s">
        <v>247</v>
      </c>
      <c r="D21" s="22" t="s">
        <v>25</v>
      </c>
      <c r="E21" s="23">
        <v>1</v>
      </c>
      <c r="F21" s="24">
        <v>36.31</v>
      </c>
      <c r="G21" s="24">
        <v>38.65</v>
      </c>
      <c r="H21" s="24">
        <v>34.909999999999997</v>
      </c>
      <c r="I21" s="24">
        <f t="shared" si="6"/>
        <v>36.623333333333335</v>
      </c>
      <c r="J21" s="25">
        <f t="shared" si="7"/>
        <v>1.8895854924647721</v>
      </c>
      <c r="K21" s="42">
        <f t="shared" si="8"/>
        <v>5.1595125852319246</v>
      </c>
      <c r="L21" s="26">
        <f t="shared" si="9"/>
        <v>36.623333333333335</v>
      </c>
      <c r="M21" s="27">
        <f t="shared" si="10"/>
        <v>36.623333333333335</v>
      </c>
      <c r="N21" s="27">
        <f t="shared" si="11"/>
        <v>36.619999999999997</v>
      </c>
      <c r="O21" s="27">
        <f t="shared" si="12"/>
        <v>36.619999999999997</v>
      </c>
      <c r="P21" s="9"/>
      <c r="Q21" s="9"/>
      <c r="R21" s="9"/>
    </row>
    <row r="22" spans="1:20" ht="17.25" customHeight="1">
      <c r="A22" s="44">
        <v>14</v>
      </c>
      <c r="B22" s="45" t="s">
        <v>44</v>
      </c>
      <c r="C22" s="43" t="s">
        <v>247</v>
      </c>
      <c r="D22" s="22" t="s">
        <v>25</v>
      </c>
      <c r="E22" s="23">
        <v>1</v>
      </c>
      <c r="F22" s="24">
        <v>62.02</v>
      </c>
      <c r="G22" s="24">
        <v>66</v>
      </c>
      <c r="H22" s="24">
        <v>59.63</v>
      </c>
      <c r="I22" s="24">
        <f t="shared" si="6"/>
        <v>62.550000000000004</v>
      </c>
      <c r="J22" s="25">
        <f t="shared" si="7"/>
        <v>3.217903043909184</v>
      </c>
      <c r="K22" s="42">
        <f t="shared" si="8"/>
        <v>5.1445292468572079</v>
      </c>
      <c r="L22" s="26">
        <f t="shared" si="9"/>
        <v>62.55</v>
      </c>
      <c r="M22" s="27">
        <f t="shared" si="10"/>
        <v>62.55</v>
      </c>
      <c r="N22" s="27">
        <f t="shared" si="11"/>
        <v>62.55</v>
      </c>
      <c r="O22" s="27">
        <f t="shared" si="12"/>
        <v>62.55</v>
      </c>
      <c r="P22" s="8"/>
      <c r="Q22" s="8"/>
      <c r="R22" s="8"/>
    </row>
    <row r="23" spans="1:20" ht="17.25" customHeight="1">
      <c r="A23" s="44">
        <v>15</v>
      </c>
      <c r="B23" s="45" t="s">
        <v>45</v>
      </c>
      <c r="C23" s="43" t="s">
        <v>247</v>
      </c>
      <c r="D23" s="22" t="s">
        <v>25</v>
      </c>
      <c r="E23" s="23">
        <v>1</v>
      </c>
      <c r="F23" s="24">
        <v>36.39</v>
      </c>
      <c r="G23" s="24">
        <v>37.6</v>
      </c>
      <c r="H23" s="24">
        <v>34.99</v>
      </c>
      <c r="I23" s="24">
        <f t="shared" si="6"/>
        <v>36.326666666666675</v>
      </c>
      <c r="J23" s="25">
        <f t="shared" si="7"/>
        <v>1.3061521095696826</v>
      </c>
      <c r="K23" s="42">
        <f t="shared" si="8"/>
        <v>3.5955738013479968</v>
      </c>
      <c r="L23" s="26">
        <f t="shared" si="9"/>
        <v>36.326666666666668</v>
      </c>
      <c r="M23" s="27">
        <f t="shared" si="10"/>
        <v>36.326666666666668</v>
      </c>
      <c r="N23" s="27">
        <f t="shared" si="11"/>
        <v>36.32</v>
      </c>
      <c r="O23" s="27">
        <f t="shared" si="12"/>
        <v>36.32</v>
      </c>
    </row>
    <row r="24" spans="1:20" ht="18" customHeight="1">
      <c r="A24" s="44">
        <v>16</v>
      </c>
      <c r="B24" s="45" t="s">
        <v>46</v>
      </c>
      <c r="C24" s="43" t="s">
        <v>247</v>
      </c>
      <c r="D24" s="22" t="s">
        <v>25</v>
      </c>
      <c r="E24" s="23">
        <v>1</v>
      </c>
      <c r="F24" s="24">
        <v>188.04</v>
      </c>
      <c r="G24" s="24">
        <v>195.5</v>
      </c>
      <c r="H24" s="24">
        <v>180.81</v>
      </c>
      <c r="I24" s="24">
        <f t="shared" si="6"/>
        <v>188.11666666666665</v>
      </c>
      <c r="J24" s="25">
        <f t="shared" si="7"/>
        <v>7.3453000846346175</v>
      </c>
      <c r="K24" s="42">
        <f t="shared" si="8"/>
        <v>3.9046514138218935</v>
      </c>
      <c r="L24" s="26">
        <f t="shared" si="9"/>
        <v>188.11666666666662</v>
      </c>
      <c r="M24" s="27">
        <f t="shared" si="10"/>
        <v>188.11666666666662</v>
      </c>
      <c r="N24" s="27">
        <f t="shared" si="11"/>
        <v>188.11</v>
      </c>
      <c r="O24" s="27">
        <f t="shared" si="12"/>
        <v>188.11</v>
      </c>
    </row>
    <row r="25" spans="1:20" ht="15.75">
      <c r="A25" s="44">
        <v>17</v>
      </c>
      <c r="B25" s="45" t="s">
        <v>47</v>
      </c>
      <c r="C25" s="43" t="s">
        <v>247</v>
      </c>
      <c r="D25" s="22" t="s">
        <v>25</v>
      </c>
      <c r="E25" s="23">
        <v>1</v>
      </c>
      <c r="F25" s="24">
        <v>23.7</v>
      </c>
      <c r="G25" s="24">
        <v>23.25</v>
      </c>
      <c r="H25" s="24">
        <v>22.79</v>
      </c>
      <c r="I25" s="24">
        <f t="shared" si="6"/>
        <v>23.24666666666667</v>
      </c>
      <c r="J25" s="25">
        <f t="shared" si="7"/>
        <v>0.45500915741700565</v>
      </c>
      <c r="K25" s="42">
        <f t="shared" si="8"/>
        <v>1.9573092518655244</v>
      </c>
      <c r="L25" s="26">
        <f t="shared" si="9"/>
        <v>23.24666666666667</v>
      </c>
      <c r="M25" s="27">
        <f t="shared" si="10"/>
        <v>23.24666666666667</v>
      </c>
      <c r="N25" s="27">
        <f t="shared" si="11"/>
        <v>23.24</v>
      </c>
      <c r="O25" s="27">
        <f t="shared" si="12"/>
        <v>23.24</v>
      </c>
    </row>
    <row r="26" spans="1:20" ht="15.75">
      <c r="A26" s="44">
        <v>18</v>
      </c>
      <c r="B26" s="45" t="s">
        <v>48</v>
      </c>
      <c r="C26" s="43" t="s">
        <v>240</v>
      </c>
      <c r="D26" s="22" t="s">
        <v>25</v>
      </c>
      <c r="E26" s="23">
        <v>1</v>
      </c>
      <c r="F26" s="24">
        <v>2780.85</v>
      </c>
      <c r="G26" s="24">
        <v>2800</v>
      </c>
      <c r="H26" s="24">
        <v>2673.89</v>
      </c>
      <c r="I26" s="24">
        <f t="shared" si="6"/>
        <v>2751.58</v>
      </c>
      <c r="J26" s="25">
        <f t="shared" si="7"/>
        <v>67.959419508998224</v>
      </c>
      <c r="K26" s="42">
        <f t="shared" si="8"/>
        <v>2.4698325874224345</v>
      </c>
      <c r="L26" s="26">
        <f t="shared" si="9"/>
        <v>2751.58</v>
      </c>
      <c r="M26" s="27">
        <f t="shared" si="10"/>
        <v>2751.58</v>
      </c>
      <c r="N26" s="27">
        <f t="shared" si="11"/>
        <v>2751.58</v>
      </c>
      <c r="O26" s="27">
        <f t="shared" si="12"/>
        <v>2751.58</v>
      </c>
    </row>
    <row r="27" spans="1:20" ht="17.25" customHeight="1">
      <c r="A27" s="44">
        <v>19</v>
      </c>
      <c r="B27" s="45" t="s">
        <v>49</v>
      </c>
      <c r="C27" s="43" t="s">
        <v>247</v>
      </c>
      <c r="D27" s="48" t="s">
        <v>248</v>
      </c>
      <c r="E27" s="23">
        <v>1</v>
      </c>
      <c r="F27" s="24">
        <v>73.59</v>
      </c>
      <c r="G27" s="24">
        <v>73</v>
      </c>
      <c r="H27" s="24">
        <v>70.760000000000005</v>
      </c>
      <c r="I27" s="24">
        <f t="shared" si="6"/>
        <v>72.45</v>
      </c>
      <c r="J27" s="25">
        <f t="shared" si="7"/>
        <v>1.4930170796075963</v>
      </c>
      <c r="K27" s="42">
        <f t="shared" si="8"/>
        <v>2.0607551133300155</v>
      </c>
      <c r="L27" s="26">
        <f t="shared" si="9"/>
        <v>72.45</v>
      </c>
      <c r="M27" s="27">
        <f t="shared" si="10"/>
        <v>72.45</v>
      </c>
      <c r="N27" s="27">
        <f t="shared" si="11"/>
        <v>72.45</v>
      </c>
      <c r="O27" s="27">
        <f t="shared" si="12"/>
        <v>72.45</v>
      </c>
    </row>
    <row r="28" spans="1:20" ht="18.75" customHeight="1">
      <c r="A28" s="44">
        <v>20</v>
      </c>
      <c r="B28" s="45" t="s">
        <v>50</v>
      </c>
      <c r="C28" s="43" t="s">
        <v>244</v>
      </c>
      <c r="D28" s="22" t="s">
        <v>25</v>
      </c>
      <c r="E28" s="23">
        <v>1</v>
      </c>
      <c r="F28" s="24">
        <v>6136.12</v>
      </c>
      <c r="G28" s="24">
        <v>6100</v>
      </c>
      <c r="H28" s="24">
        <v>5900.12</v>
      </c>
      <c r="I28" s="24">
        <f t="shared" si="6"/>
        <v>6045.413333333333</v>
      </c>
      <c r="J28" s="25">
        <f t="shared" si="7"/>
        <v>127.1171826832759</v>
      </c>
      <c r="K28" s="42">
        <f t="shared" si="8"/>
        <v>2.1027045741004073</v>
      </c>
      <c r="L28" s="26">
        <f t="shared" si="9"/>
        <v>6045.413333333332</v>
      </c>
      <c r="M28" s="27">
        <f t="shared" si="10"/>
        <v>6045.413333333332</v>
      </c>
      <c r="N28" s="27">
        <f t="shared" si="11"/>
        <v>6045.41</v>
      </c>
      <c r="O28" s="27">
        <f t="shared" si="12"/>
        <v>6045.41</v>
      </c>
    </row>
    <row r="29" spans="1:20" ht="15.75">
      <c r="A29" s="44">
        <v>21</v>
      </c>
      <c r="B29" s="47" t="s">
        <v>51</v>
      </c>
      <c r="C29" s="43" t="s">
        <v>244</v>
      </c>
      <c r="D29" s="22" t="s">
        <v>25</v>
      </c>
      <c r="E29" s="23">
        <v>1</v>
      </c>
      <c r="F29" s="24">
        <v>7478.03</v>
      </c>
      <c r="G29" s="24">
        <v>7400</v>
      </c>
      <c r="H29" s="24">
        <v>7190.41</v>
      </c>
      <c r="I29" s="24">
        <f t="shared" si="6"/>
        <v>7356.1466666666665</v>
      </c>
      <c r="J29" s="25">
        <f t="shared" si="7"/>
        <v>148.74021726934961</v>
      </c>
      <c r="K29" s="42">
        <f t="shared" si="8"/>
        <v>2.0219854770343932</v>
      </c>
      <c r="L29" s="26">
        <f t="shared" si="9"/>
        <v>7356.1466666666656</v>
      </c>
      <c r="M29" s="27">
        <f t="shared" si="10"/>
        <v>7356.1466666666656</v>
      </c>
      <c r="N29" s="27">
        <f t="shared" si="11"/>
        <v>7356.14</v>
      </c>
      <c r="O29" s="27">
        <f t="shared" si="12"/>
        <v>7356.14</v>
      </c>
    </row>
    <row r="30" spans="1:20" ht="18" customHeight="1">
      <c r="A30" s="44">
        <v>22</v>
      </c>
      <c r="B30" s="45" t="s">
        <v>52</v>
      </c>
      <c r="C30" s="43" t="s">
        <v>244</v>
      </c>
      <c r="D30" s="22" t="s">
        <v>25</v>
      </c>
      <c r="E30" s="23">
        <v>1</v>
      </c>
      <c r="F30" s="24">
        <v>3130.42</v>
      </c>
      <c r="G30" s="24">
        <v>3100</v>
      </c>
      <c r="H30" s="24">
        <v>3010.02</v>
      </c>
      <c r="I30" s="24">
        <f t="shared" si="6"/>
        <v>3080.146666666667</v>
      </c>
      <c r="J30" s="25">
        <f t="shared" si="7"/>
        <v>62.607157205333465</v>
      </c>
      <c r="K30" s="42">
        <f t="shared" si="8"/>
        <v>2.0326031186393765</v>
      </c>
      <c r="L30" s="26">
        <f t="shared" si="9"/>
        <v>3080.1466666666665</v>
      </c>
      <c r="M30" s="27">
        <f t="shared" si="10"/>
        <v>3080.1466666666665</v>
      </c>
      <c r="N30" s="27">
        <f t="shared" si="11"/>
        <v>3080.14</v>
      </c>
      <c r="O30" s="27">
        <f t="shared" si="12"/>
        <v>3080.14</v>
      </c>
    </row>
    <row r="31" spans="1:20" ht="15.75">
      <c r="A31" s="44">
        <v>23</v>
      </c>
      <c r="B31" s="45" t="s">
        <v>53</v>
      </c>
      <c r="C31" s="43" t="s">
        <v>247</v>
      </c>
      <c r="D31" s="22" t="s">
        <v>25</v>
      </c>
      <c r="E31" s="23">
        <v>1</v>
      </c>
      <c r="F31" s="24">
        <v>3563.49</v>
      </c>
      <c r="G31" s="24">
        <v>3568</v>
      </c>
      <c r="H31" s="24">
        <v>3426.43</v>
      </c>
      <c r="I31" s="24">
        <f t="shared" si="6"/>
        <v>3519.3066666666668</v>
      </c>
      <c r="J31" s="25">
        <f t="shared" si="7"/>
        <v>80.465156641451586</v>
      </c>
      <c r="K31" s="42">
        <f t="shared" si="8"/>
        <v>2.286392300039731</v>
      </c>
      <c r="L31" s="26">
        <f t="shared" si="9"/>
        <v>3519.3066666666664</v>
      </c>
      <c r="M31" s="27">
        <f t="shared" si="10"/>
        <v>3519.3066666666664</v>
      </c>
      <c r="N31" s="27">
        <f t="shared" si="11"/>
        <v>3519.3</v>
      </c>
      <c r="O31" s="27">
        <f t="shared" si="12"/>
        <v>3519.3</v>
      </c>
    </row>
    <row r="32" spans="1:20" ht="15.75">
      <c r="A32" s="44">
        <v>24</v>
      </c>
      <c r="B32" s="45" t="s">
        <v>54</v>
      </c>
      <c r="C32" s="43" t="s">
        <v>247</v>
      </c>
      <c r="D32" s="22" t="s">
        <v>25</v>
      </c>
      <c r="E32" s="23">
        <v>1</v>
      </c>
      <c r="F32" s="24">
        <v>1309.6600000000001</v>
      </c>
      <c r="G32" s="24">
        <v>1356.5</v>
      </c>
      <c r="H32" s="24">
        <v>1259.29</v>
      </c>
      <c r="I32" s="24">
        <f t="shared" si="6"/>
        <v>1308.4833333333333</v>
      </c>
      <c r="J32" s="25">
        <f t="shared" si="7"/>
        <v>48.615680940755475</v>
      </c>
      <c r="K32" s="42">
        <f t="shared" si="8"/>
        <v>3.7154222527930916</v>
      </c>
      <c r="L32" s="26">
        <f t="shared" si="9"/>
        <v>1308.4833333333331</v>
      </c>
      <c r="M32" s="27">
        <f t="shared" si="10"/>
        <v>1308.4833333333331</v>
      </c>
      <c r="N32" s="27">
        <f t="shared" si="11"/>
        <v>1308.48</v>
      </c>
      <c r="O32" s="27">
        <f t="shared" si="12"/>
        <v>1308.48</v>
      </c>
    </row>
    <row r="33" spans="1:15" ht="15.75">
      <c r="A33" s="44">
        <v>25</v>
      </c>
      <c r="B33" s="45" t="s">
        <v>55</v>
      </c>
      <c r="C33" s="43" t="s">
        <v>247</v>
      </c>
      <c r="D33" s="22" t="s">
        <v>25</v>
      </c>
      <c r="E33" s="23">
        <v>1</v>
      </c>
      <c r="F33" s="24">
        <v>1230.28</v>
      </c>
      <c r="G33" s="24">
        <v>1458</v>
      </c>
      <c r="H33" s="24">
        <v>1182.96</v>
      </c>
      <c r="I33" s="24">
        <f t="shared" si="6"/>
        <v>1290.4133333333332</v>
      </c>
      <c r="J33" s="25">
        <f t="shared" si="7"/>
        <v>147.05020820567827</v>
      </c>
      <c r="K33" s="42">
        <f t="shared" si="8"/>
        <v>11.395589646134956</v>
      </c>
      <c r="L33" s="26">
        <f t="shared" si="9"/>
        <v>1290.4133333333332</v>
      </c>
      <c r="M33" s="27">
        <f t="shared" si="10"/>
        <v>1290.4133333333332</v>
      </c>
      <c r="N33" s="27">
        <f t="shared" si="11"/>
        <v>1290.4100000000001</v>
      </c>
      <c r="O33" s="27">
        <f t="shared" si="12"/>
        <v>1290.4100000000001</v>
      </c>
    </row>
    <row r="34" spans="1:15" ht="15.75">
      <c r="A34" s="44">
        <v>26</v>
      </c>
      <c r="B34" s="45" t="s">
        <v>56</v>
      </c>
      <c r="C34" s="43" t="s">
        <v>247</v>
      </c>
      <c r="D34" s="22" t="s">
        <v>25</v>
      </c>
      <c r="E34" s="23">
        <v>1</v>
      </c>
      <c r="F34" s="24">
        <v>763.97</v>
      </c>
      <c r="G34" s="24">
        <v>760.5</v>
      </c>
      <c r="H34" s="24">
        <v>734.59</v>
      </c>
      <c r="I34" s="24">
        <f t="shared" si="6"/>
        <v>753.02</v>
      </c>
      <c r="J34" s="25">
        <f t="shared" si="7"/>
        <v>16.054871534833271</v>
      </c>
      <c r="K34" s="42">
        <f t="shared" si="8"/>
        <v>2.1320644252255283</v>
      </c>
      <c r="L34" s="26">
        <f t="shared" si="9"/>
        <v>753.02</v>
      </c>
      <c r="M34" s="27">
        <f t="shared" si="10"/>
        <v>753.02</v>
      </c>
      <c r="N34" s="27">
        <f t="shared" si="11"/>
        <v>753.02</v>
      </c>
      <c r="O34" s="27">
        <f t="shared" si="12"/>
        <v>753.02</v>
      </c>
    </row>
    <row r="35" spans="1:15" ht="15.75">
      <c r="A35" s="44">
        <v>27</v>
      </c>
      <c r="B35" s="45" t="s">
        <v>57</v>
      </c>
      <c r="C35" s="43" t="s">
        <v>247</v>
      </c>
      <c r="D35" s="22" t="s">
        <v>25</v>
      </c>
      <c r="E35" s="23">
        <v>1</v>
      </c>
      <c r="F35" s="24">
        <v>529.78</v>
      </c>
      <c r="G35" s="24">
        <v>560.58000000000004</v>
      </c>
      <c r="H35" s="24">
        <v>509.4</v>
      </c>
      <c r="I35" s="24">
        <f t="shared" si="6"/>
        <v>533.25333333333344</v>
      </c>
      <c r="J35" s="25">
        <f t="shared" si="7"/>
        <v>25.766181970430448</v>
      </c>
      <c r="K35" s="42">
        <f t="shared" si="8"/>
        <v>4.8318839020410138</v>
      </c>
      <c r="L35" s="26">
        <f t="shared" si="9"/>
        <v>533.25333333333333</v>
      </c>
      <c r="M35" s="27">
        <f t="shared" si="10"/>
        <v>533.25333333333333</v>
      </c>
      <c r="N35" s="27">
        <f t="shared" si="11"/>
        <v>533.25</v>
      </c>
      <c r="O35" s="27">
        <f t="shared" si="12"/>
        <v>533.25</v>
      </c>
    </row>
    <row r="36" spans="1:15" ht="15.75">
      <c r="A36" s="44">
        <v>28</v>
      </c>
      <c r="B36" s="45" t="s">
        <v>58</v>
      </c>
      <c r="C36" s="43" t="s">
        <v>247</v>
      </c>
      <c r="D36" s="22" t="s">
        <v>25</v>
      </c>
      <c r="E36" s="23">
        <v>1</v>
      </c>
      <c r="F36" s="24">
        <v>42.12</v>
      </c>
      <c r="G36" s="24">
        <v>48</v>
      </c>
      <c r="H36" s="24">
        <v>40.5</v>
      </c>
      <c r="I36" s="24">
        <f t="shared" si="6"/>
        <v>43.54</v>
      </c>
      <c r="J36" s="25">
        <f t="shared" si="7"/>
        <v>3.9464921132570381</v>
      </c>
      <c r="K36" s="42">
        <f t="shared" si="8"/>
        <v>9.0640608940216758</v>
      </c>
      <c r="L36" s="26">
        <f t="shared" si="9"/>
        <v>43.54</v>
      </c>
      <c r="M36" s="27">
        <f t="shared" si="10"/>
        <v>43.54</v>
      </c>
      <c r="N36" s="27">
        <f t="shared" si="11"/>
        <v>43.54</v>
      </c>
      <c r="O36" s="27">
        <f t="shared" si="12"/>
        <v>43.54</v>
      </c>
    </row>
    <row r="37" spans="1:15" ht="15.75">
      <c r="A37" s="44">
        <v>29</v>
      </c>
      <c r="B37" s="45" t="s">
        <v>59</v>
      </c>
      <c r="C37" s="43" t="s">
        <v>247</v>
      </c>
      <c r="D37" s="48" t="s">
        <v>248</v>
      </c>
      <c r="E37" s="23">
        <v>1</v>
      </c>
      <c r="F37" s="24">
        <v>98.01</v>
      </c>
      <c r="G37" s="24">
        <v>102.12</v>
      </c>
      <c r="H37" s="24">
        <v>94.24</v>
      </c>
      <c r="I37" s="24">
        <f t="shared" si="6"/>
        <v>98.123333333333335</v>
      </c>
      <c r="J37" s="25">
        <f t="shared" si="7"/>
        <v>3.9412223146294818</v>
      </c>
      <c r="K37" s="42">
        <f t="shared" si="8"/>
        <v>4.0166005176779045</v>
      </c>
      <c r="L37" s="26">
        <f t="shared" si="9"/>
        <v>98.123333333333335</v>
      </c>
      <c r="M37" s="27">
        <f t="shared" si="10"/>
        <v>98.123333333333335</v>
      </c>
      <c r="N37" s="27">
        <f t="shared" si="11"/>
        <v>98.12</v>
      </c>
      <c r="O37" s="27">
        <f t="shared" si="12"/>
        <v>98.12</v>
      </c>
    </row>
    <row r="38" spans="1:15" ht="15.75">
      <c r="A38" s="44">
        <v>30</v>
      </c>
      <c r="B38" s="45" t="s">
        <v>60</v>
      </c>
      <c r="C38" s="43" t="s">
        <v>247</v>
      </c>
      <c r="D38" s="22" t="s">
        <v>25</v>
      </c>
      <c r="E38" s="23">
        <v>1</v>
      </c>
      <c r="F38" s="24">
        <v>8.44</v>
      </c>
      <c r="G38" s="24">
        <v>9.2799999999999994</v>
      </c>
      <c r="H38" s="24">
        <v>8.1199999999999992</v>
      </c>
      <c r="I38" s="24">
        <f t="shared" si="6"/>
        <v>8.6133333333333315</v>
      </c>
      <c r="J38" s="25">
        <f t="shared" si="7"/>
        <v>0.59911045169762589</v>
      </c>
      <c r="K38" s="42">
        <f t="shared" si="8"/>
        <v>6.9556166992758435</v>
      </c>
      <c r="L38" s="26">
        <f t="shared" si="9"/>
        <v>8.6133333333333315</v>
      </c>
      <c r="M38" s="27">
        <f t="shared" si="10"/>
        <v>8.6133333333333315</v>
      </c>
      <c r="N38" s="27">
        <f t="shared" si="11"/>
        <v>8.61</v>
      </c>
      <c r="O38" s="27">
        <f t="shared" si="12"/>
        <v>8.61</v>
      </c>
    </row>
    <row r="39" spans="1:15" ht="15.75">
      <c r="A39" s="44">
        <v>31</v>
      </c>
      <c r="B39" s="45" t="s">
        <v>61</v>
      </c>
      <c r="C39" s="43" t="s">
        <v>247</v>
      </c>
      <c r="D39" s="48" t="s">
        <v>248</v>
      </c>
      <c r="E39" s="23">
        <v>1</v>
      </c>
      <c r="F39" s="24">
        <v>141.41</v>
      </c>
      <c r="G39" s="24">
        <v>150.69</v>
      </c>
      <c r="H39" s="24">
        <v>135.97</v>
      </c>
      <c r="I39" s="24">
        <f t="shared" si="6"/>
        <v>142.69000000000003</v>
      </c>
      <c r="J39" s="25">
        <f t="shared" si="7"/>
        <v>7.4430101437523239</v>
      </c>
      <c r="K39" s="42">
        <f t="shared" si="8"/>
        <v>5.2162100664043187</v>
      </c>
      <c r="L39" s="26">
        <f t="shared" si="9"/>
        <v>142.69</v>
      </c>
      <c r="M39" s="27">
        <f t="shared" si="10"/>
        <v>142.69</v>
      </c>
      <c r="N39" s="27">
        <f t="shared" si="11"/>
        <v>142.69</v>
      </c>
      <c r="O39" s="27">
        <f t="shared" si="12"/>
        <v>142.69</v>
      </c>
    </row>
    <row r="40" spans="1:15" ht="15.75">
      <c r="A40" s="44">
        <v>32</v>
      </c>
      <c r="B40" s="45" t="s">
        <v>62</v>
      </c>
      <c r="C40" s="43" t="s">
        <v>247</v>
      </c>
      <c r="D40" s="22" t="s">
        <v>25</v>
      </c>
      <c r="E40" s="23">
        <v>1</v>
      </c>
      <c r="F40" s="24">
        <v>12.52</v>
      </c>
      <c r="G40" s="24">
        <v>14.28</v>
      </c>
      <c r="H40" s="24">
        <v>12.04</v>
      </c>
      <c r="I40" s="24">
        <f t="shared" si="6"/>
        <v>12.946666666666665</v>
      </c>
      <c r="J40" s="25">
        <f t="shared" si="7"/>
        <v>1.1793783673331191</v>
      </c>
      <c r="K40" s="42">
        <f t="shared" si="8"/>
        <v>9.1095136508737315</v>
      </c>
      <c r="L40" s="26">
        <f t="shared" si="9"/>
        <v>12.946666666666665</v>
      </c>
      <c r="M40" s="27">
        <f t="shared" si="10"/>
        <v>12.946666666666665</v>
      </c>
      <c r="N40" s="27">
        <f t="shared" si="11"/>
        <v>12.94</v>
      </c>
      <c r="O40" s="27">
        <f t="shared" si="12"/>
        <v>12.94</v>
      </c>
    </row>
    <row r="41" spans="1:15" ht="15.75">
      <c r="A41" s="44">
        <v>33</v>
      </c>
      <c r="B41" s="45" t="s">
        <v>63</v>
      </c>
      <c r="C41" s="43" t="s">
        <v>247</v>
      </c>
      <c r="D41" s="48" t="s">
        <v>248</v>
      </c>
      <c r="E41" s="23">
        <v>1</v>
      </c>
      <c r="F41" s="24">
        <v>272.58999999999997</v>
      </c>
      <c r="G41" s="24">
        <v>280.35000000000002</v>
      </c>
      <c r="H41" s="24">
        <v>262.11</v>
      </c>
      <c r="I41" s="24">
        <f t="shared" si="6"/>
        <v>271.68333333333334</v>
      </c>
      <c r="J41" s="25">
        <f t="shared" si="7"/>
        <v>9.1537387625676416</v>
      </c>
      <c r="K41" s="42">
        <f t="shared" si="8"/>
        <v>3.3692676875900771</v>
      </c>
      <c r="L41" s="26">
        <f t="shared" si="9"/>
        <v>271.68333333333334</v>
      </c>
      <c r="M41" s="27">
        <f t="shared" si="10"/>
        <v>271.68333333333334</v>
      </c>
      <c r="N41" s="27">
        <f t="shared" si="11"/>
        <v>271.68</v>
      </c>
      <c r="O41" s="27">
        <f t="shared" si="12"/>
        <v>271.68</v>
      </c>
    </row>
    <row r="42" spans="1:15" ht="15.75">
      <c r="A42" s="44">
        <v>34</v>
      </c>
      <c r="B42" s="45" t="s">
        <v>64</v>
      </c>
      <c r="C42" s="43" t="s">
        <v>247</v>
      </c>
      <c r="D42" s="22" t="s">
        <v>25</v>
      </c>
      <c r="E42" s="23">
        <v>1</v>
      </c>
      <c r="F42" s="24">
        <v>22.88</v>
      </c>
      <c r="G42" s="24">
        <v>22.44</v>
      </c>
      <c r="H42" s="24">
        <v>22</v>
      </c>
      <c r="I42" s="24">
        <f t="shared" si="6"/>
        <v>22.439999999999998</v>
      </c>
      <c r="J42" s="25">
        <f t="shared" si="7"/>
        <v>0.4399999999999995</v>
      </c>
      <c r="K42" s="42">
        <f t="shared" si="8"/>
        <v>1.9607843137254881</v>
      </c>
      <c r="L42" s="26">
        <f t="shared" si="9"/>
        <v>22.439999999999998</v>
      </c>
      <c r="M42" s="27">
        <f t="shared" si="10"/>
        <v>22.439999999999998</v>
      </c>
      <c r="N42" s="27">
        <f t="shared" si="11"/>
        <v>22.44</v>
      </c>
      <c r="O42" s="27">
        <f t="shared" si="12"/>
        <v>22.44</v>
      </c>
    </row>
    <row r="43" spans="1:15" ht="15.75">
      <c r="A43" s="44">
        <v>35</v>
      </c>
      <c r="B43" s="45" t="s">
        <v>65</v>
      </c>
      <c r="C43" s="43" t="s">
        <v>247</v>
      </c>
      <c r="D43" s="48" t="s">
        <v>248</v>
      </c>
      <c r="E43" s="23">
        <v>1</v>
      </c>
      <c r="F43" s="24">
        <v>280.8</v>
      </c>
      <c r="G43" s="24">
        <v>295.39999999999998</v>
      </c>
      <c r="H43" s="24">
        <v>270</v>
      </c>
      <c r="I43" s="24">
        <f t="shared" si="6"/>
        <v>282.06666666666666</v>
      </c>
      <c r="J43" s="25">
        <f t="shared" si="7"/>
        <v>12.747287293119779</v>
      </c>
      <c r="K43" s="42">
        <f t="shared" si="8"/>
        <v>4.5192462632190189</v>
      </c>
      <c r="L43" s="26">
        <f t="shared" si="9"/>
        <v>282.06666666666666</v>
      </c>
      <c r="M43" s="27">
        <f t="shared" si="10"/>
        <v>282.06666666666666</v>
      </c>
      <c r="N43" s="27">
        <f t="shared" si="11"/>
        <v>282.06</v>
      </c>
      <c r="O43" s="27">
        <f t="shared" si="12"/>
        <v>282.06</v>
      </c>
    </row>
    <row r="44" spans="1:15" ht="15.75">
      <c r="A44" s="44">
        <v>36</v>
      </c>
      <c r="B44" s="45" t="s">
        <v>66</v>
      </c>
      <c r="C44" s="43" t="s">
        <v>247</v>
      </c>
      <c r="D44" s="22" t="s">
        <v>25</v>
      </c>
      <c r="E44" s="23">
        <v>1</v>
      </c>
      <c r="F44" s="24">
        <v>24.96</v>
      </c>
      <c r="G44" s="24">
        <v>26.48</v>
      </c>
      <c r="H44" s="24">
        <v>24</v>
      </c>
      <c r="I44" s="24">
        <f t="shared" si="6"/>
        <v>25.146666666666665</v>
      </c>
      <c r="J44" s="25">
        <f t="shared" si="7"/>
        <v>1.2504932360206247</v>
      </c>
      <c r="K44" s="42">
        <f t="shared" si="8"/>
        <v>4.9727991888412966</v>
      </c>
      <c r="L44" s="26">
        <f t="shared" si="9"/>
        <v>25.146666666666665</v>
      </c>
      <c r="M44" s="27">
        <f t="shared" si="10"/>
        <v>25.146666666666665</v>
      </c>
      <c r="N44" s="27">
        <f t="shared" si="11"/>
        <v>25.14</v>
      </c>
      <c r="O44" s="27">
        <f t="shared" si="12"/>
        <v>25.14</v>
      </c>
    </row>
    <row r="45" spans="1:15" ht="16.5" customHeight="1">
      <c r="A45" s="44">
        <v>37</v>
      </c>
      <c r="B45" s="45" t="s">
        <v>67</v>
      </c>
      <c r="C45" s="43" t="s">
        <v>247</v>
      </c>
      <c r="D45" s="22" t="s">
        <v>25</v>
      </c>
      <c r="E45" s="23">
        <v>1</v>
      </c>
      <c r="F45" s="24">
        <v>54.34</v>
      </c>
      <c r="G45" s="24">
        <v>55.29</v>
      </c>
      <c r="H45" s="24">
        <v>52.25</v>
      </c>
      <c r="I45" s="24">
        <f t="shared" si="6"/>
        <v>53.96</v>
      </c>
      <c r="J45" s="25">
        <f t="shared" si="7"/>
        <v>1.5552170266557654</v>
      </c>
      <c r="K45" s="42">
        <f t="shared" si="8"/>
        <v>2.8821664689691726</v>
      </c>
      <c r="L45" s="26">
        <f t="shared" si="9"/>
        <v>53.959999999999994</v>
      </c>
      <c r="M45" s="27">
        <f t="shared" si="10"/>
        <v>53.959999999999994</v>
      </c>
      <c r="N45" s="27">
        <f t="shared" si="11"/>
        <v>53.96</v>
      </c>
      <c r="O45" s="27">
        <f t="shared" si="12"/>
        <v>53.96</v>
      </c>
    </row>
    <row r="46" spans="1:15" ht="16.5" customHeight="1">
      <c r="A46" s="44">
        <v>38</v>
      </c>
      <c r="B46" s="45" t="s">
        <v>68</v>
      </c>
      <c r="C46" s="43" t="s">
        <v>247</v>
      </c>
      <c r="D46" s="22" t="s">
        <v>25</v>
      </c>
      <c r="E46" s="23">
        <v>1</v>
      </c>
      <c r="F46" s="24">
        <v>45.03</v>
      </c>
      <c r="G46" s="24">
        <v>48.17</v>
      </c>
      <c r="H46" s="24">
        <v>43.3</v>
      </c>
      <c r="I46" s="24">
        <f t="shared" si="6"/>
        <v>45.5</v>
      </c>
      <c r="J46" s="25">
        <f t="shared" si="7"/>
        <v>2.468785126332385</v>
      </c>
      <c r="K46" s="42">
        <f t="shared" si="8"/>
        <v>5.4259013765546928</v>
      </c>
      <c r="L46" s="26">
        <f t="shared" si="9"/>
        <v>45.5</v>
      </c>
      <c r="M46" s="27">
        <f t="shared" si="10"/>
        <v>45.5</v>
      </c>
      <c r="N46" s="27">
        <f t="shared" si="11"/>
        <v>45.5</v>
      </c>
      <c r="O46" s="27">
        <f t="shared" si="12"/>
        <v>45.5</v>
      </c>
    </row>
    <row r="47" spans="1:15" ht="15.75">
      <c r="A47" s="44">
        <v>39</v>
      </c>
      <c r="B47" s="45" t="s">
        <v>69</v>
      </c>
      <c r="C47" s="43" t="s">
        <v>247</v>
      </c>
      <c r="D47" s="48" t="s">
        <v>248</v>
      </c>
      <c r="E47" s="23">
        <v>1</v>
      </c>
      <c r="F47" s="24">
        <v>1427.29</v>
      </c>
      <c r="G47" s="24">
        <v>1450</v>
      </c>
      <c r="H47" s="24">
        <v>1372.39</v>
      </c>
      <c r="I47" s="24">
        <f t="shared" si="6"/>
        <v>1416.5600000000002</v>
      </c>
      <c r="J47" s="25">
        <f t="shared" si="7"/>
        <v>39.90210144841992</v>
      </c>
      <c r="K47" s="42">
        <f t="shared" si="8"/>
        <v>2.8168310165767716</v>
      </c>
      <c r="L47" s="26">
        <f t="shared" si="9"/>
        <v>1416.56</v>
      </c>
      <c r="M47" s="27">
        <f t="shared" si="10"/>
        <v>1416.56</v>
      </c>
      <c r="N47" s="27">
        <f t="shared" si="11"/>
        <v>1416.56</v>
      </c>
      <c r="O47" s="27">
        <f t="shared" si="12"/>
        <v>1416.56</v>
      </c>
    </row>
    <row r="48" spans="1:15" ht="16.5" customHeight="1">
      <c r="A48" s="44">
        <v>40</v>
      </c>
      <c r="B48" s="45" t="s">
        <v>70</v>
      </c>
      <c r="C48" s="43" t="s">
        <v>245</v>
      </c>
      <c r="D48" s="22" t="s">
        <v>25</v>
      </c>
      <c r="E48" s="23">
        <v>1</v>
      </c>
      <c r="F48" s="24">
        <v>771.87</v>
      </c>
      <c r="G48" s="24">
        <v>800</v>
      </c>
      <c r="H48" s="24">
        <v>742.18</v>
      </c>
      <c r="I48" s="24">
        <f t="shared" si="6"/>
        <v>771.34999999999991</v>
      </c>
      <c r="J48" s="25">
        <f t="shared" si="7"/>
        <v>28.913507224133177</v>
      </c>
      <c r="K48" s="42">
        <f t="shared" si="8"/>
        <v>3.7484290171949417</v>
      </c>
      <c r="L48" s="26">
        <f t="shared" si="9"/>
        <v>771.34999999999991</v>
      </c>
      <c r="M48" s="27">
        <f t="shared" si="10"/>
        <v>771.34999999999991</v>
      </c>
      <c r="N48" s="27">
        <f t="shared" si="11"/>
        <v>771.35</v>
      </c>
      <c r="O48" s="27">
        <f t="shared" si="12"/>
        <v>771.35</v>
      </c>
    </row>
    <row r="49" spans="1:15" ht="16.5" customHeight="1">
      <c r="A49" s="44">
        <v>41</v>
      </c>
      <c r="B49" s="45" t="s">
        <v>71</v>
      </c>
      <c r="C49" s="43" t="s">
        <v>245</v>
      </c>
      <c r="D49" s="22" t="s">
        <v>25</v>
      </c>
      <c r="E49" s="23">
        <v>1</v>
      </c>
      <c r="F49" s="24">
        <v>596.62</v>
      </c>
      <c r="G49" s="24">
        <v>600</v>
      </c>
      <c r="H49" s="24">
        <v>573.66999999999996</v>
      </c>
      <c r="I49" s="24">
        <f t="shared" si="6"/>
        <v>590.09666666666669</v>
      </c>
      <c r="J49" s="25">
        <f t="shared" si="7"/>
        <v>14.325942668227247</v>
      </c>
      <c r="K49" s="42">
        <f t="shared" si="8"/>
        <v>2.4277281126076371</v>
      </c>
      <c r="L49" s="26">
        <f t="shared" si="9"/>
        <v>590.09666666666658</v>
      </c>
      <c r="M49" s="27">
        <f t="shared" si="10"/>
        <v>590.09666666666658</v>
      </c>
      <c r="N49" s="27">
        <f t="shared" si="11"/>
        <v>590.09</v>
      </c>
      <c r="O49" s="27">
        <f t="shared" si="12"/>
        <v>590.09</v>
      </c>
    </row>
    <row r="50" spans="1:15" ht="15.75">
      <c r="A50" s="44">
        <v>42</v>
      </c>
      <c r="B50" s="45" t="s">
        <v>72</v>
      </c>
      <c r="C50" s="43" t="s">
        <v>247</v>
      </c>
      <c r="D50" s="22" t="s">
        <v>25</v>
      </c>
      <c r="E50" s="23">
        <v>1</v>
      </c>
      <c r="F50" s="24">
        <v>12.7</v>
      </c>
      <c r="G50" s="24">
        <v>13</v>
      </c>
      <c r="H50" s="24">
        <v>12.21</v>
      </c>
      <c r="I50" s="24">
        <f t="shared" si="6"/>
        <v>12.636666666666665</v>
      </c>
      <c r="J50" s="25">
        <f t="shared" si="7"/>
        <v>0.3987898360456707</v>
      </c>
      <c r="K50" s="42">
        <f t="shared" si="8"/>
        <v>3.1558151098312113</v>
      </c>
      <c r="L50" s="26">
        <f t="shared" si="9"/>
        <v>12.636666666666665</v>
      </c>
      <c r="M50" s="27">
        <f t="shared" si="10"/>
        <v>12.636666666666665</v>
      </c>
      <c r="N50" s="27">
        <f t="shared" si="11"/>
        <v>12.63</v>
      </c>
      <c r="O50" s="27">
        <f t="shared" si="12"/>
        <v>12.63</v>
      </c>
    </row>
    <row r="51" spans="1:15" ht="15.75">
      <c r="A51" s="44">
        <v>43</v>
      </c>
      <c r="B51" s="45" t="s">
        <v>73</v>
      </c>
      <c r="C51" s="43" t="s">
        <v>247</v>
      </c>
      <c r="D51" s="22" t="s">
        <v>25</v>
      </c>
      <c r="E51" s="23">
        <v>1</v>
      </c>
      <c r="F51" s="24">
        <v>11.94</v>
      </c>
      <c r="G51" s="24">
        <v>14</v>
      </c>
      <c r="H51" s="24">
        <v>11.48</v>
      </c>
      <c r="I51" s="24">
        <f t="shared" si="6"/>
        <v>12.473333333333334</v>
      </c>
      <c r="J51" s="25">
        <f t="shared" si="7"/>
        <v>1.3419885742186231</v>
      </c>
      <c r="K51" s="42">
        <f t="shared" si="8"/>
        <v>10.758860830186714</v>
      </c>
      <c r="L51" s="26">
        <f t="shared" si="9"/>
        <v>12.473333333333333</v>
      </c>
      <c r="M51" s="27">
        <f t="shared" si="10"/>
        <v>12.473333333333333</v>
      </c>
      <c r="N51" s="27">
        <f t="shared" si="11"/>
        <v>12.47</v>
      </c>
      <c r="O51" s="27">
        <f t="shared" si="12"/>
        <v>12.47</v>
      </c>
    </row>
    <row r="52" spans="1:15" ht="17.25" customHeight="1">
      <c r="A52" s="44">
        <v>44</v>
      </c>
      <c r="B52" s="45" t="s">
        <v>74</v>
      </c>
      <c r="C52" s="43" t="s">
        <v>247</v>
      </c>
      <c r="D52" s="22" t="s">
        <v>25</v>
      </c>
      <c r="E52" s="23">
        <v>1</v>
      </c>
      <c r="F52" s="24">
        <v>9.01</v>
      </c>
      <c r="G52" s="24">
        <v>9</v>
      </c>
      <c r="H52" s="24">
        <v>8.66</v>
      </c>
      <c r="I52" s="24">
        <f t="shared" si="6"/>
        <v>8.8899999999999988</v>
      </c>
      <c r="J52" s="25">
        <f t="shared" si="7"/>
        <v>0.19924858845171262</v>
      </c>
      <c r="K52" s="42">
        <f t="shared" si="8"/>
        <v>2.2412664617740456</v>
      </c>
      <c r="L52" s="26">
        <f t="shared" si="9"/>
        <v>8.8899999999999988</v>
      </c>
      <c r="M52" s="27">
        <f t="shared" si="10"/>
        <v>8.8899999999999988</v>
      </c>
      <c r="N52" s="27">
        <f t="shared" si="11"/>
        <v>8.89</v>
      </c>
      <c r="O52" s="27">
        <f t="shared" si="12"/>
        <v>8.89</v>
      </c>
    </row>
    <row r="53" spans="1:15" ht="16.5" customHeight="1">
      <c r="A53" s="44">
        <v>45</v>
      </c>
      <c r="B53" s="45" t="s">
        <v>75</v>
      </c>
      <c r="C53" s="43" t="s">
        <v>247</v>
      </c>
      <c r="D53" s="48" t="s">
        <v>248</v>
      </c>
      <c r="E53" s="23">
        <v>1</v>
      </c>
      <c r="F53" s="24">
        <v>159.26</v>
      </c>
      <c r="G53" s="24">
        <v>170</v>
      </c>
      <c r="H53" s="24">
        <v>153.13</v>
      </c>
      <c r="I53" s="24">
        <f t="shared" si="6"/>
        <v>160.79666666666665</v>
      </c>
      <c r="J53" s="25">
        <f t="shared" si="7"/>
        <v>8.5393344783614946</v>
      </c>
      <c r="K53" s="42">
        <f t="shared" si="8"/>
        <v>5.310641479940398</v>
      </c>
      <c r="L53" s="26">
        <f t="shared" si="9"/>
        <v>160.79666666666665</v>
      </c>
      <c r="M53" s="27">
        <f t="shared" si="10"/>
        <v>160.79666666666665</v>
      </c>
      <c r="N53" s="27">
        <f t="shared" si="11"/>
        <v>160.79</v>
      </c>
      <c r="O53" s="27">
        <f t="shared" si="12"/>
        <v>160.79</v>
      </c>
    </row>
    <row r="54" spans="1:15" ht="15.75" customHeight="1">
      <c r="A54" s="44">
        <v>46</v>
      </c>
      <c r="B54" s="45" t="s">
        <v>234</v>
      </c>
      <c r="C54" s="43" t="s">
        <v>247</v>
      </c>
      <c r="D54" s="22" t="s">
        <v>25</v>
      </c>
      <c r="E54" s="23">
        <v>1</v>
      </c>
      <c r="F54" s="24">
        <v>57.89</v>
      </c>
      <c r="G54" s="24">
        <v>70</v>
      </c>
      <c r="H54" s="24">
        <v>55.66</v>
      </c>
      <c r="I54" s="24">
        <f t="shared" si="6"/>
        <v>61.183333333333337</v>
      </c>
      <c r="J54" s="25">
        <f t="shared" si="7"/>
        <v>7.7164391615131231</v>
      </c>
      <c r="K54" s="42">
        <f t="shared" si="8"/>
        <v>12.611995360686118</v>
      </c>
      <c r="L54" s="26">
        <f t="shared" si="9"/>
        <v>61.183333333333337</v>
      </c>
      <c r="M54" s="27">
        <f t="shared" si="10"/>
        <v>61.183333333333337</v>
      </c>
      <c r="N54" s="27">
        <f t="shared" si="11"/>
        <v>61.18</v>
      </c>
      <c r="O54" s="27">
        <f t="shared" si="12"/>
        <v>61.18</v>
      </c>
    </row>
    <row r="55" spans="1:15" ht="15.75">
      <c r="A55" s="44">
        <v>47</v>
      </c>
      <c r="B55" s="45" t="s">
        <v>76</v>
      </c>
      <c r="C55" s="43" t="s">
        <v>247</v>
      </c>
      <c r="D55" s="22" t="s">
        <v>25</v>
      </c>
      <c r="E55" s="23">
        <v>1</v>
      </c>
      <c r="F55" s="24">
        <v>96.21</v>
      </c>
      <c r="G55" s="24">
        <v>95</v>
      </c>
      <c r="H55" s="24">
        <v>92.51</v>
      </c>
      <c r="I55" s="24">
        <f t="shared" si="6"/>
        <v>94.573333333333323</v>
      </c>
      <c r="J55" s="25">
        <f t="shared" si="7"/>
        <v>1.8865400428650627</v>
      </c>
      <c r="K55" s="42">
        <f t="shared" si="8"/>
        <v>1.9947906839825142</v>
      </c>
      <c r="L55" s="26">
        <f t="shared" si="9"/>
        <v>94.573333333333323</v>
      </c>
      <c r="M55" s="27">
        <f t="shared" si="10"/>
        <v>94.573333333333323</v>
      </c>
      <c r="N55" s="27">
        <f t="shared" si="11"/>
        <v>94.57</v>
      </c>
      <c r="O55" s="27">
        <f t="shared" si="12"/>
        <v>94.57</v>
      </c>
    </row>
    <row r="56" spans="1:15" ht="15.75">
      <c r="A56" s="44">
        <v>48</v>
      </c>
      <c r="B56" s="45" t="s">
        <v>77</v>
      </c>
      <c r="C56" s="43" t="s">
        <v>247</v>
      </c>
      <c r="D56" s="22" t="s">
        <v>25</v>
      </c>
      <c r="E56" s="23">
        <v>1</v>
      </c>
      <c r="F56" s="24">
        <v>17.09</v>
      </c>
      <c r="G56" s="24">
        <v>18.760000000000002</v>
      </c>
      <c r="H56" s="24">
        <v>16.43</v>
      </c>
      <c r="I56" s="24">
        <f t="shared" si="6"/>
        <v>17.426666666666666</v>
      </c>
      <c r="J56" s="25">
        <f t="shared" si="7"/>
        <v>1.2009301950293929</v>
      </c>
      <c r="K56" s="42">
        <f t="shared" si="8"/>
        <v>6.8913362377356142</v>
      </c>
      <c r="L56" s="26">
        <f t="shared" si="9"/>
        <v>17.426666666666666</v>
      </c>
      <c r="M56" s="27">
        <f t="shared" si="10"/>
        <v>17.426666666666666</v>
      </c>
      <c r="N56" s="27">
        <f t="shared" si="11"/>
        <v>17.420000000000002</v>
      </c>
      <c r="O56" s="27">
        <f t="shared" si="12"/>
        <v>17.420000000000002</v>
      </c>
    </row>
    <row r="57" spans="1:15" ht="15.75">
      <c r="A57" s="44">
        <v>49</v>
      </c>
      <c r="B57" s="45" t="s">
        <v>78</v>
      </c>
      <c r="C57" s="43" t="s">
        <v>247</v>
      </c>
      <c r="D57" s="22" t="s">
        <v>25</v>
      </c>
      <c r="E57" s="23">
        <v>1</v>
      </c>
      <c r="F57" s="24">
        <v>25.93</v>
      </c>
      <c r="G57" s="24">
        <v>25.43</v>
      </c>
      <c r="H57" s="24">
        <v>24.93</v>
      </c>
      <c r="I57" s="24">
        <f t="shared" si="6"/>
        <v>25.429999999999996</v>
      </c>
      <c r="J57" s="25">
        <f t="shared" si="7"/>
        <v>0.5</v>
      </c>
      <c r="K57" s="42">
        <f t="shared" si="8"/>
        <v>1.9661816751867875</v>
      </c>
      <c r="L57" s="26">
        <f t="shared" si="9"/>
        <v>25.429999999999996</v>
      </c>
      <c r="M57" s="27">
        <f t="shared" si="10"/>
        <v>25.429999999999996</v>
      </c>
      <c r="N57" s="27">
        <f t="shared" si="11"/>
        <v>25.43</v>
      </c>
      <c r="O57" s="27">
        <f t="shared" si="12"/>
        <v>25.43</v>
      </c>
    </row>
    <row r="58" spans="1:15" ht="15.75">
      <c r="A58" s="44">
        <v>50</v>
      </c>
      <c r="B58" s="45" t="s">
        <v>79</v>
      </c>
      <c r="C58" s="43" t="s">
        <v>247</v>
      </c>
      <c r="D58" s="22" t="s">
        <v>25</v>
      </c>
      <c r="E58" s="23">
        <v>1</v>
      </c>
      <c r="F58" s="24">
        <v>44.62</v>
      </c>
      <c r="G58" s="24">
        <v>50.76</v>
      </c>
      <c r="H58" s="24">
        <v>42.9</v>
      </c>
      <c r="I58" s="24">
        <f t="shared" si="6"/>
        <v>46.093333333333334</v>
      </c>
      <c r="J58" s="25">
        <f t="shared" si="7"/>
        <v>4.1319406255818016</v>
      </c>
      <c r="K58" s="42">
        <f t="shared" si="8"/>
        <v>8.9642912038945664</v>
      </c>
      <c r="L58" s="26">
        <f t="shared" si="9"/>
        <v>46.093333333333334</v>
      </c>
      <c r="M58" s="27">
        <f t="shared" si="10"/>
        <v>46.093333333333334</v>
      </c>
      <c r="N58" s="27">
        <f t="shared" si="11"/>
        <v>46.09</v>
      </c>
      <c r="O58" s="27">
        <f t="shared" si="12"/>
        <v>46.09</v>
      </c>
    </row>
    <row r="59" spans="1:15" ht="15.75">
      <c r="A59" s="44">
        <v>51</v>
      </c>
      <c r="B59" s="45" t="s">
        <v>80</v>
      </c>
      <c r="C59" s="43" t="s">
        <v>247</v>
      </c>
      <c r="D59" s="22" t="s">
        <v>25</v>
      </c>
      <c r="E59" s="23">
        <v>1</v>
      </c>
      <c r="F59" s="24">
        <v>101.64</v>
      </c>
      <c r="G59" s="24">
        <v>102</v>
      </c>
      <c r="H59" s="24">
        <v>97.73</v>
      </c>
      <c r="I59" s="24">
        <f t="shared" si="6"/>
        <v>100.45666666666666</v>
      </c>
      <c r="J59" s="25">
        <f t="shared" si="7"/>
        <v>2.3682131097798869</v>
      </c>
      <c r="K59" s="42">
        <f t="shared" si="8"/>
        <v>2.3574474331684176</v>
      </c>
      <c r="L59" s="26">
        <f t="shared" si="9"/>
        <v>100.45666666666666</v>
      </c>
      <c r="M59" s="27">
        <f t="shared" si="10"/>
        <v>100.45666666666666</v>
      </c>
      <c r="N59" s="27">
        <f t="shared" si="11"/>
        <v>100.45</v>
      </c>
      <c r="O59" s="27">
        <f t="shared" si="12"/>
        <v>100.45</v>
      </c>
    </row>
    <row r="60" spans="1:15" ht="15.75">
      <c r="A60" s="44">
        <v>52</v>
      </c>
      <c r="B60" s="45" t="s">
        <v>81</v>
      </c>
      <c r="C60" s="43" t="s">
        <v>247</v>
      </c>
      <c r="D60" s="22" t="s">
        <v>25</v>
      </c>
      <c r="E60" s="23">
        <v>1</v>
      </c>
      <c r="F60" s="24">
        <v>201.88</v>
      </c>
      <c r="G60" s="24">
        <v>201</v>
      </c>
      <c r="H60" s="24">
        <v>194.12</v>
      </c>
      <c r="I60" s="24">
        <f t="shared" si="6"/>
        <v>199</v>
      </c>
      <c r="J60" s="25">
        <f t="shared" si="7"/>
        <v>4.2490469519646359</v>
      </c>
      <c r="K60" s="42">
        <f t="shared" si="8"/>
        <v>2.1351994733490631</v>
      </c>
      <c r="L60" s="26">
        <f t="shared" si="9"/>
        <v>199</v>
      </c>
      <c r="M60" s="27">
        <f t="shared" si="10"/>
        <v>199</v>
      </c>
      <c r="N60" s="27">
        <f t="shared" si="11"/>
        <v>199</v>
      </c>
      <c r="O60" s="27">
        <f t="shared" si="12"/>
        <v>199</v>
      </c>
    </row>
    <row r="61" spans="1:15" ht="15.75">
      <c r="A61" s="44">
        <v>53</v>
      </c>
      <c r="B61" s="45" t="s">
        <v>82</v>
      </c>
      <c r="C61" s="43" t="s">
        <v>247</v>
      </c>
      <c r="D61" s="22" t="s">
        <v>25</v>
      </c>
      <c r="E61" s="23">
        <v>1</v>
      </c>
      <c r="F61" s="24">
        <v>372.85</v>
      </c>
      <c r="G61" s="24">
        <v>380</v>
      </c>
      <c r="H61" s="24">
        <v>358.51</v>
      </c>
      <c r="I61" s="24">
        <f t="shared" si="6"/>
        <v>370.45333333333338</v>
      </c>
      <c r="J61" s="25">
        <f t="shared" si="7"/>
        <v>10.94362980611705</v>
      </c>
      <c r="K61" s="42">
        <f t="shared" si="8"/>
        <v>2.9541183251467702</v>
      </c>
      <c r="L61" s="26">
        <f t="shared" si="9"/>
        <v>370.45333333333338</v>
      </c>
      <c r="M61" s="27">
        <f t="shared" si="10"/>
        <v>370.45333333333338</v>
      </c>
      <c r="N61" s="27">
        <f t="shared" si="11"/>
        <v>370.45</v>
      </c>
      <c r="O61" s="27">
        <f t="shared" si="12"/>
        <v>370.45</v>
      </c>
    </row>
    <row r="62" spans="1:15" ht="15.75">
      <c r="A62" s="44">
        <v>54</v>
      </c>
      <c r="B62" s="45" t="s">
        <v>83</v>
      </c>
      <c r="C62" s="43" t="s">
        <v>247</v>
      </c>
      <c r="D62" s="22" t="s">
        <v>25</v>
      </c>
      <c r="E62" s="23">
        <v>1</v>
      </c>
      <c r="F62" s="24">
        <v>287.02999999999997</v>
      </c>
      <c r="G62" s="24">
        <v>300</v>
      </c>
      <c r="H62" s="24">
        <v>275.99</v>
      </c>
      <c r="I62" s="24">
        <f t="shared" si="6"/>
        <v>287.67333333333335</v>
      </c>
      <c r="J62" s="25">
        <f t="shared" si="7"/>
        <v>12.017921339954478</v>
      </c>
      <c r="K62" s="42">
        <f t="shared" si="8"/>
        <v>4.1776278672410179</v>
      </c>
      <c r="L62" s="26">
        <f t="shared" si="9"/>
        <v>287.67333333333329</v>
      </c>
      <c r="M62" s="27">
        <f t="shared" si="10"/>
        <v>287.67333333333329</v>
      </c>
      <c r="N62" s="27">
        <f t="shared" si="11"/>
        <v>287.67</v>
      </c>
      <c r="O62" s="27">
        <f t="shared" si="12"/>
        <v>287.67</v>
      </c>
    </row>
    <row r="63" spans="1:15" ht="18" customHeight="1">
      <c r="A63" s="44">
        <v>55</v>
      </c>
      <c r="B63" s="45" t="s">
        <v>84</v>
      </c>
      <c r="C63" s="43" t="s">
        <v>247</v>
      </c>
      <c r="D63" s="49" t="s">
        <v>248</v>
      </c>
      <c r="E63" s="23">
        <v>1</v>
      </c>
      <c r="F63" s="24">
        <v>59.65</v>
      </c>
      <c r="G63" s="24">
        <v>65.510000000000005</v>
      </c>
      <c r="H63" s="24">
        <v>57.36</v>
      </c>
      <c r="I63" s="24">
        <f t="shared" si="6"/>
        <v>60.839999999999996</v>
      </c>
      <c r="J63" s="25">
        <f t="shared" si="7"/>
        <v>4.2032963255045468</v>
      </c>
      <c r="K63" s="42">
        <f t="shared" si="8"/>
        <v>6.9087710807109586</v>
      </c>
      <c r="L63" s="26">
        <f t="shared" si="9"/>
        <v>60.839999999999989</v>
      </c>
      <c r="M63" s="27">
        <f t="shared" si="10"/>
        <v>60.839999999999989</v>
      </c>
      <c r="N63" s="27">
        <f t="shared" si="11"/>
        <v>60.84</v>
      </c>
      <c r="O63" s="27">
        <f t="shared" si="12"/>
        <v>60.84</v>
      </c>
    </row>
    <row r="64" spans="1:15" ht="15.75">
      <c r="A64" s="44">
        <v>56</v>
      </c>
      <c r="B64" s="45" t="s">
        <v>85</v>
      </c>
      <c r="C64" s="43" t="s">
        <v>247</v>
      </c>
      <c r="D64" s="49" t="s">
        <v>248</v>
      </c>
      <c r="E64" s="23">
        <v>1</v>
      </c>
      <c r="F64" s="24">
        <v>13.61</v>
      </c>
      <c r="G64" s="24">
        <v>14.35</v>
      </c>
      <c r="H64" s="24">
        <v>13.09</v>
      </c>
      <c r="I64" s="24">
        <f t="shared" si="6"/>
        <v>13.683333333333332</v>
      </c>
      <c r="J64" s="25">
        <f t="shared" si="7"/>
        <v>0.6331929669013493</v>
      </c>
      <c r="K64" s="42">
        <f t="shared" si="8"/>
        <v>4.627476006587206</v>
      </c>
      <c r="L64" s="26">
        <f t="shared" si="9"/>
        <v>13.683333333333332</v>
      </c>
      <c r="M64" s="27">
        <f t="shared" si="10"/>
        <v>13.683333333333332</v>
      </c>
      <c r="N64" s="27">
        <f t="shared" si="11"/>
        <v>13.68</v>
      </c>
      <c r="O64" s="27">
        <f t="shared" si="12"/>
        <v>13.68</v>
      </c>
    </row>
    <row r="65" spans="1:15" ht="15.75">
      <c r="A65" s="44">
        <v>57</v>
      </c>
      <c r="B65" s="45" t="s">
        <v>86</v>
      </c>
      <c r="C65" s="43" t="s">
        <v>236</v>
      </c>
      <c r="D65" s="49" t="s">
        <v>248</v>
      </c>
      <c r="E65" s="23">
        <v>1</v>
      </c>
      <c r="F65" s="24">
        <v>107.44</v>
      </c>
      <c r="G65" s="24">
        <v>108.38</v>
      </c>
      <c r="H65" s="24">
        <v>103.31</v>
      </c>
      <c r="I65" s="24">
        <f t="shared" si="6"/>
        <v>106.37666666666667</v>
      </c>
      <c r="J65" s="25">
        <f t="shared" si="7"/>
        <v>2.6970786665081379</v>
      </c>
      <c r="K65" s="42">
        <f t="shared" si="8"/>
        <v>2.5354043805108932</v>
      </c>
      <c r="L65" s="26">
        <f t="shared" si="9"/>
        <v>106.37666666666667</v>
      </c>
      <c r="M65" s="27">
        <f t="shared" si="10"/>
        <v>106.37666666666667</v>
      </c>
      <c r="N65" s="27">
        <f t="shared" si="11"/>
        <v>106.37</v>
      </c>
      <c r="O65" s="27">
        <f t="shared" si="12"/>
        <v>106.37</v>
      </c>
    </row>
    <row r="66" spans="1:15" ht="15.75">
      <c r="A66" s="44">
        <v>58</v>
      </c>
      <c r="B66" s="45" t="s">
        <v>87</v>
      </c>
      <c r="C66" s="43" t="s">
        <v>236</v>
      </c>
      <c r="D66" s="22" t="s">
        <v>25</v>
      </c>
      <c r="E66" s="23">
        <v>1</v>
      </c>
      <c r="F66" s="24">
        <v>14.48</v>
      </c>
      <c r="G66" s="24">
        <v>16.2</v>
      </c>
      <c r="H66" s="24">
        <v>13.92</v>
      </c>
      <c r="I66" s="24">
        <f t="shared" si="6"/>
        <v>14.866666666666667</v>
      </c>
      <c r="J66" s="25">
        <f t="shared" si="7"/>
        <v>1.188163849531424</v>
      </c>
      <c r="K66" s="42">
        <f t="shared" si="8"/>
        <v>7.992133517027515</v>
      </c>
      <c r="L66" s="26">
        <f t="shared" si="9"/>
        <v>14.866666666666667</v>
      </c>
      <c r="M66" s="27">
        <f t="shared" si="10"/>
        <v>14.866666666666667</v>
      </c>
      <c r="N66" s="27">
        <f t="shared" si="11"/>
        <v>14.86</v>
      </c>
      <c r="O66" s="27">
        <f t="shared" si="12"/>
        <v>14.86</v>
      </c>
    </row>
    <row r="67" spans="1:15" ht="15.75">
      <c r="A67" s="44">
        <v>59</v>
      </c>
      <c r="B67" s="45" t="s">
        <v>88</v>
      </c>
      <c r="C67" s="43" t="s">
        <v>236</v>
      </c>
      <c r="D67" s="49" t="s">
        <v>248</v>
      </c>
      <c r="E67" s="23">
        <v>1</v>
      </c>
      <c r="F67" s="24">
        <v>174.12</v>
      </c>
      <c r="G67" s="24">
        <v>180.77</v>
      </c>
      <c r="H67" s="24">
        <v>167.42</v>
      </c>
      <c r="I67" s="24">
        <f t="shared" si="6"/>
        <v>174.10333333333332</v>
      </c>
      <c r="J67" s="25">
        <f t="shared" si="7"/>
        <v>6.6750156054749032</v>
      </c>
      <c r="K67" s="42">
        <f t="shared" si="8"/>
        <v>3.8339390048868891</v>
      </c>
      <c r="L67" s="26">
        <f t="shared" si="9"/>
        <v>174.1033333333333</v>
      </c>
      <c r="M67" s="27">
        <f t="shared" si="10"/>
        <v>174.1033333333333</v>
      </c>
      <c r="N67" s="27">
        <f t="shared" si="11"/>
        <v>174.1</v>
      </c>
      <c r="O67" s="27">
        <f t="shared" si="12"/>
        <v>174.1</v>
      </c>
    </row>
    <row r="68" spans="1:15" ht="15.75" customHeight="1">
      <c r="A68" s="44">
        <v>60</v>
      </c>
      <c r="B68" s="45" t="s">
        <v>89</v>
      </c>
      <c r="C68" s="43" t="s">
        <v>247</v>
      </c>
      <c r="D68" s="49" t="s">
        <v>248</v>
      </c>
      <c r="E68" s="23">
        <v>1</v>
      </c>
      <c r="F68" s="24">
        <v>115.77</v>
      </c>
      <c r="G68" s="24">
        <v>118.55</v>
      </c>
      <c r="H68" s="24">
        <v>111.32</v>
      </c>
      <c r="I68" s="24">
        <f t="shared" si="6"/>
        <v>115.21333333333332</v>
      </c>
      <c r="J68" s="25">
        <f t="shared" si="7"/>
        <v>3.647003336073789</v>
      </c>
      <c r="K68" s="42">
        <f t="shared" si="8"/>
        <v>3.165435137200951</v>
      </c>
      <c r="L68" s="26">
        <f t="shared" si="9"/>
        <v>115.21333333333332</v>
      </c>
      <c r="M68" s="27">
        <f t="shared" si="10"/>
        <v>115.21333333333332</v>
      </c>
      <c r="N68" s="27">
        <f t="shared" si="11"/>
        <v>115.21</v>
      </c>
      <c r="O68" s="27">
        <f t="shared" si="12"/>
        <v>115.21</v>
      </c>
    </row>
    <row r="69" spans="1:15" ht="30">
      <c r="A69" s="44">
        <v>61</v>
      </c>
      <c r="B69" s="45" t="s">
        <v>90</v>
      </c>
      <c r="C69" s="43" t="s">
        <v>247</v>
      </c>
      <c r="D69" s="22" t="s">
        <v>25</v>
      </c>
      <c r="E69" s="23">
        <v>1</v>
      </c>
      <c r="F69" s="24">
        <v>61.51</v>
      </c>
      <c r="G69" s="24">
        <v>66</v>
      </c>
      <c r="H69" s="24">
        <v>59.14</v>
      </c>
      <c r="I69" s="24">
        <f t="shared" si="6"/>
        <v>62.216666666666661</v>
      </c>
      <c r="J69" s="25">
        <f t="shared" si="7"/>
        <v>3.4841689587810367</v>
      </c>
      <c r="K69" s="42">
        <f t="shared" si="8"/>
        <v>5.6000572602963361</v>
      </c>
      <c r="L69" s="26">
        <f t="shared" si="9"/>
        <v>62.216666666666654</v>
      </c>
      <c r="M69" s="27">
        <f t="shared" si="10"/>
        <v>62.216666666666654</v>
      </c>
      <c r="N69" s="27">
        <f t="shared" si="11"/>
        <v>62.21</v>
      </c>
      <c r="O69" s="27">
        <f t="shared" si="12"/>
        <v>62.21</v>
      </c>
    </row>
    <row r="70" spans="1:15" ht="15.75">
      <c r="A70" s="44">
        <v>62</v>
      </c>
      <c r="B70" s="45" t="s">
        <v>91</v>
      </c>
      <c r="C70" s="43" t="s">
        <v>247</v>
      </c>
      <c r="D70" s="22" t="s">
        <v>25</v>
      </c>
      <c r="E70" s="23">
        <v>1</v>
      </c>
      <c r="F70" s="24">
        <v>154.81</v>
      </c>
      <c r="G70" s="24">
        <v>155</v>
      </c>
      <c r="H70" s="24">
        <v>148.86000000000001</v>
      </c>
      <c r="I70" s="24">
        <f t="shared" si="6"/>
        <v>152.89000000000001</v>
      </c>
      <c r="J70" s="25">
        <f t="shared" si="7"/>
        <v>3.4913750872686182</v>
      </c>
      <c r="K70" s="42">
        <f t="shared" si="8"/>
        <v>2.2835862955514536</v>
      </c>
      <c r="L70" s="26">
        <f t="shared" si="9"/>
        <v>152.88999999999999</v>
      </c>
      <c r="M70" s="27">
        <f t="shared" si="10"/>
        <v>152.88999999999999</v>
      </c>
      <c r="N70" s="27">
        <f t="shared" si="11"/>
        <v>152.88999999999999</v>
      </c>
      <c r="O70" s="27">
        <f t="shared" si="12"/>
        <v>152.88999999999999</v>
      </c>
    </row>
    <row r="71" spans="1:15" ht="15.75">
      <c r="A71" s="44">
        <v>63</v>
      </c>
      <c r="B71" s="45" t="s">
        <v>92</v>
      </c>
      <c r="C71" s="43" t="s">
        <v>247</v>
      </c>
      <c r="D71" s="22" t="s">
        <v>25</v>
      </c>
      <c r="E71" s="23">
        <v>1</v>
      </c>
      <c r="F71" s="24">
        <v>155.19</v>
      </c>
      <c r="G71" s="24">
        <v>165</v>
      </c>
      <c r="H71" s="24">
        <v>149.22</v>
      </c>
      <c r="I71" s="24">
        <f t="shared" si="6"/>
        <v>156.47</v>
      </c>
      <c r="J71" s="25">
        <f t="shared" si="7"/>
        <v>7.9674901945342871</v>
      </c>
      <c r="K71" s="42">
        <f t="shared" si="8"/>
        <v>5.0920241544924183</v>
      </c>
      <c r="L71" s="26">
        <f t="shared" si="9"/>
        <v>156.46999999999997</v>
      </c>
      <c r="M71" s="27">
        <f t="shared" si="10"/>
        <v>156.46999999999997</v>
      </c>
      <c r="N71" s="27">
        <f t="shared" si="11"/>
        <v>156.47</v>
      </c>
      <c r="O71" s="27">
        <f t="shared" si="12"/>
        <v>156.47</v>
      </c>
    </row>
    <row r="72" spans="1:15" ht="15.75">
      <c r="A72" s="44">
        <v>64</v>
      </c>
      <c r="B72" s="45" t="s">
        <v>93</v>
      </c>
      <c r="C72" s="43" t="s">
        <v>247</v>
      </c>
      <c r="D72" s="22" t="s">
        <v>25</v>
      </c>
      <c r="E72" s="23">
        <v>1</v>
      </c>
      <c r="F72" s="24">
        <v>50.5</v>
      </c>
      <c r="G72" s="24">
        <v>60</v>
      </c>
      <c r="H72" s="24">
        <v>48.56</v>
      </c>
      <c r="I72" s="24">
        <f t="shared" si="6"/>
        <v>53.02</v>
      </c>
      <c r="J72" s="25">
        <f t="shared" si="7"/>
        <v>6.1221891509491924</v>
      </c>
      <c r="K72" s="42">
        <f t="shared" si="8"/>
        <v>11.546942947848345</v>
      </c>
      <c r="L72" s="26">
        <f t="shared" si="9"/>
        <v>53.019999999999996</v>
      </c>
      <c r="M72" s="27">
        <f t="shared" si="10"/>
        <v>53.019999999999996</v>
      </c>
      <c r="N72" s="27">
        <f t="shared" si="11"/>
        <v>53.02</v>
      </c>
      <c r="O72" s="27">
        <f t="shared" si="12"/>
        <v>53.02</v>
      </c>
    </row>
    <row r="73" spans="1:15" ht="15.75">
      <c r="A73" s="44">
        <v>65</v>
      </c>
      <c r="B73" s="45" t="s">
        <v>94</v>
      </c>
      <c r="C73" s="43" t="s">
        <v>239</v>
      </c>
      <c r="D73" s="22" t="s">
        <v>25</v>
      </c>
      <c r="E73" s="23">
        <v>1</v>
      </c>
      <c r="F73" s="24">
        <v>111.69</v>
      </c>
      <c r="G73" s="24">
        <v>120</v>
      </c>
      <c r="H73" s="24">
        <v>107.39</v>
      </c>
      <c r="I73" s="24">
        <f t="shared" si="6"/>
        <v>113.02666666666666</v>
      </c>
      <c r="J73" s="25">
        <f t="shared" si="7"/>
        <v>6.4103848038423816</v>
      </c>
      <c r="K73" s="42">
        <f t="shared" si="8"/>
        <v>5.6715684828144237</v>
      </c>
      <c r="L73" s="26">
        <f t="shared" si="9"/>
        <v>113.02666666666666</v>
      </c>
      <c r="M73" s="27">
        <f t="shared" si="10"/>
        <v>113.02666666666666</v>
      </c>
      <c r="N73" s="27">
        <f t="shared" si="11"/>
        <v>113.02</v>
      </c>
      <c r="O73" s="27">
        <f t="shared" si="12"/>
        <v>113.02</v>
      </c>
    </row>
    <row r="74" spans="1:15" ht="15.75">
      <c r="A74" s="44">
        <v>66</v>
      </c>
      <c r="B74" s="45" t="s">
        <v>95</v>
      </c>
      <c r="C74" s="43" t="s">
        <v>247</v>
      </c>
      <c r="D74" s="22" t="s">
        <v>25</v>
      </c>
      <c r="E74" s="23">
        <v>1</v>
      </c>
      <c r="F74" s="24">
        <v>23.99</v>
      </c>
      <c r="G74" s="24">
        <v>25</v>
      </c>
      <c r="H74" s="24">
        <v>23.07</v>
      </c>
      <c r="I74" s="24">
        <f t="shared" si="6"/>
        <v>24.02</v>
      </c>
      <c r="J74" s="25">
        <f t="shared" si="7"/>
        <v>0.96534967757802648</v>
      </c>
      <c r="K74" s="42">
        <f t="shared" si="8"/>
        <v>4.0189412055704681</v>
      </c>
      <c r="L74" s="26">
        <f t="shared" si="9"/>
        <v>24.02</v>
      </c>
      <c r="M74" s="27">
        <f t="shared" si="10"/>
        <v>24.02</v>
      </c>
      <c r="N74" s="27">
        <f t="shared" si="11"/>
        <v>24.02</v>
      </c>
      <c r="O74" s="27">
        <f t="shared" si="12"/>
        <v>24.02</v>
      </c>
    </row>
    <row r="75" spans="1:15" ht="15.75">
      <c r="A75" s="44">
        <v>67</v>
      </c>
      <c r="B75" s="45" t="s">
        <v>96</v>
      </c>
      <c r="C75" s="43" t="s">
        <v>247</v>
      </c>
      <c r="D75" s="22" t="s">
        <v>25</v>
      </c>
      <c r="E75" s="23">
        <v>1</v>
      </c>
      <c r="F75" s="24">
        <v>360.15</v>
      </c>
      <c r="G75" s="24">
        <v>360</v>
      </c>
      <c r="H75" s="24">
        <v>346.3</v>
      </c>
      <c r="I75" s="24">
        <f t="shared" ref="I75:I138" si="13">AVERAGE(F75:H75)</f>
        <v>355.48333333333335</v>
      </c>
      <c r="J75" s="25">
        <f t="shared" ref="J75:J138" si="14">SQRT(((SUM((POWER(H75-I75,2)),(POWER(G75-I75,2)),(POWER(F75-I75,2)))/(COLUMNS(F75:H75)-1))))</f>
        <v>7.9533535903625667</v>
      </c>
      <c r="K75" s="42">
        <f t="shared" ref="K75:K138" si="15">J75/I75*100</f>
        <v>2.2373351559930326</v>
      </c>
      <c r="L75" s="26">
        <f t="shared" ref="L75:L138" si="16">((E75/3)*(SUM(F75:H75)))</f>
        <v>355.48333333333335</v>
      </c>
      <c r="M75" s="27">
        <f t="shared" ref="M75:M138" si="17">L75/E75</f>
        <v>355.48333333333335</v>
      </c>
      <c r="N75" s="27">
        <f t="shared" ref="N75:N138" si="18">ROUNDDOWN(M75,2)</f>
        <v>355.48</v>
      </c>
      <c r="O75" s="27">
        <f t="shared" ref="O75:O138" si="19">N75*E75</f>
        <v>355.48</v>
      </c>
    </row>
    <row r="76" spans="1:15" ht="15.75">
      <c r="A76" s="44">
        <v>68</v>
      </c>
      <c r="B76" s="45" t="s">
        <v>97</v>
      </c>
      <c r="C76" s="43" t="s">
        <v>247</v>
      </c>
      <c r="D76" s="22" t="s">
        <v>25</v>
      </c>
      <c r="E76" s="23">
        <v>1</v>
      </c>
      <c r="F76" s="24">
        <v>19.100000000000001</v>
      </c>
      <c r="G76" s="24">
        <v>20</v>
      </c>
      <c r="H76" s="24">
        <v>18.37</v>
      </c>
      <c r="I76" s="24">
        <f t="shared" si="13"/>
        <v>19.156666666666666</v>
      </c>
      <c r="J76" s="25">
        <f t="shared" si="14"/>
        <v>0.81647616825804081</v>
      </c>
      <c r="K76" s="42">
        <f t="shared" si="15"/>
        <v>4.2620993644929914</v>
      </c>
      <c r="L76" s="26">
        <f t="shared" si="16"/>
        <v>19.156666666666666</v>
      </c>
      <c r="M76" s="27">
        <f t="shared" si="17"/>
        <v>19.156666666666666</v>
      </c>
      <c r="N76" s="27">
        <f t="shared" si="18"/>
        <v>19.149999999999999</v>
      </c>
      <c r="O76" s="27">
        <f t="shared" si="19"/>
        <v>19.149999999999999</v>
      </c>
    </row>
    <row r="77" spans="1:15" ht="15.75">
      <c r="A77" s="44">
        <v>69</v>
      </c>
      <c r="B77" s="45" t="s">
        <v>98</v>
      </c>
      <c r="C77" s="43" t="s">
        <v>247</v>
      </c>
      <c r="D77" s="22" t="s">
        <v>25</v>
      </c>
      <c r="E77" s="23">
        <v>1</v>
      </c>
      <c r="F77" s="24">
        <v>33.44</v>
      </c>
      <c r="G77" s="24">
        <v>35</v>
      </c>
      <c r="H77" s="24">
        <v>32.15</v>
      </c>
      <c r="I77" s="24">
        <f t="shared" si="13"/>
        <v>33.53</v>
      </c>
      <c r="J77" s="25">
        <f t="shared" si="14"/>
        <v>1.4271299870719565</v>
      </c>
      <c r="K77" s="42">
        <f t="shared" si="15"/>
        <v>4.2562779214791426</v>
      </c>
      <c r="L77" s="26">
        <f t="shared" si="16"/>
        <v>33.53</v>
      </c>
      <c r="M77" s="27">
        <f t="shared" si="17"/>
        <v>33.53</v>
      </c>
      <c r="N77" s="27">
        <f t="shared" si="18"/>
        <v>33.53</v>
      </c>
      <c r="O77" s="27">
        <f t="shared" si="19"/>
        <v>33.53</v>
      </c>
    </row>
    <row r="78" spans="1:15" ht="18" customHeight="1">
      <c r="A78" s="44">
        <v>70</v>
      </c>
      <c r="B78" s="45" t="s">
        <v>99</v>
      </c>
      <c r="C78" s="43" t="s">
        <v>247</v>
      </c>
      <c r="D78" s="22" t="s">
        <v>25</v>
      </c>
      <c r="E78" s="23">
        <v>1</v>
      </c>
      <c r="F78" s="24">
        <v>17.260000000000002</v>
      </c>
      <c r="G78" s="24">
        <v>18</v>
      </c>
      <c r="H78" s="24">
        <v>16.600000000000001</v>
      </c>
      <c r="I78" s="24">
        <f t="shared" si="13"/>
        <v>17.286666666666669</v>
      </c>
      <c r="J78" s="25">
        <f t="shared" si="14"/>
        <v>0.70038084877681528</v>
      </c>
      <c r="K78" s="42">
        <f t="shared" si="15"/>
        <v>4.0515668074246927</v>
      </c>
      <c r="L78" s="26">
        <f t="shared" si="16"/>
        <v>17.286666666666669</v>
      </c>
      <c r="M78" s="27">
        <f t="shared" si="17"/>
        <v>17.286666666666669</v>
      </c>
      <c r="N78" s="27">
        <f t="shared" si="18"/>
        <v>17.28</v>
      </c>
      <c r="O78" s="27">
        <f t="shared" si="19"/>
        <v>17.28</v>
      </c>
    </row>
    <row r="79" spans="1:15" ht="30">
      <c r="A79" s="44">
        <v>71</v>
      </c>
      <c r="B79" s="45" t="s">
        <v>100</v>
      </c>
      <c r="C79" s="43" t="s">
        <v>247</v>
      </c>
      <c r="D79" s="22" t="s">
        <v>25</v>
      </c>
      <c r="E79" s="23">
        <v>1</v>
      </c>
      <c r="F79" s="24">
        <v>128.72999999999999</v>
      </c>
      <c r="G79" s="24">
        <v>129.26</v>
      </c>
      <c r="H79" s="24">
        <v>123.78</v>
      </c>
      <c r="I79" s="24">
        <f t="shared" si="13"/>
        <v>127.25666666666666</v>
      </c>
      <c r="J79" s="25">
        <f t="shared" si="14"/>
        <v>3.0225210228108086</v>
      </c>
      <c r="K79" s="42">
        <f t="shared" si="15"/>
        <v>2.3751376662473285</v>
      </c>
      <c r="L79" s="26">
        <f t="shared" si="16"/>
        <v>127.25666666666666</v>
      </c>
      <c r="M79" s="27">
        <f t="shared" si="17"/>
        <v>127.25666666666666</v>
      </c>
      <c r="N79" s="27">
        <f t="shared" si="18"/>
        <v>127.25</v>
      </c>
      <c r="O79" s="27">
        <f t="shared" si="19"/>
        <v>127.25</v>
      </c>
    </row>
    <row r="80" spans="1:15" ht="15.75">
      <c r="A80" s="44">
        <v>72</v>
      </c>
      <c r="B80" s="45" t="s">
        <v>101</v>
      </c>
      <c r="C80" s="43" t="s">
        <v>247</v>
      </c>
      <c r="D80" s="22" t="s">
        <v>25</v>
      </c>
      <c r="E80" s="23">
        <v>1</v>
      </c>
      <c r="F80" s="24">
        <v>25.76</v>
      </c>
      <c r="G80" s="24">
        <v>25.27</v>
      </c>
      <c r="H80" s="24">
        <v>24.77</v>
      </c>
      <c r="I80" s="24">
        <f t="shared" si="13"/>
        <v>25.266666666666666</v>
      </c>
      <c r="J80" s="25">
        <f t="shared" si="14"/>
        <v>0.49500841743684959</v>
      </c>
      <c r="K80" s="42">
        <f t="shared" si="15"/>
        <v>1.9591362167685342</v>
      </c>
      <c r="L80" s="26">
        <f t="shared" si="16"/>
        <v>25.266666666666666</v>
      </c>
      <c r="M80" s="27">
        <f t="shared" si="17"/>
        <v>25.266666666666666</v>
      </c>
      <c r="N80" s="27">
        <f t="shared" si="18"/>
        <v>25.26</v>
      </c>
      <c r="O80" s="27">
        <f t="shared" si="19"/>
        <v>25.26</v>
      </c>
    </row>
    <row r="81" spans="1:15" ht="15.75">
      <c r="A81" s="44">
        <v>73</v>
      </c>
      <c r="B81" s="45" t="s">
        <v>102</v>
      </c>
      <c r="C81" s="43" t="s">
        <v>247</v>
      </c>
      <c r="D81" s="22" t="s">
        <v>25</v>
      </c>
      <c r="E81" s="23">
        <v>1</v>
      </c>
      <c r="F81" s="24">
        <v>42.15</v>
      </c>
      <c r="G81" s="24">
        <v>48.34</v>
      </c>
      <c r="H81" s="24">
        <v>40.53</v>
      </c>
      <c r="I81" s="24">
        <f t="shared" si="13"/>
        <v>43.673333333333339</v>
      </c>
      <c r="J81" s="25">
        <f t="shared" si="14"/>
        <v>4.1218240298845057</v>
      </c>
      <c r="K81" s="42">
        <f t="shared" si="15"/>
        <v>9.4378507782426464</v>
      </c>
      <c r="L81" s="26">
        <f t="shared" si="16"/>
        <v>43.673333333333332</v>
      </c>
      <c r="M81" s="27">
        <f t="shared" si="17"/>
        <v>43.673333333333332</v>
      </c>
      <c r="N81" s="27">
        <f t="shared" si="18"/>
        <v>43.67</v>
      </c>
      <c r="O81" s="27">
        <f t="shared" si="19"/>
        <v>43.67</v>
      </c>
    </row>
    <row r="82" spans="1:15" ht="15.75">
      <c r="A82" s="44">
        <v>74</v>
      </c>
      <c r="B82" s="45" t="s">
        <v>103</v>
      </c>
      <c r="C82" s="43" t="s">
        <v>247</v>
      </c>
      <c r="D82" s="22" t="s">
        <v>25</v>
      </c>
      <c r="E82" s="23">
        <v>1</v>
      </c>
      <c r="F82" s="24">
        <v>86.47</v>
      </c>
      <c r="G82" s="24">
        <v>88.8</v>
      </c>
      <c r="H82" s="24">
        <v>83.14</v>
      </c>
      <c r="I82" s="24">
        <f t="shared" si="13"/>
        <v>86.136666666666656</v>
      </c>
      <c r="J82" s="25">
        <f t="shared" si="14"/>
        <v>2.8446851026666069</v>
      </c>
      <c r="K82" s="42">
        <f t="shared" si="15"/>
        <v>3.302525176270199</v>
      </c>
      <c r="L82" s="26">
        <f t="shared" si="16"/>
        <v>86.136666666666656</v>
      </c>
      <c r="M82" s="27">
        <f t="shared" si="17"/>
        <v>86.136666666666656</v>
      </c>
      <c r="N82" s="27">
        <f t="shared" si="18"/>
        <v>86.13</v>
      </c>
      <c r="O82" s="27">
        <f t="shared" si="19"/>
        <v>86.13</v>
      </c>
    </row>
    <row r="83" spans="1:15" ht="15.75">
      <c r="A83" s="44">
        <v>75</v>
      </c>
      <c r="B83" s="45" t="s">
        <v>104</v>
      </c>
      <c r="C83" s="43" t="s">
        <v>247</v>
      </c>
      <c r="D83" s="22" t="s">
        <v>25</v>
      </c>
      <c r="E83" s="23">
        <v>1</v>
      </c>
      <c r="F83" s="24">
        <v>106.94</v>
      </c>
      <c r="G83" s="24">
        <v>106</v>
      </c>
      <c r="H83" s="24">
        <v>102.83</v>
      </c>
      <c r="I83" s="24">
        <f t="shared" si="13"/>
        <v>105.25666666666666</v>
      </c>
      <c r="J83" s="25">
        <f t="shared" si="14"/>
        <v>2.1534700678981666</v>
      </c>
      <c r="K83" s="42">
        <f t="shared" si="15"/>
        <v>2.0459227297382592</v>
      </c>
      <c r="L83" s="26">
        <f t="shared" si="16"/>
        <v>105.25666666666666</v>
      </c>
      <c r="M83" s="27">
        <f t="shared" si="17"/>
        <v>105.25666666666666</v>
      </c>
      <c r="N83" s="27">
        <f t="shared" si="18"/>
        <v>105.25</v>
      </c>
      <c r="O83" s="27">
        <f t="shared" si="19"/>
        <v>105.25</v>
      </c>
    </row>
    <row r="84" spans="1:15" ht="15.75">
      <c r="A84" s="44">
        <v>76</v>
      </c>
      <c r="B84" s="45" t="s">
        <v>105</v>
      </c>
      <c r="C84" s="43" t="s">
        <v>247</v>
      </c>
      <c r="D84" s="49" t="s">
        <v>248</v>
      </c>
      <c r="E84" s="23">
        <v>1</v>
      </c>
      <c r="F84" s="24">
        <v>31.08</v>
      </c>
      <c r="G84" s="24">
        <v>32</v>
      </c>
      <c r="H84" s="24">
        <v>29.88</v>
      </c>
      <c r="I84" s="24">
        <f t="shared" si="13"/>
        <v>30.986666666666665</v>
      </c>
      <c r="J84" s="25">
        <f t="shared" si="14"/>
        <v>1.0630772941481417</v>
      </c>
      <c r="K84" s="42">
        <f t="shared" si="15"/>
        <v>3.4307571885159485</v>
      </c>
      <c r="L84" s="26">
        <f t="shared" si="16"/>
        <v>30.986666666666665</v>
      </c>
      <c r="M84" s="27">
        <f t="shared" si="17"/>
        <v>30.986666666666665</v>
      </c>
      <c r="N84" s="27">
        <f t="shared" si="18"/>
        <v>30.98</v>
      </c>
      <c r="O84" s="27">
        <f t="shared" si="19"/>
        <v>30.98</v>
      </c>
    </row>
    <row r="85" spans="1:15" ht="17.25" customHeight="1">
      <c r="A85" s="44">
        <v>77</v>
      </c>
      <c r="B85" s="45" t="s">
        <v>106</v>
      </c>
      <c r="C85" s="43" t="s">
        <v>238</v>
      </c>
      <c r="D85" s="22" t="s">
        <v>25</v>
      </c>
      <c r="E85" s="23">
        <v>1</v>
      </c>
      <c r="F85" s="24">
        <v>42.82</v>
      </c>
      <c r="G85" s="24">
        <v>45</v>
      </c>
      <c r="H85" s="24">
        <v>41.17</v>
      </c>
      <c r="I85" s="24">
        <f t="shared" si="13"/>
        <v>42.99666666666667</v>
      </c>
      <c r="J85" s="25">
        <f t="shared" si="14"/>
        <v>1.9211021142389413</v>
      </c>
      <c r="K85" s="42">
        <f t="shared" si="15"/>
        <v>4.46802569402033</v>
      </c>
      <c r="L85" s="26">
        <f t="shared" si="16"/>
        <v>42.99666666666667</v>
      </c>
      <c r="M85" s="27">
        <f t="shared" si="17"/>
        <v>42.99666666666667</v>
      </c>
      <c r="N85" s="27">
        <f t="shared" si="18"/>
        <v>42.99</v>
      </c>
      <c r="O85" s="27">
        <f t="shared" si="19"/>
        <v>42.99</v>
      </c>
    </row>
    <row r="86" spans="1:15" ht="17.25" customHeight="1">
      <c r="A86" s="44">
        <v>78</v>
      </c>
      <c r="B86" s="45" t="s">
        <v>235</v>
      </c>
      <c r="C86" s="43" t="s">
        <v>238</v>
      </c>
      <c r="D86" s="22" t="s">
        <v>25</v>
      </c>
      <c r="E86" s="23">
        <v>1</v>
      </c>
      <c r="F86" s="24">
        <v>329.04</v>
      </c>
      <c r="G86" s="24">
        <v>350</v>
      </c>
      <c r="H86" s="24">
        <v>316.38</v>
      </c>
      <c r="I86" s="24">
        <f t="shared" si="13"/>
        <v>331.80666666666667</v>
      </c>
      <c r="J86" s="25">
        <f t="shared" si="14"/>
        <v>16.979897918813684</v>
      </c>
      <c r="K86" s="42">
        <f t="shared" si="15"/>
        <v>5.1174071001628514</v>
      </c>
      <c r="L86" s="26">
        <f t="shared" si="16"/>
        <v>331.80666666666662</v>
      </c>
      <c r="M86" s="27">
        <f t="shared" si="17"/>
        <v>331.80666666666662</v>
      </c>
      <c r="N86" s="27">
        <f t="shared" si="18"/>
        <v>331.8</v>
      </c>
      <c r="O86" s="27">
        <f t="shared" si="19"/>
        <v>331.8</v>
      </c>
    </row>
    <row r="87" spans="1:15" ht="30">
      <c r="A87" s="44">
        <v>79</v>
      </c>
      <c r="B87" s="45" t="s">
        <v>107</v>
      </c>
      <c r="C87" s="43" t="s">
        <v>241</v>
      </c>
      <c r="D87" s="22" t="s">
        <v>25</v>
      </c>
      <c r="E87" s="23">
        <v>1</v>
      </c>
      <c r="F87" s="24">
        <v>289.91000000000003</v>
      </c>
      <c r="G87" s="24">
        <v>300</v>
      </c>
      <c r="H87" s="24">
        <v>278.76</v>
      </c>
      <c r="I87" s="24">
        <f t="shared" si="13"/>
        <v>289.55666666666667</v>
      </c>
      <c r="J87" s="25">
        <f t="shared" si="14"/>
        <v>10.624407434456447</v>
      </c>
      <c r="K87" s="42">
        <f t="shared" si="15"/>
        <v>3.669198004232832</v>
      </c>
      <c r="L87" s="26">
        <f t="shared" si="16"/>
        <v>289.55666666666667</v>
      </c>
      <c r="M87" s="27">
        <f t="shared" si="17"/>
        <v>289.55666666666667</v>
      </c>
      <c r="N87" s="27">
        <f t="shared" si="18"/>
        <v>289.55</v>
      </c>
      <c r="O87" s="27">
        <f t="shared" si="19"/>
        <v>289.55</v>
      </c>
    </row>
    <row r="88" spans="1:15" ht="15.75">
      <c r="A88" s="44">
        <v>80</v>
      </c>
      <c r="B88" s="45" t="s">
        <v>108</v>
      </c>
      <c r="C88" s="43" t="s">
        <v>247</v>
      </c>
      <c r="D88" s="22" t="s">
        <v>25</v>
      </c>
      <c r="E88" s="23">
        <v>1</v>
      </c>
      <c r="F88" s="24">
        <v>32.020000000000003</v>
      </c>
      <c r="G88" s="24">
        <v>32</v>
      </c>
      <c r="H88" s="24">
        <v>30.79</v>
      </c>
      <c r="I88" s="24">
        <f t="shared" si="13"/>
        <v>31.603333333333335</v>
      </c>
      <c r="J88" s="25">
        <f t="shared" si="14"/>
        <v>0.70443831052359385</v>
      </c>
      <c r="K88" s="42">
        <f t="shared" si="15"/>
        <v>2.2290000332989992</v>
      </c>
      <c r="L88" s="26">
        <f t="shared" si="16"/>
        <v>31.603333333333332</v>
      </c>
      <c r="M88" s="27">
        <f t="shared" si="17"/>
        <v>31.603333333333332</v>
      </c>
      <c r="N88" s="27">
        <f t="shared" si="18"/>
        <v>31.6</v>
      </c>
      <c r="O88" s="27">
        <f t="shared" si="19"/>
        <v>31.6</v>
      </c>
    </row>
    <row r="89" spans="1:15" ht="15.75">
      <c r="A89" s="44">
        <v>81</v>
      </c>
      <c r="B89" s="45" t="s">
        <v>109</v>
      </c>
      <c r="C89" s="43" t="s">
        <v>247</v>
      </c>
      <c r="D89" s="22" t="s">
        <v>25</v>
      </c>
      <c r="E89" s="23">
        <v>1</v>
      </c>
      <c r="F89" s="24">
        <v>49.2</v>
      </c>
      <c r="G89" s="24">
        <v>48</v>
      </c>
      <c r="H89" s="24">
        <v>47.31</v>
      </c>
      <c r="I89" s="24">
        <f t="shared" si="13"/>
        <v>48.169999999999995</v>
      </c>
      <c r="J89" s="25">
        <f t="shared" si="14"/>
        <v>0.95639949811781111</v>
      </c>
      <c r="K89" s="42">
        <f t="shared" si="15"/>
        <v>1.9854670917953317</v>
      </c>
      <c r="L89" s="26">
        <f t="shared" si="16"/>
        <v>48.169999999999995</v>
      </c>
      <c r="M89" s="27">
        <f t="shared" si="17"/>
        <v>48.169999999999995</v>
      </c>
      <c r="N89" s="27">
        <f t="shared" si="18"/>
        <v>48.17</v>
      </c>
      <c r="O89" s="27">
        <f t="shared" si="19"/>
        <v>48.17</v>
      </c>
    </row>
    <row r="90" spans="1:15" ht="15.75">
      <c r="A90" s="44">
        <v>82</v>
      </c>
      <c r="B90" s="45" t="s">
        <v>110</v>
      </c>
      <c r="C90" s="43" t="s">
        <v>247</v>
      </c>
      <c r="D90" s="22" t="s">
        <v>25</v>
      </c>
      <c r="E90" s="23">
        <v>1</v>
      </c>
      <c r="F90" s="24">
        <v>61</v>
      </c>
      <c r="G90" s="24">
        <v>65</v>
      </c>
      <c r="H90" s="24">
        <v>58.65</v>
      </c>
      <c r="I90" s="24">
        <f t="shared" si="13"/>
        <v>61.550000000000004</v>
      </c>
      <c r="J90" s="25">
        <f t="shared" si="14"/>
        <v>3.2105295513357301</v>
      </c>
      <c r="K90" s="42">
        <f t="shared" si="15"/>
        <v>5.216132496077547</v>
      </c>
      <c r="L90" s="26">
        <f t="shared" si="16"/>
        <v>61.55</v>
      </c>
      <c r="M90" s="27">
        <f t="shared" si="17"/>
        <v>61.55</v>
      </c>
      <c r="N90" s="27">
        <f t="shared" si="18"/>
        <v>61.55</v>
      </c>
      <c r="O90" s="27">
        <f t="shared" si="19"/>
        <v>61.55</v>
      </c>
    </row>
    <row r="91" spans="1:15" ht="15.75">
      <c r="A91" s="44">
        <v>83</v>
      </c>
      <c r="B91" s="45" t="s">
        <v>111</v>
      </c>
      <c r="C91" s="43" t="s">
        <v>247</v>
      </c>
      <c r="D91" s="22" t="s">
        <v>25</v>
      </c>
      <c r="E91" s="23">
        <v>1</v>
      </c>
      <c r="F91" s="24">
        <v>20.91</v>
      </c>
      <c r="G91" s="24">
        <v>25</v>
      </c>
      <c r="H91" s="24">
        <v>20.11</v>
      </c>
      <c r="I91" s="24">
        <f t="shared" si="13"/>
        <v>22.006666666666664</v>
      </c>
      <c r="J91" s="25">
        <f t="shared" si="14"/>
        <v>2.6229817638202011</v>
      </c>
      <c r="K91" s="42">
        <f t="shared" si="15"/>
        <v>11.919032552954565</v>
      </c>
      <c r="L91" s="26">
        <f t="shared" si="16"/>
        <v>22.006666666666664</v>
      </c>
      <c r="M91" s="27">
        <f t="shared" si="17"/>
        <v>22.006666666666664</v>
      </c>
      <c r="N91" s="27">
        <f t="shared" si="18"/>
        <v>22</v>
      </c>
      <c r="O91" s="27">
        <f t="shared" si="19"/>
        <v>22</v>
      </c>
    </row>
    <row r="92" spans="1:15" ht="15.75">
      <c r="A92" s="44">
        <v>84</v>
      </c>
      <c r="B92" s="45" t="s">
        <v>112</v>
      </c>
      <c r="C92" s="43" t="s">
        <v>247</v>
      </c>
      <c r="D92" s="22" t="s">
        <v>25</v>
      </c>
      <c r="E92" s="23">
        <v>1</v>
      </c>
      <c r="F92" s="24">
        <v>2402.79</v>
      </c>
      <c r="G92" s="24">
        <v>2450</v>
      </c>
      <c r="H92" s="24">
        <v>2310.38</v>
      </c>
      <c r="I92" s="24">
        <f t="shared" si="13"/>
        <v>2387.7233333333334</v>
      </c>
      <c r="J92" s="25">
        <f t="shared" si="14"/>
        <v>71.01893714590021</v>
      </c>
      <c r="K92" s="42">
        <f t="shared" si="15"/>
        <v>2.9743369407357445</v>
      </c>
      <c r="L92" s="26">
        <f t="shared" si="16"/>
        <v>2387.7233333333334</v>
      </c>
      <c r="M92" s="27">
        <f t="shared" si="17"/>
        <v>2387.7233333333334</v>
      </c>
      <c r="N92" s="27">
        <f t="shared" si="18"/>
        <v>2387.7199999999998</v>
      </c>
      <c r="O92" s="27">
        <f t="shared" si="19"/>
        <v>2387.7199999999998</v>
      </c>
    </row>
    <row r="93" spans="1:15" ht="15.75">
      <c r="A93" s="44">
        <v>85</v>
      </c>
      <c r="B93" s="45" t="s">
        <v>113</v>
      </c>
      <c r="C93" s="43" t="s">
        <v>247</v>
      </c>
      <c r="D93" s="22" t="s">
        <v>25</v>
      </c>
      <c r="E93" s="23">
        <v>1</v>
      </c>
      <c r="F93" s="24">
        <v>547.91999999999996</v>
      </c>
      <c r="G93" s="24">
        <v>600</v>
      </c>
      <c r="H93" s="24">
        <v>526.85</v>
      </c>
      <c r="I93" s="24">
        <f t="shared" si="13"/>
        <v>558.25666666666666</v>
      </c>
      <c r="J93" s="25">
        <f t="shared" si="14"/>
        <v>37.654556607844064</v>
      </c>
      <c r="K93" s="42">
        <f t="shared" si="15"/>
        <v>6.7450258736144182</v>
      </c>
      <c r="L93" s="26">
        <f t="shared" si="16"/>
        <v>558.25666666666666</v>
      </c>
      <c r="M93" s="27">
        <f t="shared" si="17"/>
        <v>558.25666666666666</v>
      </c>
      <c r="N93" s="27">
        <f t="shared" si="18"/>
        <v>558.25</v>
      </c>
      <c r="O93" s="27">
        <f t="shared" si="19"/>
        <v>558.25</v>
      </c>
    </row>
    <row r="94" spans="1:15" ht="31.5" customHeight="1">
      <c r="A94" s="44">
        <v>86</v>
      </c>
      <c r="B94" s="45" t="s">
        <v>114</v>
      </c>
      <c r="C94" s="43" t="s">
        <v>233</v>
      </c>
      <c r="D94" s="22" t="s">
        <v>25</v>
      </c>
      <c r="E94" s="23">
        <v>1</v>
      </c>
      <c r="F94" s="24">
        <v>86.58</v>
      </c>
      <c r="G94" s="24">
        <v>90</v>
      </c>
      <c r="H94" s="24">
        <v>83.25</v>
      </c>
      <c r="I94" s="24">
        <f t="shared" si="13"/>
        <v>86.61</v>
      </c>
      <c r="J94" s="25">
        <f t="shared" si="14"/>
        <v>3.3750999985185626</v>
      </c>
      <c r="K94" s="42">
        <f t="shared" si="15"/>
        <v>3.8968941213700066</v>
      </c>
      <c r="L94" s="26">
        <f t="shared" si="16"/>
        <v>86.609999999999985</v>
      </c>
      <c r="M94" s="27">
        <f t="shared" si="17"/>
        <v>86.609999999999985</v>
      </c>
      <c r="N94" s="27">
        <f t="shared" si="18"/>
        <v>86.61</v>
      </c>
      <c r="O94" s="27">
        <f t="shared" si="19"/>
        <v>86.61</v>
      </c>
    </row>
    <row r="95" spans="1:15" ht="15.75">
      <c r="A95" s="44">
        <v>87</v>
      </c>
      <c r="B95" s="45" t="s">
        <v>115</v>
      </c>
      <c r="C95" s="43" t="s">
        <v>247</v>
      </c>
      <c r="D95" s="22" t="s">
        <v>25</v>
      </c>
      <c r="E95" s="23">
        <v>1</v>
      </c>
      <c r="F95" s="24">
        <v>50.12</v>
      </c>
      <c r="G95" s="24">
        <v>55</v>
      </c>
      <c r="H95" s="24">
        <v>48.19</v>
      </c>
      <c r="I95" s="24">
        <f t="shared" si="13"/>
        <v>51.103333333333332</v>
      </c>
      <c r="J95" s="25">
        <f t="shared" si="14"/>
        <v>3.5098765410386363</v>
      </c>
      <c r="K95" s="42">
        <f t="shared" si="15"/>
        <v>6.8681949143016823</v>
      </c>
      <c r="L95" s="26">
        <f t="shared" si="16"/>
        <v>51.103333333333332</v>
      </c>
      <c r="M95" s="27">
        <f t="shared" si="17"/>
        <v>51.103333333333332</v>
      </c>
      <c r="N95" s="27">
        <f t="shared" si="18"/>
        <v>51.1</v>
      </c>
      <c r="O95" s="27">
        <f t="shared" si="19"/>
        <v>51.1</v>
      </c>
    </row>
    <row r="96" spans="1:15" ht="15.75">
      <c r="A96" s="44">
        <v>88</v>
      </c>
      <c r="B96" s="45" t="s">
        <v>116</v>
      </c>
      <c r="C96" s="43" t="s">
        <v>247</v>
      </c>
      <c r="D96" s="22" t="s">
        <v>25</v>
      </c>
      <c r="E96" s="23">
        <v>1</v>
      </c>
      <c r="F96" s="24">
        <v>35.35</v>
      </c>
      <c r="G96" s="24">
        <v>36</v>
      </c>
      <c r="H96" s="24">
        <v>33.99</v>
      </c>
      <c r="I96" s="24">
        <f t="shared" si="13"/>
        <v>35.113333333333337</v>
      </c>
      <c r="J96" s="25">
        <f t="shared" si="14"/>
        <v>1.0256867618007612</v>
      </c>
      <c r="K96" s="42">
        <f t="shared" si="15"/>
        <v>2.9210748864650498</v>
      </c>
      <c r="L96" s="26">
        <f t="shared" si="16"/>
        <v>35.11333333333333</v>
      </c>
      <c r="M96" s="27">
        <f t="shared" si="17"/>
        <v>35.11333333333333</v>
      </c>
      <c r="N96" s="27">
        <f t="shared" si="18"/>
        <v>35.11</v>
      </c>
      <c r="O96" s="27">
        <f t="shared" si="19"/>
        <v>35.11</v>
      </c>
    </row>
    <row r="97" spans="1:15" ht="15.75">
      <c r="A97" s="44">
        <v>89</v>
      </c>
      <c r="B97" s="45" t="s">
        <v>117</v>
      </c>
      <c r="C97" s="43" t="s">
        <v>247</v>
      </c>
      <c r="D97" s="22" t="s">
        <v>25</v>
      </c>
      <c r="E97" s="23">
        <v>1</v>
      </c>
      <c r="F97" s="24">
        <v>140.16</v>
      </c>
      <c r="G97" s="24">
        <v>140</v>
      </c>
      <c r="H97" s="24">
        <v>134.77000000000001</v>
      </c>
      <c r="I97" s="24">
        <f t="shared" si="13"/>
        <v>138.30999999999997</v>
      </c>
      <c r="J97" s="25">
        <f t="shared" si="14"/>
        <v>3.066773548862054</v>
      </c>
      <c r="K97" s="42">
        <f t="shared" si="15"/>
        <v>2.2173187396876974</v>
      </c>
      <c r="L97" s="26">
        <f t="shared" si="16"/>
        <v>138.30999999999997</v>
      </c>
      <c r="M97" s="27">
        <f t="shared" si="17"/>
        <v>138.30999999999997</v>
      </c>
      <c r="N97" s="27">
        <f t="shared" si="18"/>
        <v>138.31</v>
      </c>
      <c r="O97" s="27">
        <f t="shared" si="19"/>
        <v>138.31</v>
      </c>
    </row>
    <row r="98" spans="1:15" ht="15.75">
      <c r="A98" s="44">
        <v>90</v>
      </c>
      <c r="B98" s="45" t="s">
        <v>118</v>
      </c>
      <c r="C98" s="43" t="s">
        <v>247</v>
      </c>
      <c r="D98" s="22" t="s">
        <v>249</v>
      </c>
      <c r="E98" s="23">
        <v>1</v>
      </c>
      <c r="F98" s="24">
        <v>188.82</v>
      </c>
      <c r="G98" s="24">
        <v>195</v>
      </c>
      <c r="H98" s="24">
        <v>181.56</v>
      </c>
      <c r="I98" s="24">
        <f t="shared" si="13"/>
        <v>188.46</v>
      </c>
      <c r="J98" s="25">
        <f t="shared" si="14"/>
        <v>6.7272282553812595</v>
      </c>
      <c r="K98" s="42">
        <f t="shared" si="15"/>
        <v>3.5695788259478189</v>
      </c>
      <c r="L98" s="26">
        <f t="shared" si="16"/>
        <v>188.45999999999998</v>
      </c>
      <c r="M98" s="27">
        <f t="shared" si="17"/>
        <v>188.45999999999998</v>
      </c>
      <c r="N98" s="27">
        <f t="shared" si="18"/>
        <v>188.46</v>
      </c>
      <c r="O98" s="27">
        <f t="shared" si="19"/>
        <v>188.46</v>
      </c>
    </row>
    <row r="99" spans="1:15" ht="15.75">
      <c r="A99" s="44">
        <v>91</v>
      </c>
      <c r="B99" s="45" t="s">
        <v>119</v>
      </c>
      <c r="C99" s="43" t="s">
        <v>247</v>
      </c>
      <c r="D99" s="22" t="s">
        <v>25</v>
      </c>
      <c r="E99" s="23">
        <v>1</v>
      </c>
      <c r="F99" s="24">
        <v>104.14</v>
      </c>
      <c r="G99" s="24">
        <v>110.13</v>
      </c>
      <c r="H99" s="24">
        <v>100.13</v>
      </c>
      <c r="I99" s="24">
        <f t="shared" si="13"/>
        <v>104.8</v>
      </c>
      <c r="J99" s="25">
        <f t="shared" si="14"/>
        <v>5.0325639588583471</v>
      </c>
      <c r="K99" s="42">
        <f t="shared" si="15"/>
        <v>4.8020648462388804</v>
      </c>
      <c r="L99" s="26">
        <f t="shared" si="16"/>
        <v>104.79999999999998</v>
      </c>
      <c r="M99" s="27">
        <f t="shared" si="17"/>
        <v>104.79999999999998</v>
      </c>
      <c r="N99" s="27">
        <f t="shared" si="18"/>
        <v>104.8</v>
      </c>
      <c r="O99" s="27">
        <f t="shared" si="19"/>
        <v>104.8</v>
      </c>
    </row>
    <row r="100" spans="1:15" ht="15.75">
      <c r="A100" s="44">
        <v>92</v>
      </c>
      <c r="B100" s="45" t="s">
        <v>120</v>
      </c>
      <c r="C100" s="43" t="s">
        <v>241</v>
      </c>
      <c r="D100" s="22" t="s">
        <v>25</v>
      </c>
      <c r="E100" s="23">
        <v>1</v>
      </c>
      <c r="F100" s="24">
        <v>142.85</v>
      </c>
      <c r="G100" s="24">
        <v>180.11</v>
      </c>
      <c r="H100" s="24">
        <v>137.36000000000001</v>
      </c>
      <c r="I100" s="24">
        <f t="shared" si="13"/>
        <v>153.44000000000003</v>
      </c>
      <c r="J100" s="25">
        <f t="shared" si="14"/>
        <v>23.259443243551644</v>
      </c>
      <c r="K100" s="42">
        <f t="shared" si="15"/>
        <v>15.158656962690067</v>
      </c>
      <c r="L100" s="26">
        <f t="shared" si="16"/>
        <v>153.44</v>
      </c>
      <c r="M100" s="27">
        <f t="shared" si="17"/>
        <v>153.44</v>
      </c>
      <c r="N100" s="27">
        <f t="shared" si="18"/>
        <v>153.44</v>
      </c>
      <c r="O100" s="27">
        <f t="shared" si="19"/>
        <v>153.44</v>
      </c>
    </row>
    <row r="101" spans="1:15" ht="15.75">
      <c r="A101" s="44">
        <v>93</v>
      </c>
      <c r="B101" s="45" t="s">
        <v>121</v>
      </c>
      <c r="C101" s="43" t="s">
        <v>242</v>
      </c>
      <c r="D101" s="22" t="s">
        <v>25</v>
      </c>
      <c r="E101" s="23">
        <v>1</v>
      </c>
      <c r="F101" s="24">
        <v>9.82</v>
      </c>
      <c r="G101" s="24">
        <v>10.5</v>
      </c>
      <c r="H101" s="24">
        <v>9.44</v>
      </c>
      <c r="I101" s="24">
        <f t="shared" si="13"/>
        <v>9.92</v>
      </c>
      <c r="J101" s="25">
        <f t="shared" si="14"/>
        <v>0.53702886328390231</v>
      </c>
      <c r="K101" s="42">
        <f t="shared" si="15"/>
        <v>5.4135974121361121</v>
      </c>
      <c r="L101" s="26">
        <f t="shared" si="16"/>
        <v>9.9199999999999982</v>
      </c>
      <c r="M101" s="27">
        <f t="shared" si="17"/>
        <v>9.9199999999999982</v>
      </c>
      <c r="N101" s="27">
        <f t="shared" si="18"/>
        <v>9.92</v>
      </c>
      <c r="O101" s="27">
        <f t="shared" si="19"/>
        <v>9.92</v>
      </c>
    </row>
    <row r="102" spans="1:15" ht="32.25" customHeight="1">
      <c r="A102" s="44">
        <v>94</v>
      </c>
      <c r="B102" s="45" t="s">
        <v>122</v>
      </c>
      <c r="C102" s="43" t="s">
        <v>237</v>
      </c>
      <c r="D102" s="22" t="s">
        <v>25</v>
      </c>
      <c r="E102" s="23">
        <v>1</v>
      </c>
      <c r="F102" s="24">
        <v>161.12</v>
      </c>
      <c r="G102" s="24">
        <v>165.02</v>
      </c>
      <c r="H102" s="24">
        <v>154.91999999999999</v>
      </c>
      <c r="I102" s="24">
        <f t="shared" si="13"/>
        <v>160.35333333333332</v>
      </c>
      <c r="J102" s="25">
        <f t="shared" si="14"/>
        <v>5.0934598588124214</v>
      </c>
      <c r="K102" s="42">
        <f t="shared" si="15"/>
        <v>3.1763978664693102</v>
      </c>
      <c r="L102" s="26">
        <f t="shared" si="16"/>
        <v>160.3533333333333</v>
      </c>
      <c r="M102" s="27">
        <f t="shared" si="17"/>
        <v>160.3533333333333</v>
      </c>
      <c r="N102" s="27">
        <f t="shared" si="18"/>
        <v>160.35</v>
      </c>
      <c r="O102" s="27">
        <f t="shared" si="19"/>
        <v>160.35</v>
      </c>
    </row>
    <row r="103" spans="1:15" ht="18" customHeight="1">
      <c r="A103" s="44">
        <v>95</v>
      </c>
      <c r="B103" s="45" t="s">
        <v>123</v>
      </c>
      <c r="C103" s="43" t="s">
        <v>247</v>
      </c>
      <c r="D103" s="22" t="s">
        <v>249</v>
      </c>
      <c r="E103" s="23">
        <v>1</v>
      </c>
      <c r="F103" s="24">
        <v>5609.41</v>
      </c>
      <c r="G103" s="24">
        <v>5701.53</v>
      </c>
      <c r="H103" s="24">
        <v>5393.66</v>
      </c>
      <c r="I103" s="24">
        <f t="shared" si="13"/>
        <v>5568.2</v>
      </c>
      <c r="J103" s="25">
        <f t="shared" si="14"/>
        <v>158.01798093887919</v>
      </c>
      <c r="K103" s="42">
        <f t="shared" si="15"/>
        <v>2.837864676895212</v>
      </c>
      <c r="L103" s="26">
        <f t="shared" si="16"/>
        <v>5568.1999999999989</v>
      </c>
      <c r="M103" s="27">
        <f t="shared" si="17"/>
        <v>5568.1999999999989</v>
      </c>
      <c r="N103" s="27">
        <f t="shared" si="18"/>
        <v>5568.2</v>
      </c>
      <c r="O103" s="27">
        <f t="shared" si="19"/>
        <v>5568.2</v>
      </c>
    </row>
    <row r="104" spans="1:15" ht="30">
      <c r="A104" s="44">
        <v>96</v>
      </c>
      <c r="B104" s="45" t="s">
        <v>124</v>
      </c>
      <c r="C104" s="43" t="s">
        <v>247</v>
      </c>
      <c r="D104" s="22" t="s">
        <v>249</v>
      </c>
      <c r="E104" s="23">
        <v>1</v>
      </c>
      <c r="F104" s="24">
        <v>7292.31</v>
      </c>
      <c r="G104" s="24">
        <v>8000</v>
      </c>
      <c r="H104" s="24">
        <v>7011.84</v>
      </c>
      <c r="I104" s="24">
        <f t="shared" si="13"/>
        <v>7434.7166666666672</v>
      </c>
      <c r="J104" s="25">
        <f t="shared" si="14"/>
        <v>509.23942348696181</v>
      </c>
      <c r="K104" s="42">
        <f t="shared" si="15"/>
        <v>6.8494798970634845</v>
      </c>
      <c r="L104" s="26">
        <f t="shared" si="16"/>
        <v>7434.7166666666672</v>
      </c>
      <c r="M104" s="27">
        <f t="shared" si="17"/>
        <v>7434.7166666666672</v>
      </c>
      <c r="N104" s="27">
        <f t="shared" si="18"/>
        <v>7434.71</v>
      </c>
      <c r="O104" s="27">
        <f t="shared" si="19"/>
        <v>7434.71</v>
      </c>
    </row>
    <row r="105" spans="1:15" ht="17.25" customHeight="1">
      <c r="A105" s="44">
        <v>97</v>
      </c>
      <c r="B105" s="45" t="s">
        <v>125</v>
      </c>
      <c r="C105" s="43" t="s">
        <v>247</v>
      </c>
      <c r="D105" s="22" t="s">
        <v>249</v>
      </c>
      <c r="E105" s="23">
        <v>1</v>
      </c>
      <c r="F105" s="24">
        <v>8141.33</v>
      </c>
      <c r="G105" s="24">
        <v>8500</v>
      </c>
      <c r="H105" s="24">
        <v>7828.2</v>
      </c>
      <c r="I105" s="24">
        <f t="shared" si="13"/>
        <v>8156.5100000000011</v>
      </c>
      <c r="J105" s="25">
        <f t="shared" si="14"/>
        <v>336.15715714528534</v>
      </c>
      <c r="K105" s="42">
        <f t="shared" si="15"/>
        <v>4.1213356833411012</v>
      </c>
      <c r="L105" s="26">
        <f t="shared" si="16"/>
        <v>8156.51</v>
      </c>
      <c r="M105" s="27">
        <f t="shared" si="17"/>
        <v>8156.51</v>
      </c>
      <c r="N105" s="27">
        <f t="shared" si="18"/>
        <v>8156.51</v>
      </c>
      <c r="O105" s="27">
        <f t="shared" si="19"/>
        <v>8156.51</v>
      </c>
    </row>
    <row r="106" spans="1:15" ht="18.75" customHeight="1">
      <c r="A106" s="44">
        <v>98</v>
      </c>
      <c r="B106" s="45" t="s">
        <v>126</v>
      </c>
      <c r="C106" s="43" t="s">
        <v>247</v>
      </c>
      <c r="D106" s="22" t="s">
        <v>249</v>
      </c>
      <c r="E106" s="23">
        <v>1</v>
      </c>
      <c r="F106" s="24">
        <v>15429.33</v>
      </c>
      <c r="G106" s="24">
        <v>16000</v>
      </c>
      <c r="H106" s="24">
        <v>14835.9</v>
      </c>
      <c r="I106" s="24">
        <f t="shared" si="13"/>
        <v>15421.743333333334</v>
      </c>
      <c r="J106" s="25">
        <f t="shared" si="14"/>
        <v>582.08708165817723</v>
      </c>
      <c r="K106" s="42">
        <f t="shared" si="15"/>
        <v>3.774457070622002</v>
      </c>
      <c r="L106" s="26">
        <f t="shared" si="16"/>
        <v>15421.743333333334</v>
      </c>
      <c r="M106" s="27">
        <f t="shared" si="17"/>
        <v>15421.743333333334</v>
      </c>
      <c r="N106" s="27">
        <f t="shared" si="18"/>
        <v>15421.74</v>
      </c>
      <c r="O106" s="27">
        <f t="shared" si="19"/>
        <v>15421.74</v>
      </c>
    </row>
    <row r="107" spans="1:15" ht="30">
      <c r="A107" s="44">
        <v>99</v>
      </c>
      <c r="B107" s="45" t="s">
        <v>127</v>
      </c>
      <c r="C107" s="43" t="s">
        <v>247</v>
      </c>
      <c r="D107" s="22" t="s">
        <v>249</v>
      </c>
      <c r="E107" s="23">
        <v>1</v>
      </c>
      <c r="F107" s="24">
        <v>35822.620000000003</v>
      </c>
      <c r="G107" s="24">
        <v>38000</v>
      </c>
      <c r="H107" s="24">
        <v>34444.83</v>
      </c>
      <c r="I107" s="24">
        <f t="shared" si="13"/>
        <v>36089.15</v>
      </c>
      <c r="J107" s="25">
        <f t="shared" si="14"/>
        <v>1792.5086088775129</v>
      </c>
      <c r="K107" s="42">
        <f t="shared" si="15"/>
        <v>4.9668906274531617</v>
      </c>
      <c r="L107" s="26">
        <f t="shared" si="16"/>
        <v>36089.149999999994</v>
      </c>
      <c r="M107" s="27">
        <f t="shared" si="17"/>
        <v>36089.149999999994</v>
      </c>
      <c r="N107" s="27">
        <f t="shared" si="18"/>
        <v>36089.15</v>
      </c>
      <c r="O107" s="27">
        <f t="shared" si="19"/>
        <v>36089.15</v>
      </c>
    </row>
    <row r="108" spans="1:15" ht="15.75">
      <c r="A108" s="44">
        <v>100</v>
      </c>
      <c r="B108" s="45" t="s">
        <v>128</v>
      </c>
      <c r="C108" s="43" t="s">
        <v>247</v>
      </c>
      <c r="D108" s="22" t="s">
        <v>249</v>
      </c>
      <c r="E108" s="23">
        <v>1</v>
      </c>
      <c r="F108" s="24">
        <v>1001.98</v>
      </c>
      <c r="G108" s="24">
        <v>1100</v>
      </c>
      <c r="H108" s="24">
        <v>963.44</v>
      </c>
      <c r="I108" s="24">
        <f t="shared" si="13"/>
        <v>1021.8066666666667</v>
      </c>
      <c r="J108" s="25">
        <f t="shared" si="14"/>
        <v>70.405830251005</v>
      </c>
      <c r="K108" s="42">
        <f t="shared" si="15"/>
        <v>6.8903279404784659</v>
      </c>
      <c r="L108" s="26">
        <f t="shared" si="16"/>
        <v>1021.8066666666666</v>
      </c>
      <c r="M108" s="27">
        <f t="shared" si="17"/>
        <v>1021.8066666666666</v>
      </c>
      <c r="N108" s="27">
        <f t="shared" si="18"/>
        <v>1021.8</v>
      </c>
      <c r="O108" s="27">
        <f t="shared" si="19"/>
        <v>1021.8</v>
      </c>
    </row>
    <row r="109" spans="1:15" ht="15.75">
      <c r="A109" s="44">
        <v>101</v>
      </c>
      <c r="B109" s="45" t="s">
        <v>129</v>
      </c>
      <c r="C109" s="43" t="s">
        <v>247</v>
      </c>
      <c r="D109" s="22" t="s">
        <v>249</v>
      </c>
      <c r="E109" s="23">
        <v>1</v>
      </c>
      <c r="F109" s="24">
        <v>186.12</v>
      </c>
      <c r="G109" s="24">
        <v>185</v>
      </c>
      <c r="H109" s="24">
        <v>178.96</v>
      </c>
      <c r="I109" s="24">
        <f t="shared" si="13"/>
        <v>183.36</v>
      </c>
      <c r="J109" s="25">
        <f t="shared" si="14"/>
        <v>3.8514412886606459</v>
      </c>
      <c r="K109" s="42">
        <f t="shared" si="15"/>
        <v>2.100480632995553</v>
      </c>
      <c r="L109" s="26">
        <f t="shared" si="16"/>
        <v>183.36</v>
      </c>
      <c r="M109" s="27">
        <f t="shared" si="17"/>
        <v>183.36</v>
      </c>
      <c r="N109" s="27">
        <f t="shared" si="18"/>
        <v>183.36</v>
      </c>
      <c r="O109" s="27">
        <f t="shared" si="19"/>
        <v>183.36</v>
      </c>
    </row>
    <row r="110" spans="1:15" ht="15.75">
      <c r="A110" s="44">
        <v>102</v>
      </c>
      <c r="B110" s="47" t="s">
        <v>130</v>
      </c>
      <c r="C110" s="43" t="s">
        <v>247</v>
      </c>
      <c r="D110" s="22" t="s">
        <v>249</v>
      </c>
      <c r="E110" s="23">
        <v>1</v>
      </c>
      <c r="F110" s="24">
        <v>126.61</v>
      </c>
      <c r="G110" s="24">
        <v>126</v>
      </c>
      <c r="H110" s="24">
        <v>121.74</v>
      </c>
      <c r="I110" s="24">
        <f t="shared" si="13"/>
        <v>124.78333333333335</v>
      </c>
      <c r="J110" s="25">
        <f t="shared" si="14"/>
        <v>2.6531930448675136</v>
      </c>
      <c r="K110" s="42">
        <f t="shared" si="15"/>
        <v>2.1262399184192708</v>
      </c>
      <c r="L110" s="26">
        <f t="shared" si="16"/>
        <v>124.78333333333333</v>
      </c>
      <c r="M110" s="27">
        <f t="shared" si="17"/>
        <v>124.78333333333333</v>
      </c>
      <c r="N110" s="27">
        <f t="shared" si="18"/>
        <v>124.78</v>
      </c>
      <c r="O110" s="27">
        <f t="shared" si="19"/>
        <v>124.78</v>
      </c>
    </row>
    <row r="111" spans="1:15" ht="15.75">
      <c r="A111" s="44">
        <v>103</v>
      </c>
      <c r="B111" s="45" t="s">
        <v>131</v>
      </c>
      <c r="C111" s="43" t="s">
        <v>247</v>
      </c>
      <c r="D111" s="22" t="s">
        <v>25</v>
      </c>
      <c r="E111" s="23">
        <v>1</v>
      </c>
      <c r="F111" s="24">
        <v>41.14</v>
      </c>
      <c r="G111" s="24">
        <v>42.5</v>
      </c>
      <c r="H111" s="24">
        <v>39.56</v>
      </c>
      <c r="I111" s="24">
        <f t="shared" si="13"/>
        <v>41.06666666666667</v>
      </c>
      <c r="J111" s="25">
        <f t="shared" si="14"/>
        <v>1.4713712425262802</v>
      </c>
      <c r="K111" s="42">
        <f t="shared" si="15"/>
        <v>3.5828845191386689</v>
      </c>
      <c r="L111" s="26">
        <f t="shared" si="16"/>
        <v>41.066666666666663</v>
      </c>
      <c r="M111" s="27">
        <f t="shared" si="17"/>
        <v>41.066666666666663</v>
      </c>
      <c r="N111" s="27">
        <f t="shared" si="18"/>
        <v>41.06</v>
      </c>
      <c r="O111" s="27">
        <f t="shared" si="19"/>
        <v>41.06</v>
      </c>
    </row>
    <row r="112" spans="1:15" ht="15.75">
      <c r="A112" s="44">
        <v>104</v>
      </c>
      <c r="B112" s="45" t="s">
        <v>132</v>
      </c>
      <c r="C112" s="43" t="s">
        <v>247</v>
      </c>
      <c r="D112" s="22" t="s">
        <v>25</v>
      </c>
      <c r="E112" s="23">
        <v>1</v>
      </c>
      <c r="F112" s="24">
        <v>9.7100000000000009</v>
      </c>
      <c r="G112" s="24">
        <v>11</v>
      </c>
      <c r="H112" s="24">
        <v>9.34</v>
      </c>
      <c r="I112" s="24">
        <f t="shared" si="13"/>
        <v>10.016666666666667</v>
      </c>
      <c r="J112" s="25">
        <f t="shared" si="14"/>
        <v>0.87145472248036682</v>
      </c>
      <c r="K112" s="42">
        <f t="shared" si="15"/>
        <v>8.7000471462266233</v>
      </c>
      <c r="L112" s="26">
        <f t="shared" si="16"/>
        <v>10.016666666666666</v>
      </c>
      <c r="M112" s="27">
        <f t="shared" si="17"/>
        <v>10.016666666666666</v>
      </c>
      <c r="N112" s="27">
        <f t="shared" si="18"/>
        <v>10.01</v>
      </c>
      <c r="O112" s="27">
        <f t="shared" si="19"/>
        <v>10.01</v>
      </c>
    </row>
    <row r="113" spans="1:15" ht="15.75">
      <c r="A113" s="44">
        <v>105</v>
      </c>
      <c r="B113" s="45" t="s">
        <v>133</v>
      </c>
      <c r="C113" s="43" t="s">
        <v>247</v>
      </c>
      <c r="D113" s="22" t="s">
        <v>25</v>
      </c>
      <c r="E113" s="23">
        <v>1</v>
      </c>
      <c r="F113" s="24">
        <v>85.3</v>
      </c>
      <c r="G113" s="24">
        <v>85</v>
      </c>
      <c r="H113" s="24">
        <v>82.02</v>
      </c>
      <c r="I113" s="24">
        <f t="shared" si="13"/>
        <v>84.106666666666669</v>
      </c>
      <c r="J113" s="25">
        <f t="shared" si="14"/>
        <v>1.8133210783899629</v>
      </c>
      <c r="K113" s="42">
        <f t="shared" si="15"/>
        <v>2.1559778198992898</v>
      </c>
      <c r="L113" s="26">
        <f t="shared" si="16"/>
        <v>84.106666666666655</v>
      </c>
      <c r="M113" s="27">
        <f t="shared" si="17"/>
        <v>84.106666666666655</v>
      </c>
      <c r="N113" s="27">
        <f t="shared" si="18"/>
        <v>84.1</v>
      </c>
      <c r="O113" s="27">
        <f t="shared" si="19"/>
        <v>84.1</v>
      </c>
    </row>
    <row r="114" spans="1:15" ht="15.75">
      <c r="A114" s="44">
        <v>106</v>
      </c>
      <c r="B114" s="45" t="s">
        <v>134</v>
      </c>
      <c r="C114" s="43" t="s">
        <v>247</v>
      </c>
      <c r="D114" s="22" t="s">
        <v>25</v>
      </c>
      <c r="E114" s="23">
        <v>1</v>
      </c>
      <c r="F114" s="24">
        <v>97.66</v>
      </c>
      <c r="G114" s="24">
        <v>100</v>
      </c>
      <c r="H114" s="24">
        <v>93.9</v>
      </c>
      <c r="I114" s="24">
        <f t="shared" si="13"/>
        <v>97.186666666666667</v>
      </c>
      <c r="J114" s="25">
        <f t="shared" si="14"/>
        <v>3.0774231644889709</v>
      </c>
      <c r="K114" s="42">
        <f t="shared" si="15"/>
        <v>3.1665075776742055</v>
      </c>
      <c r="L114" s="26">
        <f t="shared" si="16"/>
        <v>97.186666666666667</v>
      </c>
      <c r="M114" s="27">
        <f t="shared" si="17"/>
        <v>97.186666666666667</v>
      </c>
      <c r="N114" s="27">
        <f t="shared" si="18"/>
        <v>97.18</v>
      </c>
      <c r="O114" s="27">
        <f t="shared" si="19"/>
        <v>97.18</v>
      </c>
    </row>
    <row r="115" spans="1:15" ht="15.75">
      <c r="A115" s="44">
        <v>107</v>
      </c>
      <c r="B115" s="45" t="s">
        <v>135</v>
      </c>
      <c r="C115" s="43" t="s">
        <v>247</v>
      </c>
      <c r="D115" s="22" t="s">
        <v>25</v>
      </c>
      <c r="E115" s="23">
        <v>1</v>
      </c>
      <c r="F115" s="24">
        <v>76.989999999999995</v>
      </c>
      <c r="G115" s="24">
        <v>95</v>
      </c>
      <c r="H115" s="24">
        <v>74.03</v>
      </c>
      <c r="I115" s="24">
        <f t="shared" si="13"/>
        <v>82.006666666666675</v>
      </c>
      <c r="J115" s="25">
        <f t="shared" si="14"/>
        <v>11.349468416332694</v>
      </c>
      <c r="K115" s="42">
        <f t="shared" si="15"/>
        <v>13.839689963823298</v>
      </c>
      <c r="L115" s="26">
        <f t="shared" si="16"/>
        <v>82.006666666666661</v>
      </c>
      <c r="M115" s="27">
        <f t="shared" si="17"/>
        <v>82.006666666666661</v>
      </c>
      <c r="N115" s="27">
        <f t="shared" si="18"/>
        <v>82</v>
      </c>
      <c r="O115" s="27">
        <f t="shared" si="19"/>
        <v>82</v>
      </c>
    </row>
    <row r="116" spans="1:15" ht="15.75">
      <c r="A116" s="44">
        <v>108</v>
      </c>
      <c r="B116" s="45" t="s">
        <v>136</v>
      </c>
      <c r="C116" s="43" t="s">
        <v>247</v>
      </c>
      <c r="D116" s="22" t="s">
        <v>25</v>
      </c>
      <c r="E116" s="23">
        <v>1</v>
      </c>
      <c r="F116" s="24">
        <v>136.76</v>
      </c>
      <c r="G116" s="24">
        <v>150</v>
      </c>
      <c r="H116" s="24">
        <v>131.5</v>
      </c>
      <c r="I116" s="24">
        <f t="shared" si="13"/>
        <v>139.41999999999999</v>
      </c>
      <c r="J116" s="25">
        <f t="shared" si="14"/>
        <v>9.5325337660036649</v>
      </c>
      <c r="K116" s="42">
        <f t="shared" si="15"/>
        <v>6.8372785583156404</v>
      </c>
      <c r="L116" s="26">
        <f t="shared" si="16"/>
        <v>139.41999999999999</v>
      </c>
      <c r="M116" s="27">
        <f t="shared" si="17"/>
        <v>139.41999999999999</v>
      </c>
      <c r="N116" s="27">
        <f t="shared" si="18"/>
        <v>139.41999999999999</v>
      </c>
      <c r="O116" s="27">
        <f t="shared" si="19"/>
        <v>139.41999999999999</v>
      </c>
    </row>
    <row r="117" spans="1:15" ht="15.75">
      <c r="A117" s="44">
        <v>109</v>
      </c>
      <c r="B117" s="45" t="s">
        <v>137</v>
      </c>
      <c r="C117" s="43" t="s">
        <v>246</v>
      </c>
      <c r="D117" s="22" t="s">
        <v>25</v>
      </c>
      <c r="E117" s="23">
        <v>1</v>
      </c>
      <c r="F117" s="24">
        <v>526.19000000000005</v>
      </c>
      <c r="G117" s="24">
        <v>600</v>
      </c>
      <c r="H117" s="24">
        <v>505.95</v>
      </c>
      <c r="I117" s="24">
        <f t="shared" si="13"/>
        <v>544.04666666666674</v>
      </c>
      <c r="J117" s="25">
        <f t="shared" si="14"/>
        <v>49.502485122803002</v>
      </c>
      <c r="K117" s="42">
        <f t="shared" si="15"/>
        <v>9.0989409835191211</v>
      </c>
      <c r="L117" s="26">
        <f t="shared" si="16"/>
        <v>544.04666666666662</v>
      </c>
      <c r="M117" s="27">
        <f t="shared" si="17"/>
        <v>544.04666666666662</v>
      </c>
      <c r="N117" s="27">
        <f t="shared" si="18"/>
        <v>544.04</v>
      </c>
      <c r="O117" s="27">
        <f t="shared" si="19"/>
        <v>544.04</v>
      </c>
    </row>
    <row r="118" spans="1:15" ht="15.75">
      <c r="A118" s="44">
        <v>110</v>
      </c>
      <c r="B118" s="45" t="s">
        <v>138</v>
      </c>
      <c r="C118" s="43" t="s">
        <v>236</v>
      </c>
      <c r="D118" s="22" t="s">
        <v>25</v>
      </c>
      <c r="E118" s="23">
        <v>1</v>
      </c>
      <c r="F118" s="24">
        <v>2156.96</v>
      </c>
      <c r="G118" s="24">
        <v>2400</v>
      </c>
      <c r="H118" s="24">
        <v>2074</v>
      </c>
      <c r="I118" s="24">
        <f t="shared" si="13"/>
        <v>2210.3200000000002</v>
      </c>
      <c r="J118" s="25">
        <f t="shared" si="14"/>
        <v>169.42392747188927</v>
      </c>
      <c r="K118" s="42">
        <f t="shared" si="15"/>
        <v>7.6651311788288243</v>
      </c>
      <c r="L118" s="26">
        <f t="shared" si="16"/>
        <v>2210.3199999999997</v>
      </c>
      <c r="M118" s="27">
        <f t="shared" si="17"/>
        <v>2210.3199999999997</v>
      </c>
      <c r="N118" s="27">
        <f t="shared" si="18"/>
        <v>2210.3200000000002</v>
      </c>
      <c r="O118" s="27">
        <f t="shared" si="19"/>
        <v>2210.3200000000002</v>
      </c>
    </row>
    <row r="119" spans="1:15" ht="15.75">
      <c r="A119" s="44">
        <v>111</v>
      </c>
      <c r="B119" s="45" t="s">
        <v>139</v>
      </c>
      <c r="C119" s="43" t="s">
        <v>247</v>
      </c>
      <c r="D119" s="22" t="s">
        <v>25</v>
      </c>
      <c r="E119" s="23">
        <v>1</v>
      </c>
      <c r="F119" s="24">
        <v>269.06</v>
      </c>
      <c r="G119" s="24">
        <v>283.88</v>
      </c>
      <c r="H119" s="24">
        <v>258.70999999999998</v>
      </c>
      <c r="I119" s="24">
        <f t="shared" si="13"/>
        <v>270.55</v>
      </c>
      <c r="J119" s="25">
        <f t="shared" si="14"/>
        <v>12.650980199178251</v>
      </c>
      <c r="K119" s="42">
        <f t="shared" si="15"/>
        <v>4.676022989901405</v>
      </c>
      <c r="L119" s="26">
        <f t="shared" si="16"/>
        <v>270.55</v>
      </c>
      <c r="M119" s="27">
        <f t="shared" si="17"/>
        <v>270.55</v>
      </c>
      <c r="N119" s="27">
        <f t="shared" si="18"/>
        <v>270.55</v>
      </c>
      <c r="O119" s="27">
        <f t="shared" si="19"/>
        <v>270.55</v>
      </c>
    </row>
    <row r="120" spans="1:15" ht="15.75">
      <c r="A120" s="44">
        <v>112</v>
      </c>
      <c r="B120" s="45" t="s">
        <v>140</v>
      </c>
      <c r="C120" s="43" t="s">
        <v>247</v>
      </c>
      <c r="D120" s="22" t="s">
        <v>25</v>
      </c>
      <c r="E120" s="23">
        <v>1</v>
      </c>
      <c r="F120" s="24">
        <v>1243.1300000000001</v>
      </c>
      <c r="G120" s="24">
        <v>1300</v>
      </c>
      <c r="H120" s="24">
        <v>1195.32</v>
      </c>
      <c r="I120" s="24">
        <f t="shared" si="13"/>
        <v>1246.1499999999999</v>
      </c>
      <c r="J120" s="25">
        <f t="shared" si="14"/>
        <v>52.405304120861693</v>
      </c>
      <c r="K120" s="42">
        <f t="shared" si="15"/>
        <v>4.2053768904916504</v>
      </c>
      <c r="L120" s="26">
        <f t="shared" si="16"/>
        <v>1246.1499999999999</v>
      </c>
      <c r="M120" s="27">
        <f t="shared" si="17"/>
        <v>1246.1499999999999</v>
      </c>
      <c r="N120" s="27">
        <f t="shared" si="18"/>
        <v>1246.1500000000001</v>
      </c>
      <c r="O120" s="27">
        <f t="shared" si="19"/>
        <v>1246.1500000000001</v>
      </c>
    </row>
    <row r="121" spans="1:15" ht="15.75">
      <c r="A121" s="44">
        <v>113</v>
      </c>
      <c r="B121" s="45" t="s">
        <v>141</v>
      </c>
      <c r="C121" s="43" t="s">
        <v>247</v>
      </c>
      <c r="D121" s="22" t="s">
        <v>25</v>
      </c>
      <c r="E121" s="23">
        <v>1</v>
      </c>
      <c r="F121" s="24">
        <v>51.04</v>
      </c>
      <c r="G121" s="24">
        <v>55.06</v>
      </c>
      <c r="H121" s="24">
        <v>49.08</v>
      </c>
      <c r="I121" s="24">
        <f t="shared" si="13"/>
        <v>51.726666666666667</v>
      </c>
      <c r="J121" s="25">
        <f t="shared" si="14"/>
        <v>3.0485625027762424</v>
      </c>
      <c r="K121" s="42">
        <f t="shared" si="15"/>
        <v>5.8935993738424584</v>
      </c>
      <c r="L121" s="26">
        <f t="shared" si="16"/>
        <v>51.726666666666667</v>
      </c>
      <c r="M121" s="27">
        <f t="shared" si="17"/>
        <v>51.726666666666667</v>
      </c>
      <c r="N121" s="27">
        <f t="shared" si="18"/>
        <v>51.72</v>
      </c>
      <c r="O121" s="27">
        <f t="shared" si="19"/>
        <v>51.72</v>
      </c>
    </row>
    <row r="122" spans="1:15" ht="15.75">
      <c r="A122" s="44">
        <v>114</v>
      </c>
      <c r="B122" s="45" t="s">
        <v>142</v>
      </c>
      <c r="C122" s="43" t="s">
        <v>247</v>
      </c>
      <c r="D122" s="22" t="s">
        <v>25</v>
      </c>
      <c r="E122" s="23">
        <v>1</v>
      </c>
      <c r="F122" s="24">
        <v>30.98</v>
      </c>
      <c r="G122" s="24">
        <v>35.39</v>
      </c>
      <c r="H122" s="24">
        <v>29.79</v>
      </c>
      <c r="I122" s="24">
        <f t="shared" si="13"/>
        <v>32.053333333333335</v>
      </c>
      <c r="J122" s="25">
        <f t="shared" si="14"/>
        <v>2.9502598755589884</v>
      </c>
      <c r="K122" s="42">
        <f t="shared" si="15"/>
        <v>9.2042217415525851</v>
      </c>
      <c r="L122" s="26">
        <f t="shared" si="16"/>
        <v>32.053333333333327</v>
      </c>
      <c r="M122" s="27">
        <f t="shared" si="17"/>
        <v>32.053333333333327</v>
      </c>
      <c r="N122" s="27">
        <f t="shared" si="18"/>
        <v>32.049999999999997</v>
      </c>
      <c r="O122" s="27">
        <f t="shared" si="19"/>
        <v>32.049999999999997</v>
      </c>
    </row>
    <row r="123" spans="1:15" ht="15.75">
      <c r="A123" s="44">
        <v>115</v>
      </c>
      <c r="B123" s="45" t="s">
        <v>143</v>
      </c>
      <c r="C123" s="43" t="s">
        <v>247</v>
      </c>
      <c r="D123" s="22" t="s">
        <v>25</v>
      </c>
      <c r="E123" s="23">
        <v>1</v>
      </c>
      <c r="F123" s="24">
        <v>153.96</v>
      </c>
      <c r="G123" s="24">
        <v>155</v>
      </c>
      <c r="H123" s="24">
        <v>148.04</v>
      </c>
      <c r="I123" s="24">
        <f t="shared" si="13"/>
        <v>152.33333333333334</v>
      </c>
      <c r="J123" s="25">
        <f t="shared" si="14"/>
        <v>3.7543219538730797</v>
      </c>
      <c r="K123" s="42">
        <f t="shared" si="15"/>
        <v>2.4645439522142754</v>
      </c>
      <c r="L123" s="26">
        <f t="shared" si="16"/>
        <v>152.33333333333331</v>
      </c>
      <c r="M123" s="27">
        <f t="shared" si="17"/>
        <v>152.33333333333331</v>
      </c>
      <c r="N123" s="27">
        <f t="shared" si="18"/>
        <v>152.33000000000001</v>
      </c>
      <c r="O123" s="27">
        <f t="shared" si="19"/>
        <v>152.33000000000001</v>
      </c>
    </row>
    <row r="124" spans="1:15" ht="15.75">
      <c r="A124" s="44">
        <v>116</v>
      </c>
      <c r="B124" s="45" t="s">
        <v>144</v>
      </c>
      <c r="C124" s="43" t="s">
        <v>247</v>
      </c>
      <c r="D124" s="22" t="s">
        <v>25</v>
      </c>
      <c r="E124" s="23">
        <v>1</v>
      </c>
      <c r="F124" s="24">
        <v>1276.28</v>
      </c>
      <c r="G124" s="24">
        <v>1400</v>
      </c>
      <c r="H124" s="24">
        <v>1227.19</v>
      </c>
      <c r="I124" s="24">
        <f t="shared" si="13"/>
        <v>1301.1566666666665</v>
      </c>
      <c r="J124" s="25">
        <f t="shared" si="14"/>
        <v>89.050325284826059</v>
      </c>
      <c r="K124" s="42">
        <f t="shared" si="15"/>
        <v>6.8439356740151256</v>
      </c>
      <c r="L124" s="26">
        <f t="shared" si="16"/>
        <v>1301.1566666666665</v>
      </c>
      <c r="M124" s="27">
        <f t="shared" si="17"/>
        <v>1301.1566666666665</v>
      </c>
      <c r="N124" s="27">
        <f t="shared" si="18"/>
        <v>1301.1500000000001</v>
      </c>
      <c r="O124" s="27">
        <f t="shared" si="19"/>
        <v>1301.1500000000001</v>
      </c>
    </row>
    <row r="125" spans="1:15" ht="15.75">
      <c r="A125" s="44">
        <v>117</v>
      </c>
      <c r="B125" s="45" t="s">
        <v>145</v>
      </c>
      <c r="C125" s="43" t="s">
        <v>247</v>
      </c>
      <c r="D125" s="22" t="s">
        <v>25</v>
      </c>
      <c r="E125" s="23">
        <v>1</v>
      </c>
      <c r="F125" s="24">
        <v>188.51</v>
      </c>
      <c r="G125" s="24">
        <v>194.89</v>
      </c>
      <c r="H125" s="24">
        <v>181.26</v>
      </c>
      <c r="I125" s="24">
        <f t="shared" si="13"/>
        <v>188.22</v>
      </c>
      <c r="J125" s="25">
        <f t="shared" si="14"/>
        <v>6.8196260894568086</v>
      </c>
      <c r="K125" s="42">
        <f t="shared" si="15"/>
        <v>3.6232207467095998</v>
      </c>
      <c r="L125" s="26">
        <f t="shared" si="16"/>
        <v>188.21999999999997</v>
      </c>
      <c r="M125" s="27">
        <f t="shared" si="17"/>
        <v>188.21999999999997</v>
      </c>
      <c r="N125" s="27">
        <f t="shared" si="18"/>
        <v>188.22</v>
      </c>
      <c r="O125" s="27">
        <f t="shared" si="19"/>
        <v>188.22</v>
      </c>
    </row>
    <row r="126" spans="1:15" ht="15.75">
      <c r="A126" s="44">
        <v>118</v>
      </c>
      <c r="B126" s="45" t="s">
        <v>146</v>
      </c>
      <c r="C126" s="43" t="s">
        <v>247</v>
      </c>
      <c r="D126" s="49" t="s">
        <v>248</v>
      </c>
      <c r="E126" s="23">
        <v>1</v>
      </c>
      <c r="F126" s="24">
        <v>2626.26</v>
      </c>
      <c r="G126" s="24">
        <v>2700.75</v>
      </c>
      <c r="H126" s="24">
        <v>2525.25</v>
      </c>
      <c r="I126" s="24">
        <f t="shared" si="13"/>
        <v>2617.42</v>
      </c>
      <c r="J126" s="25">
        <f t="shared" si="14"/>
        <v>88.083322485019849</v>
      </c>
      <c r="K126" s="42">
        <f t="shared" si="15"/>
        <v>3.3652727680318724</v>
      </c>
      <c r="L126" s="26">
        <f t="shared" si="16"/>
        <v>2617.42</v>
      </c>
      <c r="M126" s="27">
        <f t="shared" si="17"/>
        <v>2617.42</v>
      </c>
      <c r="N126" s="27">
        <f t="shared" si="18"/>
        <v>2617.42</v>
      </c>
      <c r="O126" s="27">
        <f t="shared" si="19"/>
        <v>2617.42</v>
      </c>
    </row>
    <row r="127" spans="1:15" ht="15.75">
      <c r="A127" s="44">
        <v>119</v>
      </c>
      <c r="B127" s="45" t="s">
        <v>147</v>
      </c>
      <c r="C127" s="43" t="s">
        <v>247</v>
      </c>
      <c r="D127" s="22" t="s">
        <v>25</v>
      </c>
      <c r="E127" s="23">
        <v>1</v>
      </c>
      <c r="F127" s="24">
        <v>377.27</v>
      </c>
      <c r="G127" s="24">
        <v>400</v>
      </c>
      <c r="H127" s="24">
        <v>362.76</v>
      </c>
      <c r="I127" s="24">
        <f t="shared" si="13"/>
        <v>380.01</v>
      </c>
      <c r="J127" s="25">
        <f t="shared" si="14"/>
        <v>18.770591359890613</v>
      </c>
      <c r="K127" s="42">
        <f t="shared" si="15"/>
        <v>4.9394993184102027</v>
      </c>
      <c r="L127" s="26">
        <f t="shared" si="16"/>
        <v>380.01</v>
      </c>
      <c r="M127" s="27">
        <f t="shared" si="17"/>
        <v>380.01</v>
      </c>
      <c r="N127" s="27">
        <f t="shared" si="18"/>
        <v>380.01</v>
      </c>
      <c r="O127" s="27">
        <f t="shared" si="19"/>
        <v>380.01</v>
      </c>
    </row>
    <row r="128" spans="1:15" ht="15.75">
      <c r="A128" s="44">
        <v>120</v>
      </c>
      <c r="B128" s="45" t="s">
        <v>148</v>
      </c>
      <c r="C128" s="43" t="s">
        <v>247</v>
      </c>
      <c r="D128" s="22" t="s">
        <v>25</v>
      </c>
      <c r="E128" s="23">
        <v>1</v>
      </c>
      <c r="F128" s="24">
        <v>359.11</v>
      </c>
      <c r="G128" s="24">
        <v>380</v>
      </c>
      <c r="H128" s="24">
        <v>345.3</v>
      </c>
      <c r="I128" s="24">
        <f t="shared" si="13"/>
        <v>361.47</v>
      </c>
      <c r="J128" s="25">
        <f t="shared" si="14"/>
        <v>17.469965655375507</v>
      </c>
      <c r="K128" s="42">
        <f t="shared" si="15"/>
        <v>4.8330333514193446</v>
      </c>
      <c r="L128" s="26">
        <f t="shared" si="16"/>
        <v>361.47</v>
      </c>
      <c r="M128" s="27">
        <f t="shared" si="17"/>
        <v>361.47</v>
      </c>
      <c r="N128" s="27">
        <f t="shared" si="18"/>
        <v>361.47</v>
      </c>
      <c r="O128" s="27">
        <f t="shared" si="19"/>
        <v>361.47</v>
      </c>
    </row>
    <row r="129" spans="1:15" ht="15.75">
      <c r="A129" s="44">
        <v>121</v>
      </c>
      <c r="B129" s="45" t="s">
        <v>149</v>
      </c>
      <c r="C129" s="43" t="s">
        <v>247</v>
      </c>
      <c r="D129" s="22" t="s">
        <v>25</v>
      </c>
      <c r="E129" s="23">
        <v>1</v>
      </c>
      <c r="F129" s="24">
        <v>25.01</v>
      </c>
      <c r="G129" s="24">
        <v>29</v>
      </c>
      <c r="H129" s="24">
        <v>24.05</v>
      </c>
      <c r="I129" s="24">
        <f t="shared" si="13"/>
        <v>26.02</v>
      </c>
      <c r="J129" s="25">
        <f t="shared" si="14"/>
        <v>2.6250142856754128</v>
      </c>
      <c r="K129" s="42">
        <f t="shared" si="15"/>
        <v>10.088448446100742</v>
      </c>
      <c r="L129" s="26">
        <f t="shared" si="16"/>
        <v>26.02</v>
      </c>
      <c r="M129" s="27">
        <f t="shared" si="17"/>
        <v>26.02</v>
      </c>
      <c r="N129" s="27">
        <f t="shared" si="18"/>
        <v>26.02</v>
      </c>
      <c r="O129" s="27">
        <f t="shared" si="19"/>
        <v>26.02</v>
      </c>
    </row>
    <row r="130" spans="1:15" ht="30">
      <c r="A130" s="44">
        <v>122</v>
      </c>
      <c r="B130" s="46" t="s">
        <v>150</v>
      </c>
      <c r="C130" s="43" t="s">
        <v>247</v>
      </c>
      <c r="D130" s="22" t="s">
        <v>25</v>
      </c>
      <c r="E130" s="23">
        <v>1</v>
      </c>
      <c r="F130" s="24">
        <v>49.71</v>
      </c>
      <c r="G130" s="24">
        <v>52.76</v>
      </c>
      <c r="H130" s="24">
        <v>47.8</v>
      </c>
      <c r="I130" s="24">
        <f t="shared" si="13"/>
        <v>50.089999999999996</v>
      </c>
      <c r="J130" s="25">
        <f t="shared" si="14"/>
        <v>2.501739394901076</v>
      </c>
      <c r="K130" s="42">
        <f t="shared" si="15"/>
        <v>4.9944887101239299</v>
      </c>
      <c r="L130" s="26">
        <f t="shared" si="16"/>
        <v>50.089999999999989</v>
      </c>
      <c r="M130" s="27">
        <f t="shared" si="17"/>
        <v>50.089999999999989</v>
      </c>
      <c r="N130" s="27">
        <f t="shared" si="18"/>
        <v>50.09</v>
      </c>
      <c r="O130" s="27">
        <f t="shared" si="19"/>
        <v>50.09</v>
      </c>
    </row>
    <row r="131" spans="1:15" ht="15.75">
      <c r="A131" s="44">
        <v>123</v>
      </c>
      <c r="B131" s="45" t="s">
        <v>151</v>
      </c>
      <c r="C131" s="43" t="s">
        <v>247</v>
      </c>
      <c r="D131" s="22" t="s">
        <v>25</v>
      </c>
      <c r="E131" s="23">
        <v>1</v>
      </c>
      <c r="F131" s="24">
        <v>21.65</v>
      </c>
      <c r="G131" s="24">
        <v>25.24</v>
      </c>
      <c r="H131" s="24">
        <v>20.82</v>
      </c>
      <c r="I131" s="24">
        <f t="shared" si="13"/>
        <v>22.570000000000004</v>
      </c>
      <c r="J131" s="25">
        <f t="shared" si="14"/>
        <v>2.3492339176846557</v>
      </c>
      <c r="K131" s="42">
        <f t="shared" si="15"/>
        <v>10.408657145257665</v>
      </c>
      <c r="L131" s="26">
        <f t="shared" si="16"/>
        <v>22.57</v>
      </c>
      <c r="M131" s="27">
        <f t="shared" si="17"/>
        <v>22.57</v>
      </c>
      <c r="N131" s="27">
        <f t="shared" si="18"/>
        <v>22.57</v>
      </c>
      <c r="O131" s="27">
        <f t="shared" si="19"/>
        <v>22.57</v>
      </c>
    </row>
    <row r="132" spans="1:15" ht="15.75">
      <c r="A132" s="44">
        <v>124</v>
      </c>
      <c r="B132" s="45" t="s">
        <v>152</v>
      </c>
      <c r="C132" s="43" t="s">
        <v>247</v>
      </c>
      <c r="D132" s="22" t="s">
        <v>25</v>
      </c>
      <c r="E132" s="23">
        <v>1</v>
      </c>
      <c r="F132" s="24">
        <v>22.43</v>
      </c>
      <c r="G132" s="24">
        <v>22</v>
      </c>
      <c r="H132" s="24">
        <v>21.57</v>
      </c>
      <c r="I132" s="24">
        <f t="shared" si="13"/>
        <v>22</v>
      </c>
      <c r="J132" s="25">
        <f t="shared" si="14"/>
        <v>0.42999999999999972</v>
      </c>
      <c r="K132" s="42">
        <f t="shared" si="15"/>
        <v>1.9545454545454533</v>
      </c>
      <c r="L132" s="26">
        <f t="shared" si="16"/>
        <v>22</v>
      </c>
      <c r="M132" s="27">
        <f t="shared" si="17"/>
        <v>22</v>
      </c>
      <c r="N132" s="27">
        <f t="shared" si="18"/>
        <v>22</v>
      </c>
      <c r="O132" s="27">
        <f t="shared" si="19"/>
        <v>22</v>
      </c>
    </row>
    <row r="133" spans="1:15" ht="15.75">
      <c r="A133" s="44">
        <v>125</v>
      </c>
      <c r="B133" s="45" t="s">
        <v>153</v>
      </c>
      <c r="C133" s="43" t="s">
        <v>247</v>
      </c>
      <c r="D133" s="49" t="s">
        <v>248</v>
      </c>
      <c r="E133" s="23">
        <v>1</v>
      </c>
      <c r="F133" s="24">
        <v>310.39</v>
      </c>
      <c r="G133" s="24">
        <v>354.42</v>
      </c>
      <c r="H133" s="24">
        <v>298.45</v>
      </c>
      <c r="I133" s="24">
        <f t="shared" si="13"/>
        <v>321.08666666666664</v>
      </c>
      <c r="J133" s="25">
        <f t="shared" si="14"/>
        <v>29.478368905577767</v>
      </c>
      <c r="K133" s="42">
        <f t="shared" si="15"/>
        <v>9.1808137695672301</v>
      </c>
      <c r="L133" s="26">
        <f t="shared" si="16"/>
        <v>321.08666666666664</v>
      </c>
      <c r="M133" s="27">
        <f t="shared" si="17"/>
        <v>321.08666666666664</v>
      </c>
      <c r="N133" s="27">
        <f t="shared" si="18"/>
        <v>321.08</v>
      </c>
      <c r="O133" s="27">
        <f t="shared" si="19"/>
        <v>321.08</v>
      </c>
    </row>
    <row r="134" spans="1:15" ht="17.25" customHeight="1">
      <c r="A134" s="44">
        <v>126</v>
      </c>
      <c r="B134" s="45" t="s">
        <v>154</v>
      </c>
      <c r="C134" s="43" t="s">
        <v>247</v>
      </c>
      <c r="D134" s="49" t="s">
        <v>248</v>
      </c>
      <c r="E134" s="23">
        <v>1</v>
      </c>
      <c r="F134" s="24">
        <v>282.92</v>
      </c>
      <c r="G134" s="24">
        <v>297.48</v>
      </c>
      <c r="H134" s="24">
        <v>272.04000000000002</v>
      </c>
      <c r="I134" s="24">
        <f t="shared" si="13"/>
        <v>284.1466666666667</v>
      </c>
      <c r="J134" s="25">
        <f t="shared" si="14"/>
        <v>12.764283502544641</v>
      </c>
      <c r="K134" s="42">
        <f t="shared" si="15"/>
        <v>4.4921461343477453</v>
      </c>
      <c r="L134" s="26">
        <f t="shared" si="16"/>
        <v>284.14666666666665</v>
      </c>
      <c r="M134" s="27">
        <f t="shared" si="17"/>
        <v>284.14666666666665</v>
      </c>
      <c r="N134" s="27">
        <f t="shared" si="18"/>
        <v>284.14</v>
      </c>
      <c r="O134" s="27">
        <f t="shared" si="19"/>
        <v>284.14</v>
      </c>
    </row>
    <row r="135" spans="1:15" ht="16.5" customHeight="1">
      <c r="A135" s="44">
        <v>127</v>
      </c>
      <c r="B135" s="45" t="s">
        <v>155</v>
      </c>
      <c r="C135" s="43" t="s">
        <v>247</v>
      </c>
      <c r="D135" s="49" t="s">
        <v>248</v>
      </c>
      <c r="E135" s="23">
        <v>1</v>
      </c>
      <c r="F135" s="24">
        <v>204.54</v>
      </c>
      <c r="G135" s="24">
        <v>220.6</v>
      </c>
      <c r="H135" s="24">
        <v>196.67</v>
      </c>
      <c r="I135" s="24">
        <f t="shared" si="13"/>
        <v>207.26999999999998</v>
      </c>
      <c r="J135" s="25">
        <f t="shared" si="14"/>
        <v>12.196347813997438</v>
      </c>
      <c r="K135" s="42">
        <f t="shared" si="15"/>
        <v>5.8842803174590816</v>
      </c>
      <c r="L135" s="26">
        <f t="shared" si="16"/>
        <v>207.26999999999998</v>
      </c>
      <c r="M135" s="27">
        <f t="shared" si="17"/>
        <v>207.26999999999998</v>
      </c>
      <c r="N135" s="27">
        <f t="shared" si="18"/>
        <v>207.27</v>
      </c>
      <c r="O135" s="27">
        <f t="shared" si="19"/>
        <v>207.27</v>
      </c>
    </row>
    <row r="136" spans="1:15" ht="15.75">
      <c r="A136" s="44">
        <v>128</v>
      </c>
      <c r="B136" s="45" t="s">
        <v>156</v>
      </c>
      <c r="C136" s="43" t="s">
        <v>247</v>
      </c>
      <c r="D136" s="22" t="s">
        <v>25</v>
      </c>
      <c r="E136" s="23">
        <v>1</v>
      </c>
      <c r="F136" s="24">
        <v>145.88999999999999</v>
      </c>
      <c r="G136" s="24">
        <v>183.09</v>
      </c>
      <c r="H136" s="24">
        <v>140.28</v>
      </c>
      <c r="I136" s="24">
        <f t="shared" si="13"/>
        <v>156.41999999999999</v>
      </c>
      <c r="J136" s="25">
        <f t="shared" si="14"/>
        <v>23.266600525216404</v>
      </c>
      <c r="K136" s="42">
        <f t="shared" si="15"/>
        <v>14.874440944391001</v>
      </c>
      <c r="L136" s="26">
        <f t="shared" si="16"/>
        <v>156.41999999999999</v>
      </c>
      <c r="M136" s="27">
        <f t="shared" si="17"/>
        <v>156.41999999999999</v>
      </c>
      <c r="N136" s="27">
        <f t="shared" si="18"/>
        <v>156.41999999999999</v>
      </c>
      <c r="O136" s="27">
        <f t="shared" si="19"/>
        <v>156.41999999999999</v>
      </c>
    </row>
    <row r="137" spans="1:15" ht="15.75">
      <c r="A137" s="44">
        <v>129</v>
      </c>
      <c r="B137" s="45" t="s">
        <v>157</v>
      </c>
      <c r="C137" s="43" t="s">
        <v>247</v>
      </c>
      <c r="D137" s="22" t="s">
        <v>25</v>
      </c>
      <c r="E137" s="23">
        <v>1</v>
      </c>
      <c r="F137" s="24">
        <v>115.57</v>
      </c>
      <c r="G137" s="24">
        <v>123.34</v>
      </c>
      <c r="H137" s="24">
        <v>111.12</v>
      </c>
      <c r="I137" s="24">
        <f t="shared" si="13"/>
        <v>116.67666666666666</v>
      </c>
      <c r="J137" s="25">
        <f t="shared" si="14"/>
        <v>6.1847096401798316</v>
      </c>
      <c r="K137" s="42">
        <f t="shared" si="15"/>
        <v>5.3007253436961106</v>
      </c>
      <c r="L137" s="26">
        <f t="shared" si="16"/>
        <v>116.67666666666665</v>
      </c>
      <c r="M137" s="27">
        <f t="shared" si="17"/>
        <v>116.67666666666665</v>
      </c>
      <c r="N137" s="27">
        <f t="shared" si="18"/>
        <v>116.67</v>
      </c>
      <c r="O137" s="27">
        <f t="shared" si="19"/>
        <v>116.67</v>
      </c>
    </row>
    <row r="138" spans="1:15" ht="15.75">
      <c r="A138" s="44">
        <v>130</v>
      </c>
      <c r="B138" s="45" t="s">
        <v>158</v>
      </c>
      <c r="C138" s="43" t="s">
        <v>247</v>
      </c>
      <c r="D138" s="22" t="s">
        <v>25</v>
      </c>
      <c r="E138" s="23">
        <v>1</v>
      </c>
      <c r="F138" s="24">
        <v>23.29</v>
      </c>
      <c r="G138" s="24">
        <v>23.84</v>
      </c>
      <c r="H138" s="24">
        <v>22.39</v>
      </c>
      <c r="I138" s="24">
        <f t="shared" si="13"/>
        <v>23.173333333333332</v>
      </c>
      <c r="J138" s="25">
        <f t="shared" si="14"/>
        <v>0.73200637519992451</v>
      </c>
      <c r="K138" s="42">
        <f t="shared" si="15"/>
        <v>3.158830733026142</v>
      </c>
      <c r="L138" s="26">
        <f t="shared" si="16"/>
        <v>23.173333333333332</v>
      </c>
      <c r="M138" s="27">
        <f t="shared" si="17"/>
        <v>23.173333333333332</v>
      </c>
      <c r="N138" s="27">
        <f t="shared" si="18"/>
        <v>23.17</v>
      </c>
      <c r="O138" s="27">
        <f t="shared" si="19"/>
        <v>23.17</v>
      </c>
    </row>
    <row r="139" spans="1:15" ht="15.75">
      <c r="A139" s="44">
        <v>131</v>
      </c>
      <c r="B139" s="45" t="s">
        <v>159</v>
      </c>
      <c r="C139" s="43" t="s">
        <v>247</v>
      </c>
      <c r="D139" s="22" t="s">
        <v>25</v>
      </c>
      <c r="E139" s="23">
        <v>1</v>
      </c>
      <c r="F139" s="24">
        <v>76.489999999999995</v>
      </c>
      <c r="G139" s="24">
        <v>78.02</v>
      </c>
      <c r="H139" s="24">
        <v>73.55</v>
      </c>
      <c r="I139" s="24">
        <f t="shared" ref="I139:I202" si="20">AVERAGE(F139:H139)</f>
        <v>76.02</v>
      </c>
      <c r="J139" s="25">
        <f t="shared" ref="J139:J202" si="21">SQRT(((SUM((POWER(H139-I139,2)),(POWER(G139-I139,2)),(POWER(F139-I139,2)))/(COLUMNS(F139:H139)-1))))</f>
        <v>2.2717614311366403</v>
      </c>
      <c r="K139" s="42">
        <f t="shared" ref="K139:K202" si="22">J139/I139*100</f>
        <v>2.9883733637682721</v>
      </c>
      <c r="L139" s="26">
        <f t="shared" ref="L139:L202" si="23">((E139/3)*(SUM(F139:H139)))</f>
        <v>76.02</v>
      </c>
      <c r="M139" s="27">
        <f t="shared" ref="M139:M202" si="24">L139/E139</f>
        <v>76.02</v>
      </c>
      <c r="N139" s="27">
        <f t="shared" ref="N139:N202" si="25">ROUNDDOWN(M139,2)</f>
        <v>76.02</v>
      </c>
      <c r="O139" s="27">
        <f t="shared" ref="O139:O202" si="26">N139*E139</f>
        <v>76.02</v>
      </c>
    </row>
    <row r="140" spans="1:15" ht="15.75">
      <c r="A140" s="44">
        <v>132</v>
      </c>
      <c r="B140" s="45" t="s">
        <v>160</v>
      </c>
      <c r="C140" s="43" t="s">
        <v>247</v>
      </c>
      <c r="D140" s="22" t="s">
        <v>25</v>
      </c>
      <c r="E140" s="23">
        <v>1</v>
      </c>
      <c r="F140" s="24">
        <v>132.97</v>
      </c>
      <c r="G140" s="24">
        <v>139.41999999999999</v>
      </c>
      <c r="H140" s="24">
        <v>127.86</v>
      </c>
      <c r="I140" s="24">
        <f t="shared" si="20"/>
        <v>133.41666666666666</v>
      </c>
      <c r="J140" s="25">
        <f t="shared" si="21"/>
        <v>5.7929295985134557</v>
      </c>
      <c r="K140" s="42">
        <f t="shared" si="22"/>
        <v>4.3419834592230773</v>
      </c>
      <c r="L140" s="26">
        <f t="shared" si="23"/>
        <v>133.41666666666666</v>
      </c>
      <c r="M140" s="27">
        <f t="shared" si="24"/>
        <v>133.41666666666666</v>
      </c>
      <c r="N140" s="27">
        <f t="shared" si="25"/>
        <v>133.41</v>
      </c>
      <c r="O140" s="27">
        <f t="shared" si="26"/>
        <v>133.41</v>
      </c>
    </row>
    <row r="141" spans="1:15" ht="15.75">
      <c r="A141" s="44">
        <v>133</v>
      </c>
      <c r="B141" s="45" t="s">
        <v>161</v>
      </c>
      <c r="C141" s="43" t="s">
        <v>247</v>
      </c>
      <c r="D141" s="22" t="s">
        <v>25</v>
      </c>
      <c r="E141" s="23">
        <v>1</v>
      </c>
      <c r="F141" s="24">
        <v>147.97</v>
      </c>
      <c r="G141" s="24">
        <v>165.13</v>
      </c>
      <c r="H141" s="24">
        <v>142.28</v>
      </c>
      <c r="I141" s="24">
        <f t="shared" si="20"/>
        <v>151.79333333333332</v>
      </c>
      <c r="J141" s="25">
        <f t="shared" si="21"/>
        <v>11.895126453019879</v>
      </c>
      <c r="K141" s="42">
        <f t="shared" si="22"/>
        <v>7.8363958362377879</v>
      </c>
      <c r="L141" s="26">
        <f t="shared" si="23"/>
        <v>151.79333333333332</v>
      </c>
      <c r="M141" s="27">
        <f t="shared" si="24"/>
        <v>151.79333333333332</v>
      </c>
      <c r="N141" s="27">
        <f t="shared" si="25"/>
        <v>151.79</v>
      </c>
      <c r="O141" s="27">
        <f t="shared" si="26"/>
        <v>151.79</v>
      </c>
    </row>
    <row r="142" spans="1:15" ht="15.75">
      <c r="A142" s="44">
        <v>134</v>
      </c>
      <c r="B142" s="45" t="s">
        <v>162</v>
      </c>
      <c r="C142" s="43" t="s">
        <v>247</v>
      </c>
      <c r="D142" s="22" t="s">
        <v>25</v>
      </c>
      <c r="E142" s="23">
        <v>1</v>
      </c>
      <c r="F142" s="24">
        <v>188.5</v>
      </c>
      <c r="G142" s="24">
        <v>194.87</v>
      </c>
      <c r="H142" s="24">
        <v>181.25</v>
      </c>
      <c r="I142" s="24">
        <f t="shared" si="20"/>
        <v>188.20666666666668</v>
      </c>
      <c r="J142" s="25">
        <f t="shared" si="21"/>
        <v>6.8147364830441806</v>
      </c>
      <c r="K142" s="42">
        <f t="shared" si="22"/>
        <v>3.6208794320308422</v>
      </c>
      <c r="L142" s="26">
        <f t="shared" si="23"/>
        <v>188.20666666666665</v>
      </c>
      <c r="M142" s="27">
        <f t="shared" si="24"/>
        <v>188.20666666666665</v>
      </c>
      <c r="N142" s="27">
        <f t="shared" si="25"/>
        <v>188.2</v>
      </c>
      <c r="O142" s="27">
        <f t="shared" si="26"/>
        <v>188.2</v>
      </c>
    </row>
    <row r="143" spans="1:15" ht="15.75">
      <c r="A143" s="44">
        <v>135</v>
      </c>
      <c r="B143" s="45" t="s">
        <v>163</v>
      </c>
      <c r="C143" s="43" t="s">
        <v>247</v>
      </c>
      <c r="D143" s="22" t="s">
        <v>25</v>
      </c>
      <c r="E143" s="23">
        <v>1</v>
      </c>
      <c r="F143" s="24">
        <v>182.93</v>
      </c>
      <c r="G143" s="24">
        <v>200.41</v>
      </c>
      <c r="H143" s="24">
        <v>175.89</v>
      </c>
      <c r="I143" s="24">
        <f t="shared" si="20"/>
        <v>186.41</v>
      </c>
      <c r="J143" s="25">
        <f t="shared" si="21"/>
        <v>12.624991089105768</v>
      </c>
      <c r="K143" s="42">
        <f t="shared" si="22"/>
        <v>6.7727005467012322</v>
      </c>
      <c r="L143" s="26">
        <f t="shared" si="23"/>
        <v>186.41</v>
      </c>
      <c r="M143" s="27">
        <f t="shared" si="24"/>
        <v>186.41</v>
      </c>
      <c r="N143" s="27">
        <f t="shared" si="25"/>
        <v>186.41</v>
      </c>
      <c r="O143" s="27">
        <f t="shared" si="26"/>
        <v>186.41</v>
      </c>
    </row>
    <row r="144" spans="1:15" ht="15.75">
      <c r="A144" s="44">
        <v>136</v>
      </c>
      <c r="B144" s="45" t="s">
        <v>164</v>
      </c>
      <c r="C144" s="43" t="s">
        <v>247</v>
      </c>
      <c r="D144" s="22" t="s">
        <v>25</v>
      </c>
      <c r="E144" s="23">
        <v>1</v>
      </c>
      <c r="F144" s="24">
        <v>215.07</v>
      </c>
      <c r="G144" s="24">
        <v>240.94</v>
      </c>
      <c r="H144" s="24">
        <v>206.8</v>
      </c>
      <c r="I144" s="24">
        <f t="shared" si="20"/>
        <v>220.93666666666664</v>
      </c>
      <c r="J144" s="25">
        <f t="shared" si="21"/>
        <v>17.810059891346047</v>
      </c>
      <c r="K144" s="42">
        <f t="shared" si="22"/>
        <v>8.0611607661378279</v>
      </c>
      <c r="L144" s="26">
        <f t="shared" si="23"/>
        <v>220.93666666666664</v>
      </c>
      <c r="M144" s="27">
        <f t="shared" si="24"/>
        <v>220.93666666666664</v>
      </c>
      <c r="N144" s="27">
        <f t="shared" si="25"/>
        <v>220.93</v>
      </c>
      <c r="O144" s="27">
        <f t="shared" si="26"/>
        <v>220.93</v>
      </c>
    </row>
    <row r="145" spans="1:15" ht="15.75" customHeight="1">
      <c r="A145" s="44">
        <v>137</v>
      </c>
      <c r="B145" s="45" t="s">
        <v>165</v>
      </c>
      <c r="C145" s="43" t="s">
        <v>247</v>
      </c>
      <c r="D145" s="22" t="s">
        <v>25</v>
      </c>
      <c r="E145" s="23">
        <v>1</v>
      </c>
      <c r="F145" s="24">
        <v>78.69</v>
      </c>
      <c r="G145" s="24">
        <v>80</v>
      </c>
      <c r="H145" s="24">
        <v>75.66</v>
      </c>
      <c r="I145" s="24">
        <f t="shared" si="20"/>
        <v>78.11666666666666</v>
      </c>
      <c r="J145" s="25">
        <f t="shared" si="21"/>
        <v>2.226080262104972</v>
      </c>
      <c r="K145" s="42">
        <f t="shared" si="22"/>
        <v>2.8496867020759193</v>
      </c>
      <c r="L145" s="26">
        <f t="shared" si="23"/>
        <v>78.11666666666666</v>
      </c>
      <c r="M145" s="27">
        <f t="shared" si="24"/>
        <v>78.11666666666666</v>
      </c>
      <c r="N145" s="27">
        <f t="shared" si="25"/>
        <v>78.11</v>
      </c>
      <c r="O145" s="27">
        <f t="shared" si="26"/>
        <v>78.11</v>
      </c>
    </row>
    <row r="146" spans="1:15" ht="15.75">
      <c r="A146" s="44">
        <v>138</v>
      </c>
      <c r="B146" s="45" t="s">
        <v>166</v>
      </c>
      <c r="C146" s="43" t="s">
        <v>247</v>
      </c>
      <c r="D146" s="22" t="s">
        <v>25</v>
      </c>
      <c r="E146" s="23">
        <v>1</v>
      </c>
      <c r="F146" s="24">
        <v>116.63</v>
      </c>
      <c r="G146" s="24">
        <v>125</v>
      </c>
      <c r="H146" s="24">
        <v>112.14</v>
      </c>
      <c r="I146" s="24">
        <f t="shared" si="20"/>
        <v>117.92333333333333</v>
      </c>
      <c r="J146" s="25">
        <f t="shared" si="21"/>
        <v>6.526824138379502</v>
      </c>
      <c r="K146" s="42">
        <f t="shared" si="22"/>
        <v>5.5348029553490985</v>
      </c>
      <c r="L146" s="26">
        <f t="shared" si="23"/>
        <v>117.92333333333332</v>
      </c>
      <c r="M146" s="27">
        <f t="shared" si="24"/>
        <v>117.92333333333332</v>
      </c>
      <c r="N146" s="27">
        <f t="shared" si="25"/>
        <v>117.92</v>
      </c>
      <c r="O146" s="27">
        <f t="shared" si="26"/>
        <v>117.92</v>
      </c>
    </row>
    <row r="147" spans="1:15" ht="15.75">
      <c r="A147" s="44">
        <v>139</v>
      </c>
      <c r="B147" s="45" t="s">
        <v>167</v>
      </c>
      <c r="C147" s="43" t="s">
        <v>243</v>
      </c>
      <c r="D147" s="49" t="s">
        <v>248</v>
      </c>
      <c r="E147" s="23">
        <v>1</v>
      </c>
      <c r="F147" s="24">
        <v>1341.92</v>
      </c>
      <c r="G147" s="24">
        <v>1400</v>
      </c>
      <c r="H147" s="24">
        <v>1290.31</v>
      </c>
      <c r="I147" s="24">
        <f t="shared" si="20"/>
        <v>1344.0766666666666</v>
      </c>
      <c r="J147" s="25">
        <f t="shared" si="21"/>
        <v>54.876793212917754</v>
      </c>
      <c r="K147" s="42">
        <f t="shared" si="22"/>
        <v>4.0828618317594305</v>
      </c>
      <c r="L147" s="26">
        <f t="shared" si="23"/>
        <v>1344.0766666666666</v>
      </c>
      <c r="M147" s="27">
        <f t="shared" si="24"/>
        <v>1344.0766666666666</v>
      </c>
      <c r="N147" s="27">
        <f t="shared" si="25"/>
        <v>1344.07</v>
      </c>
      <c r="O147" s="27">
        <f t="shared" si="26"/>
        <v>1344.07</v>
      </c>
    </row>
    <row r="148" spans="1:15" ht="15.75">
      <c r="A148" s="44">
        <v>140</v>
      </c>
      <c r="B148" s="45" t="s">
        <v>168</v>
      </c>
      <c r="C148" s="43" t="s">
        <v>243</v>
      </c>
      <c r="D148" s="49" t="s">
        <v>248</v>
      </c>
      <c r="E148" s="23">
        <v>1</v>
      </c>
      <c r="F148" s="24">
        <v>146.97</v>
      </c>
      <c r="G148" s="24">
        <v>160</v>
      </c>
      <c r="H148" s="24">
        <v>141.32</v>
      </c>
      <c r="I148" s="24">
        <f t="shared" si="20"/>
        <v>149.43</v>
      </c>
      <c r="J148" s="25">
        <f t="shared" si="21"/>
        <v>9.5798903960327255</v>
      </c>
      <c r="K148" s="42">
        <f t="shared" si="22"/>
        <v>6.4109552272185804</v>
      </c>
      <c r="L148" s="26">
        <f t="shared" si="23"/>
        <v>149.43</v>
      </c>
      <c r="M148" s="27">
        <f t="shared" si="24"/>
        <v>149.43</v>
      </c>
      <c r="N148" s="27">
        <f t="shared" si="25"/>
        <v>149.43</v>
      </c>
      <c r="O148" s="27">
        <f t="shared" si="26"/>
        <v>149.43</v>
      </c>
    </row>
    <row r="149" spans="1:15" ht="15.75">
      <c r="A149" s="44">
        <v>141</v>
      </c>
      <c r="B149" s="45" t="s">
        <v>169</v>
      </c>
      <c r="C149" s="43" t="s">
        <v>243</v>
      </c>
      <c r="D149" s="49" t="s">
        <v>248</v>
      </c>
      <c r="E149" s="23">
        <v>1</v>
      </c>
      <c r="F149" s="24">
        <v>336.06</v>
      </c>
      <c r="G149" s="24">
        <v>350</v>
      </c>
      <c r="H149" s="24">
        <v>323.13</v>
      </c>
      <c r="I149" s="24">
        <f t="shared" si="20"/>
        <v>336.39666666666665</v>
      </c>
      <c r="J149" s="25">
        <f t="shared" si="21"/>
        <v>13.438163316961637</v>
      </c>
      <c r="K149" s="42">
        <f t="shared" si="22"/>
        <v>3.9947373587614736</v>
      </c>
      <c r="L149" s="26">
        <f t="shared" si="23"/>
        <v>336.39666666666665</v>
      </c>
      <c r="M149" s="27">
        <f t="shared" si="24"/>
        <v>336.39666666666665</v>
      </c>
      <c r="N149" s="27">
        <f t="shared" si="25"/>
        <v>336.39</v>
      </c>
      <c r="O149" s="27">
        <f t="shared" si="26"/>
        <v>336.39</v>
      </c>
    </row>
    <row r="150" spans="1:15" ht="15.75">
      <c r="A150" s="44">
        <v>142</v>
      </c>
      <c r="B150" s="45" t="s">
        <v>170</v>
      </c>
      <c r="C150" s="43" t="s">
        <v>247</v>
      </c>
      <c r="D150" s="22" t="s">
        <v>25</v>
      </c>
      <c r="E150" s="23">
        <v>1</v>
      </c>
      <c r="F150" s="24">
        <v>171.45</v>
      </c>
      <c r="G150" s="24">
        <v>170</v>
      </c>
      <c r="H150" s="24">
        <v>164.86</v>
      </c>
      <c r="I150" s="24">
        <f t="shared" si="20"/>
        <v>168.77</v>
      </c>
      <c r="J150" s="25">
        <f t="shared" si="21"/>
        <v>3.4629034061030226</v>
      </c>
      <c r="K150" s="42">
        <f t="shared" si="22"/>
        <v>2.0518477253676735</v>
      </c>
      <c r="L150" s="26">
        <f t="shared" si="23"/>
        <v>168.76999999999998</v>
      </c>
      <c r="M150" s="27">
        <f t="shared" si="24"/>
        <v>168.76999999999998</v>
      </c>
      <c r="N150" s="27">
        <f t="shared" si="25"/>
        <v>168.77</v>
      </c>
      <c r="O150" s="27">
        <f t="shared" si="26"/>
        <v>168.77</v>
      </c>
    </row>
    <row r="151" spans="1:15" ht="16.5" customHeight="1">
      <c r="A151" s="44">
        <v>143</v>
      </c>
      <c r="B151" s="45" t="s">
        <v>171</v>
      </c>
      <c r="C151" s="43" t="s">
        <v>247</v>
      </c>
      <c r="D151" s="22" t="s">
        <v>25</v>
      </c>
      <c r="E151" s="23">
        <v>1</v>
      </c>
      <c r="F151" s="24">
        <v>60.9</v>
      </c>
      <c r="G151" s="24">
        <v>65</v>
      </c>
      <c r="H151" s="24">
        <v>58.56</v>
      </c>
      <c r="I151" s="24">
        <f t="shared" si="20"/>
        <v>61.486666666666672</v>
      </c>
      <c r="J151" s="25">
        <f t="shared" si="21"/>
        <v>3.2598363967127746</v>
      </c>
      <c r="K151" s="42">
        <f t="shared" si="22"/>
        <v>5.3016964057998068</v>
      </c>
      <c r="L151" s="26">
        <f t="shared" si="23"/>
        <v>61.486666666666665</v>
      </c>
      <c r="M151" s="27">
        <f t="shared" si="24"/>
        <v>61.486666666666665</v>
      </c>
      <c r="N151" s="27">
        <f t="shared" si="25"/>
        <v>61.48</v>
      </c>
      <c r="O151" s="27">
        <f t="shared" si="26"/>
        <v>61.48</v>
      </c>
    </row>
    <row r="152" spans="1:15" ht="15.75" customHeight="1">
      <c r="A152" s="44">
        <v>144</v>
      </c>
      <c r="B152" s="45" t="s">
        <v>172</v>
      </c>
      <c r="C152" s="43" t="s">
        <v>247</v>
      </c>
      <c r="D152" s="49" t="s">
        <v>248</v>
      </c>
      <c r="E152" s="23">
        <v>1</v>
      </c>
      <c r="F152" s="24">
        <v>645.99</v>
      </c>
      <c r="G152" s="24">
        <v>700</v>
      </c>
      <c r="H152" s="24">
        <v>621.14</v>
      </c>
      <c r="I152" s="24">
        <f t="shared" si="20"/>
        <v>655.71</v>
      </c>
      <c r="J152" s="25">
        <f t="shared" si="21"/>
        <v>40.318527998923777</v>
      </c>
      <c r="K152" s="42">
        <f t="shared" si="22"/>
        <v>6.1488353081276443</v>
      </c>
      <c r="L152" s="26">
        <f t="shared" si="23"/>
        <v>655.71</v>
      </c>
      <c r="M152" s="27">
        <f t="shared" si="24"/>
        <v>655.71</v>
      </c>
      <c r="N152" s="27">
        <f t="shared" si="25"/>
        <v>655.71</v>
      </c>
      <c r="O152" s="27">
        <f t="shared" si="26"/>
        <v>655.71</v>
      </c>
    </row>
    <row r="153" spans="1:15" ht="16.5" customHeight="1">
      <c r="A153" s="44">
        <v>145</v>
      </c>
      <c r="B153" s="45" t="s">
        <v>173</v>
      </c>
      <c r="C153" s="43" t="s">
        <v>247</v>
      </c>
      <c r="D153" s="49" t="s">
        <v>248</v>
      </c>
      <c r="E153" s="23">
        <v>1</v>
      </c>
      <c r="F153" s="24">
        <v>801.45</v>
      </c>
      <c r="G153" s="24">
        <v>850</v>
      </c>
      <c r="H153" s="24">
        <v>770.63</v>
      </c>
      <c r="I153" s="24">
        <f t="shared" si="20"/>
        <v>807.36</v>
      </c>
      <c r="J153" s="25">
        <f t="shared" si="21"/>
        <v>40.013688907672581</v>
      </c>
      <c r="K153" s="42">
        <f t="shared" si="22"/>
        <v>4.9561148567767264</v>
      </c>
      <c r="L153" s="26">
        <f t="shared" si="23"/>
        <v>807.3599999999999</v>
      </c>
      <c r="M153" s="27">
        <f t="shared" si="24"/>
        <v>807.3599999999999</v>
      </c>
      <c r="N153" s="27">
        <f t="shared" si="25"/>
        <v>807.36</v>
      </c>
      <c r="O153" s="27">
        <f t="shared" si="26"/>
        <v>807.36</v>
      </c>
    </row>
    <row r="154" spans="1:15" ht="14.25" customHeight="1">
      <c r="A154" s="44">
        <v>146</v>
      </c>
      <c r="B154" s="45" t="s">
        <v>174</v>
      </c>
      <c r="C154" s="43" t="s">
        <v>247</v>
      </c>
      <c r="D154" s="49" t="s">
        <v>248</v>
      </c>
      <c r="E154" s="23">
        <v>1</v>
      </c>
      <c r="F154" s="24">
        <v>60.52</v>
      </c>
      <c r="G154" s="24">
        <v>65</v>
      </c>
      <c r="H154" s="24">
        <v>58.19</v>
      </c>
      <c r="I154" s="24">
        <f t="shared" si="20"/>
        <v>61.236666666666672</v>
      </c>
      <c r="J154" s="25">
        <f t="shared" si="21"/>
        <v>3.4611029070707127</v>
      </c>
      <c r="K154" s="42">
        <f t="shared" si="22"/>
        <v>5.6520106261020828</v>
      </c>
      <c r="L154" s="26">
        <f t="shared" si="23"/>
        <v>61.236666666666665</v>
      </c>
      <c r="M154" s="27">
        <f t="shared" si="24"/>
        <v>61.236666666666665</v>
      </c>
      <c r="N154" s="27">
        <f t="shared" si="25"/>
        <v>61.23</v>
      </c>
      <c r="O154" s="27">
        <f t="shared" si="26"/>
        <v>61.23</v>
      </c>
    </row>
    <row r="155" spans="1:15" ht="15.75">
      <c r="A155" s="44">
        <v>147</v>
      </c>
      <c r="B155" s="45" t="s">
        <v>175</v>
      </c>
      <c r="C155" s="43" t="s">
        <v>247</v>
      </c>
      <c r="D155" s="22" t="s">
        <v>25</v>
      </c>
      <c r="E155" s="23">
        <v>1</v>
      </c>
      <c r="F155" s="24">
        <v>44.71</v>
      </c>
      <c r="G155" s="24">
        <v>53.85</v>
      </c>
      <c r="H155" s="24">
        <v>42.99</v>
      </c>
      <c r="I155" s="24">
        <f t="shared" si="20"/>
        <v>47.183333333333337</v>
      </c>
      <c r="J155" s="25">
        <f t="shared" si="21"/>
        <v>5.8372025263248606</v>
      </c>
      <c r="K155" s="42">
        <f t="shared" si="22"/>
        <v>12.371322909907862</v>
      </c>
      <c r="L155" s="26">
        <f t="shared" si="23"/>
        <v>47.183333333333337</v>
      </c>
      <c r="M155" s="27">
        <f t="shared" si="24"/>
        <v>47.183333333333337</v>
      </c>
      <c r="N155" s="27">
        <f t="shared" si="25"/>
        <v>47.18</v>
      </c>
      <c r="O155" s="27">
        <f t="shared" si="26"/>
        <v>47.18</v>
      </c>
    </row>
    <row r="156" spans="1:15" ht="15.75">
      <c r="A156" s="44">
        <v>148</v>
      </c>
      <c r="B156" s="45" t="s">
        <v>176</v>
      </c>
      <c r="C156" s="43" t="s">
        <v>247</v>
      </c>
      <c r="D156" s="22" t="s">
        <v>25</v>
      </c>
      <c r="E156" s="23">
        <v>1</v>
      </c>
      <c r="F156" s="24">
        <v>44.71</v>
      </c>
      <c r="G156" s="24">
        <v>53.85</v>
      </c>
      <c r="H156" s="24">
        <v>42.99</v>
      </c>
      <c r="I156" s="24">
        <f t="shared" si="20"/>
        <v>47.183333333333337</v>
      </c>
      <c r="J156" s="25">
        <f t="shared" si="21"/>
        <v>5.8372025263248606</v>
      </c>
      <c r="K156" s="42">
        <f t="shared" si="22"/>
        <v>12.371322909907862</v>
      </c>
      <c r="L156" s="26">
        <f t="shared" si="23"/>
        <v>47.183333333333337</v>
      </c>
      <c r="M156" s="27">
        <f t="shared" si="24"/>
        <v>47.183333333333337</v>
      </c>
      <c r="N156" s="27">
        <f t="shared" si="25"/>
        <v>47.18</v>
      </c>
      <c r="O156" s="27">
        <f t="shared" si="26"/>
        <v>47.18</v>
      </c>
    </row>
    <row r="157" spans="1:15" ht="15.75">
      <c r="A157" s="44">
        <v>149</v>
      </c>
      <c r="B157" s="45" t="s">
        <v>177</v>
      </c>
      <c r="C157" s="43" t="s">
        <v>247</v>
      </c>
      <c r="D157" s="22" t="s">
        <v>25</v>
      </c>
      <c r="E157" s="23">
        <v>1</v>
      </c>
      <c r="F157" s="24">
        <v>48.44</v>
      </c>
      <c r="G157" s="24">
        <v>57.51</v>
      </c>
      <c r="H157" s="24">
        <v>46.58</v>
      </c>
      <c r="I157" s="24">
        <f t="shared" si="20"/>
        <v>50.843333333333327</v>
      </c>
      <c r="J157" s="25">
        <f t="shared" si="21"/>
        <v>5.8479255581217293</v>
      </c>
      <c r="K157" s="42">
        <f t="shared" si="22"/>
        <v>11.501853192398341</v>
      </c>
      <c r="L157" s="26">
        <f t="shared" si="23"/>
        <v>50.84333333333332</v>
      </c>
      <c r="M157" s="27">
        <f t="shared" si="24"/>
        <v>50.84333333333332</v>
      </c>
      <c r="N157" s="27">
        <f t="shared" si="25"/>
        <v>50.84</v>
      </c>
      <c r="O157" s="27">
        <f t="shared" si="26"/>
        <v>50.84</v>
      </c>
    </row>
    <row r="158" spans="1:15" ht="15.75">
      <c r="A158" s="44">
        <v>150</v>
      </c>
      <c r="B158" s="45" t="s">
        <v>178</v>
      </c>
      <c r="C158" s="43" t="s">
        <v>247</v>
      </c>
      <c r="D158" s="22" t="s">
        <v>25</v>
      </c>
      <c r="E158" s="23">
        <v>1</v>
      </c>
      <c r="F158" s="24">
        <v>43.39</v>
      </c>
      <c r="G158" s="24">
        <v>52.55</v>
      </c>
      <c r="H158" s="24">
        <v>41.72</v>
      </c>
      <c r="I158" s="24">
        <f t="shared" si="20"/>
        <v>45.886666666666663</v>
      </c>
      <c r="J158" s="25">
        <f t="shared" si="21"/>
        <v>5.8307146503094556</v>
      </c>
      <c r="K158" s="42">
        <f t="shared" si="22"/>
        <v>12.706773173709408</v>
      </c>
      <c r="L158" s="26">
        <f t="shared" si="23"/>
        <v>45.886666666666663</v>
      </c>
      <c r="M158" s="27">
        <f t="shared" si="24"/>
        <v>45.886666666666663</v>
      </c>
      <c r="N158" s="27">
        <f t="shared" si="25"/>
        <v>45.88</v>
      </c>
      <c r="O158" s="27">
        <f t="shared" si="26"/>
        <v>45.88</v>
      </c>
    </row>
    <row r="159" spans="1:15" ht="18" customHeight="1">
      <c r="A159" s="44">
        <v>151</v>
      </c>
      <c r="B159" s="45" t="s">
        <v>179</v>
      </c>
      <c r="C159" s="43" t="s">
        <v>247</v>
      </c>
      <c r="D159" s="22" t="s">
        <v>25</v>
      </c>
      <c r="E159" s="23">
        <v>1</v>
      </c>
      <c r="F159" s="24">
        <v>41.72</v>
      </c>
      <c r="G159" s="24">
        <v>50.92</v>
      </c>
      <c r="H159" s="24">
        <v>40.119999999999997</v>
      </c>
      <c r="I159" s="24">
        <f t="shared" si="20"/>
        <v>44.25333333333333</v>
      </c>
      <c r="J159" s="25">
        <f t="shared" si="21"/>
        <v>5.8286647985051738</v>
      </c>
      <c r="K159" s="42">
        <f t="shared" si="22"/>
        <v>13.171131662786625</v>
      </c>
      <c r="L159" s="26">
        <f t="shared" si="23"/>
        <v>44.25333333333333</v>
      </c>
      <c r="M159" s="27">
        <f t="shared" si="24"/>
        <v>44.25333333333333</v>
      </c>
      <c r="N159" s="27">
        <f t="shared" si="25"/>
        <v>44.25</v>
      </c>
      <c r="O159" s="27">
        <f t="shared" si="26"/>
        <v>44.25</v>
      </c>
    </row>
    <row r="160" spans="1:15" ht="16.5" customHeight="1">
      <c r="A160" s="44">
        <v>152</v>
      </c>
      <c r="B160" s="45" t="s">
        <v>180</v>
      </c>
      <c r="C160" s="43" t="s">
        <v>247</v>
      </c>
      <c r="D160" s="22" t="s">
        <v>25</v>
      </c>
      <c r="E160" s="23">
        <v>1</v>
      </c>
      <c r="F160" s="24">
        <v>80.819999999999993</v>
      </c>
      <c r="G160" s="24">
        <v>89.26</v>
      </c>
      <c r="H160" s="24">
        <v>77.709999999999994</v>
      </c>
      <c r="I160" s="24">
        <f t="shared" si="20"/>
        <v>82.59666666666665</v>
      </c>
      <c r="J160" s="25">
        <f t="shared" si="21"/>
        <v>5.9764565867521711</v>
      </c>
      <c r="K160" s="42">
        <f t="shared" si="22"/>
        <v>7.235711594598861</v>
      </c>
      <c r="L160" s="26">
        <f t="shared" si="23"/>
        <v>82.59666666666665</v>
      </c>
      <c r="M160" s="27">
        <f t="shared" si="24"/>
        <v>82.59666666666665</v>
      </c>
      <c r="N160" s="27">
        <f t="shared" si="25"/>
        <v>82.59</v>
      </c>
      <c r="O160" s="27">
        <f t="shared" si="26"/>
        <v>82.59</v>
      </c>
    </row>
    <row r="161" spans="1:15" ht="30">
      <c r="A161" s="44">
        <v>153</v>
      </c>
      <c r="B161" s="45" t="s">
        <v>181</v>
      </c>
      <c r="C161" s="43" t="s">
        <v>247</v>
      </c>
      <c r="D161" s="22" t="s">
        <v>25</v>
      </c>
      <c r="E161" s="23">
        <v>1</v>
      </c>
      <c r="F161" s="24">
        <v>184.44</v>
      </c>
      <c r="G161" s="24">
        <v>190.9</v>
      </c>
      <c r="H161" s="24">
        <v>177.35</v>
      </c>
      <c r="I161" s="24">
        <f t="shared" si="20"/>
        <v>184.23000000000002</v>
      </c>
      <c r="J161" s="25">
        <f t="shared" si="21"/>
        <v>6.777440519842286</v>
      </c>
      <c r="K161" s="42">
        <f t="shared" si="22"/>
        <v>3.6787930955014305</v>
      </c>
      <c r="L161" s="26">
        <f t="shared" si="23"/>
        <v>184.23000000000002</v>
      </c>
      <c r="M161" s="27">
        <f t="shared" si="24"/>
        <v>184.23000000000002</v>
      </c>
      <c r="N161" s="27">
        <f t="shared" si="25"/>
        <v>184.23</v>
      </c>
      <c r="O161" s="27">
        <f t="shared" si="26"/>
        <v>184.23</v>
      </c>
    </row>
    <row r="162" spans="1:15" ht="30">
      <c r="A162" s="44">
        <v>154</v>
      </c>
      <c r="B162" s="45" t="s">
        <v>182</v>
      </c>
      <c r="C162" s="43" t="s">
        <v>247</v>
      </c>
      <c r="D162" s="22" t="s">
        <v>25</v>
      </c>
      <c r="E162" s="23">
        <v>1</v>
      </c>
      <c r="F162" s="24">
        <v>35.340000000000003</v>
      </c>
      <c r="G162" s="24">
        <v>44.66</v>
      </c>
      <c r="H162" s="24">
        <v>33.979999999999997</v>
      </c>
      <c r="I162" s="24">
        <f t="shared" si="20"/>
        <v>37.993333333333332</v>
      </c>
      <c r="J162" s="25">
        <f t="shared" si="21"/>
        <v>5.8134097854300029</v>
      </c>
      <c r="K162" s="42">
        <f t="shared" si="22"/>
        <v>15.30113121274786</v>
      </c>
      <c r="L162" s="26">
        <f t="shared" si="23"/>
        <v>37.993333333333325</v>
      </c>
      <c r="M162" s="27">
        <f t="shared" si="24"/>
        <v>37.993333333333325</v>
      </c>
      <c r="N162" s="27">
        <f t="shared" si="25"/>
        <v>37.99</v>
      </c>
      <c r="O162" s="27">
        <f t="shared" si="26"/>
        <v>37.99</v>
      </c>
    </row>
    <row r="163" spans="1:15" ht="15.75">
      <c r="A163" s="44">
        <v>155</v>
      </c>
      <c r="B163" s="45" t="s">
        <v>183</v>
      </c>
      <c r="C163" s="43" t="s">
        <v>247</v>
      </c>
      <c r="D163" s="22" t="s">
        <v>25</v>
      </c>
      <c r="E163" s="23">
        <v>1</v>
      </c>
      <c r="F163" s="24">
        <v>17.41</v>
      </c>
      <c r="G163" s="24">
        <v>19.07</v>
      </c>
      <c r="H163" s="24">
        <v>16.739999999999998</v>
      </c>
      <c r="I163" s="24">
        <f t="shared" si="20"/>
        <v>17.739999999999998</v>
      </c>
      <c r="J163" s="25">
        <f t="shared" si="21"/>
        <v>1.1995415791042852</v>
      </c>
      <c r="K163" s="42">
        <f t="shared" si="22"/>
        <v>6.7617901866081462</v>
      </c>
      <c r="L163" s="26">
        <f t="shared" si="23"/>
        <v>17.739999999999998</v>
      </c>
      <c r="M163" s="27">
        <f t="shared" si="24"/>
        <v>17.739999999999998</v>
      </c>
      <c r="N163" s="27">
        <f t="shared" si="25"/>
        <v>17.739999999999998</v>
      </c>
      <c r="O163" s="27">
        <f t="shared" si="26"/>
        <v>17.739999999999998</v>
      </c>
    </row>
    <row r="164" spans="1:15" ht="15.75">
      <c r="A164" s="44">
        <v>156</v>
      </c>
      <c r="B164" s="45" t="s">
        <v>184</v>
      </c>
      <c r="C164" s="43" t="s">
        <v>247</v>
      </c>
      <c r="D164" s="22" t="s">
        <v>25</v>
      </c>
      <c r="E164" s="23">
        <v>1</v>
      </c>
      <c r="F164" s="24">
        <v>13.23</v>
      </c>
      <c r="G164" s="24">
        <v>13.97</v>
      </c>
      <c r="H164" s="24">
        <v>12.72</v>
      </c>
      <c r="I164" s="24">
        <f t="shared" si="20"/>
        <v>13.306666666666667</v>
      </c>
      <c r="J164" s="25">
        <f t="shared" si="21"/>
        <v>0.62851677251552596</v>
      </c>
      <c r="K164" s="42">
        <f t="shared" si="22"/>
        <v>4.7233224387439332</v>
      </c>
      <c r="L164" s="26">
        <f t="shared" si="23"/>
        <v>13.306666666666667</v>
      </c>
      <c r="M164" s="27">
        <f t="shared" si="24"/>
        <v>13.306666666666667</v>
      </c>
      <c r="N164" s="27">
        <f t="shared" si="25"/>
        <v>13.3</v>
      </c>
      <c r="O164" s="27">
        <f t="shared" si="26"/>
        <v>13.3</v>
      </c>
    </row>
    <row r="165" spans="1:15" ht="15.75">
      <c r="A165" s="44">
        <v>157</v>
      </c>
      <c r="B165" s="45" t="s">
        <v>185</v>
      </c>
      <c r="C165" s="43" t="s">
        <v>247</v>
      </c>
      <c r="D165" s="22" t="s">
        <v>25</v>
      </c>
      <c r="E165" s="23">
        <v>1</v>
      </c>
      <c r="F165" s="24">
        <v>20.22</v>
      </c>
      <c r="G165" s="24">
        <v>21.83</v>
      </c>
      <c r="H165" s="24">
        <v>19.440000000000001</v>
      </c>
      <c r="I165" s="24">
        <f t="shared" si="20"/>
        <v>20.496666666666666</v>
      </c>
      <c r="J165" s="25">
        <f t="shared" si="21"/>
        <v>1.2187835465468551</v>
      </c>
      <c r="K165" s="42">
        <f t="shared" si="22"/>
        <v>5.9462524632307128</v>
      </c>
      <c r="L165" s="26">
        <f t="shared" si="23"/>
        <v>20.496666666666663</v>
      </c>
      <c r="M165" s="27">
        <f t="shared" si="24"/>
        <v>20.496666666666663</v>
      </c>
      <c r="N165" s="27">
        <f t="shared" si="25"/>
        <v>20.49</v>
      </c>
      <c r="O165" s="27">
        <f t="shared" si="26"/>
        <v>20.49</v>
      </c>
    </row>
    <row r="166" spans="1:15" ht="15.75">
      <c r="A166" s="44">
        <v>158</v>
      </c>
      <c r="B166" s="45" t="s">
        <v>186</v>
      </c>
      <c r="C166" s="43" t="s">
        <v>247</v>
      </c>
      <c r="D166" s="22" t="s">
        <v>25</v>
      </c>
      <c r="E166" s="23">
        <v>1</v>
      </c>
      <c r="F166" s="24">
        <v>14.03</v>
      </c>
      <c r="G166" s="24">
        <v>16.760000000000002</v>
      </c>
      <c r="H166" s="24">
        <v>13.49</v>
      </c>
      <c r="I166" s="24">
        <f t="shared" si="20"/>
        <v>14.76</v>
      </c>
      <c r="J166" s="25">
        <f t="shared" si="21"/>
        <v>1.7529689101635555</v>
      </c>
      <c r="K166" s="42">
        <f t="shared" si="22"/>
        <v>11.876483131189401</v>
      </c>
      <c r="L166" s="26">
        <f t="shared" si="23"/>
        <v>14.76</v>
      </c>
      <c r="M166" s="27">
        <f t="shared" si="24"/>
        <v>14.76</v>
      </c>
      <c r="N166" s="27">
        <f t="shared" si="25"/>
        <v>14.76</v>
      </c>
      <c r="O166" s="27">
        <f t="shared" si="26"/>
        <v>14.76</v>
      </c>
    </row>
    <row r="167" spans="1:15" ht="16.5" customHeight="1">
      <c r="A167" s="44">
        <v>159</v>
      </c>
      <c r="B167" s="45" t="s">
        <v>187</v>
      </c>
      <c r="C167" s="43" t="s">
        <v>247</v>
      </c>
      <c r="D167" s="22" t="s">
        <v>25</v>
      </c>
      <c r="E167" s="23">
        <v>1</v>
      </c>
      <c r="F167" s="24">
        <v>101.08</v>
      </c>
      <c r="G167" s="24">
        <v>102.14</v>
      </c>
      <c r="H167" s="24">
        <v>97.19</v>
      </c>
      <c r="I167" s="24">
        <f t="shared" si="20"/>
        <v>100.13666666666666</v>
      </c>
      <c r="J167" s="25">
        <f t="shared" si="21"/>
        <v>2.6063448224157408</v>
      </c>
      <c r="K167" s="42">
        <f t="shared" si="22"/>
        <v>2.6027876792540936</v>
      </c>
      <c r="L167" s="26">
        <f t="shared" si="23"/>
        <v>100.13666666666666</v>
      </c>
      <c r="M167" s="27">
        <f t="shared" si="24"/>
        <v>100.13666666666666</v>
      </c>
      <c r="N167" s="27">
        <f t="shared" si="25"/>
        <v>100.13</v>
      </c>
      <c r="O167" s="27">
        <f t="shared" si="26"/>
        <v>100.13</v>
      </c>
    </row>
    <row r="168" spans="1:15" ht="15" customHeight="1">
      <c r="A168" s="44">
        <v>160</v>
      </c>
      <c r="B168" s="45" t="s">
        <v>188</v>
      </c>
      <c r="C168" s="43" t="s">
        <v>247</v>
      </c>
      <c r="D168" s="22" t="s">
        <v>25</v>
      </c>
      <c r="E168" s="23">
        <v>1</v>
      </c>
      <c r="F168" s="24">
        <v>21.87</v>
      </c>
      <c r="G168" s="24">
        <v>25.45</v>
      </c>
      <c r="H168" s="24">
        <v>21.03</v>
      </c>
      <c r="I168" s="24">
        <f t="shared" si="20"/>
        <v>22.783333333333331</v>
      </c>
      <c r="J168" s="25">
        <f t="shared" si="21"/>
        <v>2.347282116264112</v>
      </c>
      <c r="K168" s="42">
        <f t="shared" si="22"/>
        <v>10.302628162095591</v>
      </c>
      <c r="L168" s="26">
        <f t="shared" si="23"/>
        <v>22.783333333333331</v>
      </c>
      <c r="M168" s="27">
        <f t="shared" si="24"/>
        <v>22.783333333333331</v>
      </c>
      <c r="N168" s="27">
        <f t="shared" si="25"/>
        <v>22.78</v>
      </c>
      <c r="O168" s="27">
        <f t="shared" si="26"/>
        <v>22.78</v>
      </c>
    </row>
    <row r="169" spans="1:15" ht="15.75">
      <c r="A169" s="44">
        <v>161</v>
      </c>
      <c r="B169" s="45" t="s">
        <v>189</v>
      </c>
      <c r="C169" s="43" t="s">
        <v>247</v>
      </c>
      <c r="D169" s="22" t="s">
        <v>25</v>
      </c>
      <c r="E169" s="23">
        <v>1</v>
      </c>
      <c r="F169" s="24">
        <v>71.28</v>
      </c>
      <c r="G169" s="24">
        <v>89.91</v>
      </c>
      <c r="H169" s="24">
        <v>68.540000000000006</v>
      </c>
      <c r="I169" s="24">
        <f t="shared" si="20"/>
        <v>76.576666666666668</v>
      </c>
      <c r="J169" s="25">
        <f t="shared" si="21"/>
        <v>11.627993521383353</v>
      </c>
      <c r="K169" s="42">
        <f t="shared" si="22"/>
        <v>15.184773675249231</v>
      </c>
      <c r="L169" s="26">
        <f t="shared" si="23"/>
        <v>76.576666666666668</v>
      </c>
      <c r="M169" s="27">
        <f t="shared" si="24"/>
        <v>76.576666666666668</v>
      </c>
      <c r="N169" s="27">
        <f t="shared" si="25"/>
        <v>76.569999999999993</v>
      </c>
      <c r="O169" s="27">
        <f t="shared" si="26"/>
        <v>76.569999999999993</v>
      </c>
    </row>
    <row r="170" spans="1:15" ht="30">
      <c r="A170" s="44">
        <v>162</v>
      </c>
      <c r="B170" s="45" t="s">
        <v>190</v>
      </c>
      <c r="C170" s="43" t="s">
        <v>247</v>
      </c>
      <c r="D170" s="22" t="s">
        <v>25</v>
      </c>
      <c r="E170" s="23">
        <v>1</v>
      </c>
      <c r="F170" s="24">
        <v>34.5</v>
      </c>
      <c r="G170" s="24">
        <v>43.83</v>
      </c>
      <c r="H170" s="24">
        <v>33.17</v>
      </c>
      <c r="I170" s="24">
        <f t="shared" si="20"/>
        <v>37.166666666666664</v>
      </c>
      <c r="J170" s="25">
        <f t="shared" si="21"/>
        <v>5.8088065326135041</v>
      </c>
      <c r="K170" s="42">
        <f t="shared" si="22"/>
        <v>15.629075872502701</v>
      </c>
      <c r="L170" s="26">
        <f t="shared" si="23"/>
        <v>37.166666666666664</v>
      </c>
      <c r="M170" s="27">
        <f t="shared" si="24"/>
        <v>37.166666666666664</v>
      </c>
      <c r="N170" s="27">
        <f t="shared" si="25"/>
        <v>37.159999999999997</v>
      </c>
      <c r="O170" s="27">
        <f t="shared" si="26"/>
        <v>37.159999999999997</v>
      </c>
    </row>
    <row r="171" spans="1:15" ht="30">
      <c r="A171" s="44">
        <v>163</v>
      </c>
      <c r="B171" s="45" t="s">
        <v>191</v>
      </c>
      <c r="C171" s="43" t="s">
        <v>247</v>
      </c>
      <c r="D171" s="22" t="s">
        <v>25</v>
      </c>
      <c r="E171" s="23">
        <v>1</v>
      </c>
      <c r="F171" s="24">
        <v>86.52</v>
      </c>
      <c r="G171" s="24">
        <v>94.86</v>
      </c>
      <c r="H171" s="24">
        <v>83.19</v>
      </c>
      <c r="I171" s="24">
        <f t="shared" si="20"/>
        <v>88.19</v>
      </c>
      <c r="J171" s="25">
        <f t="shared" si="21"/>
        <v>6.0115638564353633</v>
      </c>
      <c r="K171" s="42">
        <f t="shared" si="22"/>
        <v>6.816604894472575</v>
      </c>
      <c r="L171" s="26">
        <f t="shared" si="23"/>
        <v>88.19</v>
      </c>
      <c r="M171" s="27">
        <f t="shared" si="24"/>
        <v>88.19</v>
      </c>
      <c r="N171" s="27">
        <f t="shared" si="25"/>
        <v>88.19</v>
      </c>
      <c r="O171" s="27">
        <f t="shared" si="26"/>
        <v>88.19</v>
      </c>
    </row>
    <row r="172" spans="1:15" ht="30">
      <c r="A172" s="44">
        <v>164</v>
      </c>
      <c r="B172" s="45" t="s">
        <v>192</v>
      </c>
      <c r="C172" s="43" t="s">
        <v>247</v>
      </c>
      <c r="D172" s="22" t="s">
        <v>25</v>
      </c>
      <c r="E172" s="23">
        <v>1</v>
      </c>
      <c r="F172" s="24">
        <v>77.02</v>
      </c>
      <c r="G172" s="24">
        <v>95.54</v>
      </c>
      <c r="H172" s="24">
        <v>74.06</v>
      </c>
      <c r="I172" s="24">
        <f t="shared" si="20"/>
        <v>82.206666666666663</v>
      </c>
      <c r="J172" s="25">
        <f t="shared" si="21"/>
        <v>11.641466116144196</v>
      </c>
      <c r="K172" s="42">
        <f t="shared" si="22"/>
        <v>14.161219020530611</v>
      </c>
      <c r="L172" s="26">
        <f t="shared" si="23"/>
        <v>82.206666666666663</v>
      </c>
      <c r="M172" s="27">
        <f t="shared" si="24"/>
        <v>82.206666666666663</v>
      </c>
      <c r="N172" s="27">
        <f t="shared" si="25"/>
        <v>82.2</v>
      </c>
      <c r="O172" s="27">
        <f t="shared" si="26"/>
        <v>82.2</v>
      </c>
    </row>
    <row r="173" spans="1:15" ht="30">
      <c r="A173" s="44">
        <v>165</v>
      </c>
      <c r="B173" s="45" t="s">
        <v>193</v>
      </c>
      <c r="C173" s="43" t="s">
        <v>247</v>
      </c>
      <c r="D173" s="22" t="s">
        <v>25</v>
      </c>
      <c r="E173" s="23">
        <v>1</v>
      </c>
      <c r="F173" s="24">
        <v>73.89</v>
      </c>
      <c r="G173" s="24">
        <v>82.47</v>
      </c>
      <c r="H173" s="24">
        <v>71.05</v>
      </c>
      <c r="I173" s="24">
        <f t="shared" si="20"/>
        <v>75.803333333333342</v>
      </c>
      <c r="J173" s="25">
        <f t="shared" si="21"/>
        <v>5.9455641728378765</v>
      </c>
      <c r="K173" s="42">
        <f t="shared" si="22"/>
        <v>7.8434072901427498</v>
      </c>
      <c r="L173" s="26">
        <f t="shared" si="23"/>
        <v>75.803333333333342</v>
      </c>
      <c r="M173" s="27">
        <f t="shared" si="24"/>
        <v>75.803333333333342</v>
      </c>
      <c r="N173" s="27">
        <f t="shared" si="25"/>
        <v>75.8</v>
      </c>
      <c r="O173" s="27">
        <f t="shared" si="26"/>
        <v>75.8</v>
      </c>
    </row>
    <row r="174" spans="1:15" ht="15.75">
      <c r="A174" s="44">
        <v>166</v>
      </c>
      <c r="B174" s="45" t="s">
        <v>194</v>
      </c>
      <c r="C174" s="43" t="s">
        <v>247</v>
      </c>
      <c r="D174" s="49" t="s">
        <v>248</v>
      </c>
      <c r="E174" s="23">
        <v>1</v>
      </c>
      <c r="F174" s="24">
        <v>25.82</v>
      </c>
      <c r="G174" s="24">
        <v>26</v>
      </c>
      <c r="H174" s="24">
        <v>24.83</v>
      </c>
      <c r="I174" s="24">
        <f t="shared" si="20"/>
        <v>25.55</v>
      </c>
      <c r="J174" s="25">
        <f t="shared" si="21"/>
        <v>0.630000000000001</v>
      </c>
      <c r="K174" s="42">
        <f t="shared" si="22"/>
        <v>2.4657534246575379</v>
      </c>
      <c r="L174" s="26">
        <f t="shared" si="23"/>
        <v>25.55</v>
      </c>
      <c r="M174" s="27">
        <f t="shared" si="24"/>
        <v>25.55</v>
      </c>
      <c r="N174" s="27">
        <f t="shared" si="25"/>
        <v>25.55</v>
      </c>
      <c r="O174" s="27">
        <f t="shared" si="26"/>
        <v>25.55</v>
      </c>
    </row>
    <row r="175" spans="1:15" ht="15.75">
      <c r="A175" s="44">
        <v>167</v>
      </c>
      <c r="B175" s="45" t="s">
        <v>195</v>
      </c>
      <c r="C175" s="43" t="s">
        <v>247</v>
      </c>
      <c r="D175" s="49" t="s">
        <v>248</v>
      </c>
      <c r="E175" s="23">
        <v>1</v>
      </c>
      <c r="F175" s="24">
        <v>86.67</v>
      </c>
      <c r="G175" s="24">
        <v>85</v>
      </c>
      <c r="H175" s="24">
        <v>83.34</v>
      </c>
      <c r="I175" s="24">
        <f t="shared" si="20"/>
        <v>85.003333333333345</v>
      </c>
      <c r="J175" s="25">
        <f t="shared" si="21"/>
        <v>1.665002502500621</v>
      </c>
      <c r="K175" s="42">
        <f t="shared" si="22"/>
        <v>1.9587496598179925</v>
      </c>
      <c r="L175" s="26">
        <f t="shared" si="23"/>
        <v>85.00333333333333</v>
      </c>
      <c r="M175" s="27">
        <f t="shared" si="24"/>
        <v>85.00333333333333</v>
      </c>
      <c r="N175" s="27">
        <f t="shared" si="25"/>
        <v>85</v>
      </c>
      <c r="O175" s="27">
        <f t="shared" si="26"/>
        <v>85</v>
      </c>
    </row>
    <row r="176" spans="1:15" ht="15.75">
      <c r="A176" s="44">
        <v>168</v>
      </c>
      <c r="B176" s="45" t="s">
        <v>196</v>
      </c>
      <c r="C176" s="43" t="s">
        <v>247</v>
      </c>
      <c r="D176" s="49" t="s">
        <v>248</v>
      </c>
      <c r="E176" s="23">
        <v>1</v>
      </c>
      <c r="F176" s="24">
        <v>94.28</v>
      </c>
      <c r="G176" s="24">
        <v>95</v>
      </c>
      <c r="H176" s="24">
        <v>90.65</v>
      </c>
      <c r="I176" s="24">
        <f t="shared" si="20"/>
        <v>93.31</v>
      </c>
      <c r="J176" s="25">
        <f t="shared" si="21"/>
        <v>2.3315874420660241</v>
      </c>
      <c r="K176" s="42">
        <f t="shared" si="22"/>
        <v>2.4987540907362811</v>
      </c>
      <c r="L176" s="26">
        <f t="shared" si="23"/>
        <v>93.31</v>
      </c>
      <c r="M176" s="27">
        <f t="shared" si="24"/>
        <v>93.31</v>
      </c>
      <c r="N176" s="27">
        <f t="shared" si="25"/>
        <v>93.31</v>
      </c>
      <c r="O176" s="27">
        <f t="shared" si="26"/>
        <v>93.31</v>
      </c>
    </row>
    <row r="177" spans="1:15" ht="15.75">
      <c r="A177" s="44">
        <v>169</v>
      </c>
      <c r="B177" s="45" t="s">
        <v>197</v>
      </c>
      <c r="C177" s="43" t="s">
        <v>247</v>
      </c>
      <c r="D177" s="49" t="s">
        <v>248</v>
      </c>
      <c r="E177" s="23">
        <v>1</v>
      </c>
      <c r="F177" s="24">
        <v>120.26</v>
      </c>
      <c r="G177" s="24">
        <v>119.94</v>
      </c>
      <c r="H177" s="24">
        <v>115.63</v>
      </c>
      <c r="I177" s="24">
        <f t="shared" si="20"/>
        <v>118.61</v>
      </c>
      <c r="J177" s="25">
        <f t="shared" si="21"/>
        <v>2.5857107340149281</v>
      </c>
      <c r="K177" s="42">
        <f t="shared" si="22"/>
        <v>2.1800107360382159</v>
      </c>
      <c r="L177" s="26">
        <f t="shared" si="23"/>
        <v>118.60999999999999</v>
      </c>
      <c r="M177" s="27">
        <f t="shared" si="24"/>
        <v>118.60999999999999</v>
      </c>
      <c r="N177" s="27">
        <f t="shared" si="25"/>
        <v>118.61</v>
      </c>
      <c r="O177" s="27">
        <f t="shared" si="26"/>
        <v>118.61</v>
      </c>
    </row>
    <row r="178" spans="1:15" ht="15.75">
      <c r="A178" s="44">
        <v>170</v>
      </c>
      <c r="B178" s="45" t="s">
        <v>198</v>
      </c>
      <c r="C178" s="43" t="s">
        <v>247</v>
      </c>
      <c r="D178" s="49" t="s">
        <v>248</v>
      </c>
      <c r="E178" s="23">
        <v>1</v>
      </c>
      <c r="F178" s="24">
        <v>41.63</v>
      </c>
      <c r="G178" s="24">
        <v>43.83</v>
      </c>
      <c r="H178" s="24">
        <v>40.03</v>
      </c>
      <c r="I178" s="24">
        <f t="shared" si="20"/>
        <v>41.830000000000005</v>
      </c>
      <c r="J178" s="25">
        <f t="shared" si="21"/>
        <v>1.9078784028338898</v>
      </c>
      <c r="K178" s="42">
        <f t="shared" si="22"/>
        <v>4.5610289333824756</v>
      </c>
      <c r="L178" s="26">
        <f t="shared" si="23"/>
        <v>41.83</v>
      </c>
      <c r="M178" s="27">
        <f t="shared" si="24"/>
        <v>41.83</v>
      </c>
      <c r="N178" s="27">
        <f t="shared" si="25"/>
        <v>41.83</v>
      </c>
      <c r="O178" s="27">
        <f t="shared" si="26"/>
        <v>41.83</v>
      </c>
    </row>
    <row r="179" spans="1:15" ht="15" customHeight="1">
      <c r="A179" s="44">
        <v>171</v>
      </c>
      <c r="B179" s="45" t="s">
        <v>199</v>
      </c>
      <c r="C179" s="43" t="s">
        <v>247</v>
      </c>
      <c r="D179" s="49" t="s">
        <v>248</v>
      </c>
      <c r="E179" s="23">
        <v>1</v>
      </c>
      <c r="F179" s="24">
        <v>45.58</v>
      </c>
      <c r="G179" s="24">
        <v>48.71</v>
      </c>
      <c r="H179" s="24">
        <v>43.83</v>
      </c>
      <c r="I179" s="24">
        <f t="shared" si="20"/>
        <v>46.04</v>
      </c>
      <c r="J179" s="25">
        <f t="shared" si="21"/>
        <v>2.4723066152886473</v>
      </c>
      <c r="K179" s="42">
        <f t="shared" si="22"/>
        <v>5.3699101114001895</v>
      </c>
      <c r="L179" s="26">
        <f t="shared" si="23"/>
        <v>46.04</v>
      </c>
      <c r="M179" s="27">
        <f t="shared" si="24"/>
        <v>46.04</v>
      </c>
      <c r="N179" s="27">
        <f t="shared" si="25"/>
        <v>46.04</v>
      </c>
      <c r="O179" s="27">
        <f t="shared" si="26"/>
        <v>46.04</v>
      </c>
    </row>
    <row r="180" spans="1:15" ht="15.75" customHeight="1">
      <c r="A180" s="44">
        <v>172</v>
      </c>
      <c r="B180" s="45" t="s">
        <v>200</v>
      </c>
      <c r="C180" s="43" t="s">
        <v>247</v>
      </c>
      <c r="D180" s="49" t="s">
        <v>248</v>
      </c>
      <c r="E180" s="23">
        <v>1</v>
      </c>
      <c r="F180" s="24">
        <v>58.91</v>
      </c>
      <c r="G180" s="24">
        <v>60.77</v>
      </c>
      <c r="H180" s="24">
        <v>56.64</v>
      </c>
      <c r="I180" s="24">
        <f t="shared" si="20"/>
        <v>58.773333333333333</v>
      </c>
      <c r="J180" s="25">
        <f t="shared" si="21"/>
        <v>2.0683890672050405</v>
      </c>
      <c r="K180" s="42">
        <f t="shared" si="22"/>
        <v>3.5192645199722783</v>
      </c>
      <c r="L180" s="26">
        <f t="shared" si="23"/>
        <v>58.773333333333326</v>
      </c>
      <c r="M180" s="27">
        <f t="shared" si="24"/>
        <v>58.773333333333326</v>
      </c>
      <c r="N180" s="27">
        <f t="shared" si="25"/>
        <v>58.77</v>
      </c>
      <c r="O180" s="27">
        <f t="shared" si="26"/>
        <v>58.77</v>
      </c>
    </row>
    <row r="181" spans="1:15" ht="15.75">
      <c r="A181" s="44">
        <v>173</v>
      </c>
      <c r="B181" s="45" t="s">
        <v>201</v>
      </c>
      <c r="C181" s="43" t="s">
        <v>247</v>
      </c>
      <c r="D181" s="49" t="s">
        <v>248</v>
      </c>
      <c r="E181" s="23">
        <v>1</v>
      </c>
      <c r="F181" s="24">
        <v>51.27</v>
      </c>
      <c r="G181" s="24">
        <v>55.29</v>
      </c>
      <c r="H181" s="24">
        <v>49.3</v>
      </c>
      <c r="I181" s="24">
        <f t="shared" si="20"/>
        <v>51.95333333333334</v>
      </c>
      <c r="J181" s="25">
        <f t="shared" si="21"/>
        <v>3.0529057196928533</v>
      </c>
      <c r="K181" s="42">
        <f t="shared" si="22"/>
        <v>5.8762460920560491</v>
      </c>
      <c r="L181" s="26">
        <f t="shared" si="23"/>
        <v>51.953333333333333</v>
      </c>
      <c r="M181" s="27">
        <f t="shared" si="24"/>
        <v>51.953333333333333</v>
      </c>
      <c r="N181" s="27">
        <f t="shared" si="25"/>
        <v>51.95</v>
      </c>
      <c r="O181" s="27">
        <f t="shared" si="26"/>
        <v>51.95</v>
      </c>
    </row>
    <row r="182" spans="1:15" ht="15.75">
      <c r="A182" s="44">
        <v>174</v>
      </c>
      <c r="B182" s="45" t="s">
        <v>202</v>
      </c>
      <c r="C182" s="43" t="s">
        <v>247</v>
      </c>
      <c r="D182" s="49" t="s">
        <v>248</v>
      </c>
      <c r="E182" s="23">
        <v>1</v>
      </c>
      <c r="F182" s="24">
        <v>315.77999999999997</v>
      </c>
      <c r="G182" s="24">
        <v>315.7</v>
      </c>
      <c r="H182" s="24">
        <v>303.63</v>
      </c>
      <c r="I182" s="24">
        <f t="shared" si="20"/>
        <v>311.70333333333332</v>
      </c>
      <c r="J182" s="25">
        <f t="shared" si="21"/>
        <v>6.9918261801430113</v>
      </c>
      <c r="K182" s="42">
        <f t="shared" si="22"/>
        <v>2.243102794369543</v>
      </c>
      <c r="L182" s="26">
        <f t="shared" si="23"/>
        <v>311.70333333333332</v>
      </c>
      <c r="M182" s="27">
        <f t="shared" si="24"/>
        <v>311.70333333333332</v>
      </c>
      <c r="N182" s="27">
        <f t="shared" si="25"/>
        <v>311.7</v>
      </c>
      <c r="O182" s="27">
        <f t="shared" si="26"/>
        <v>311.7</v>
      </c>
    </row>
    <row r="183" spans="1:15" ht="15.75">
      <c r="A183" s="44">
        <v>175</v>
      </c>
      <c r="B183" s="45" t="s">
        <v>221</v>
      </c>
      <c r="C183" s="43" t="s">
        <v>247</v>
      </c>
      <c r="D183" s="22" t="s">
        <v>25</v>
      </c>
      <c r="E183" s="23">
        <v>1</v>
      </c>
      <c r="F183" s="24">
        <v>625.09</v>
      </c>
      <c r="G183" s="24">
        <v>618.07000000000005</v>
      </c>
      <c r="H183" s="24">
        <v>601.04999999999995</v>
      </c>
      <c r="I183" s="24">
        <f t="shared" si="20"/>
        <v>614.73666666666668</v>
      </c>
      <c r="J183" s="25">
        <f t="shared" si="21"/>
        <v>12.361785200096888</v>
      </c>
      <c r="K183" s="42">
        <f t="shared" si="22"/>
        <v>2.0109074129459588</v>
      </c>
      <c r="L183" s="26">
        <f t="shared" si="23"/>
        <v>614.73666666666668</v>
      </c>
      <c r="M183" s="27">
        <f t="shared" si="24"/>
        <v>614.73666666666668</v>
      </c>
      <c r="N183" s="27">
        <f t="shared" si="25"/>
        <v>614.73</v>
      </c>
      <c r="O183" s="27">
        <f t="shared" si="26"/>
        <v>614.73</v>
      </c>
    </row>
    <row r="184" spans="1:15" ht="15.75">
      <c r="A184" s="44">
        <v>176</v>
      </c>
      <c r="B184" s="45" t="s">
        <v>203</v>
      </c>
      <c r="C184" s="43" t="s">
        <v>247</v>
      </c>
      <c r="D184" s="22" t="s">
        <v>25</v>
      </c>
      <c r="E184" s="23">
        <v>1</v>
      </c>
      <c r="F184" s="24">
        <v>206.37</v>
      </c>
      <c r="G184" s="24">
        <v>230.4</v>
      </c>
      <c r="H184" s="24">
        <v>198.43</v>
      </c>
      <c r="I184" s="24">
        <f t="shared" si="20"/>
        <v>211.73333333333335</v>
      </c>
      <c r="J184" s="25">
        <f t="shared" si="21"/>
        <v>16.646147702496613</v>
      </c>
      <c r="K184" s="42">
        <f t="shared" si="22"/>
        <v>7.861845577375604</v>
      </c>
      <c r="L184" s="26">
        <f t="shared" si="23"/>
        <v>211.73333333333335</v>
      </c>
      <c r="M184" s="27">
        <f t="shared" si="24"/>
        <v>211.73333333333335</v>
      </c>
      <c r="N184" s="27">
        <f t="shared" si="25"/>
        <v>211.73</v>
      </c>
      <c r="O184" s="27">
        <f t="shared" si="26"/>
        <v>211.73</v>
      </c>
    </row>
    <row r="185" spans="1:15" ht="15.75">
      <c r="A185" s="44">
        <v>177</v>
      </c>
      <c r="B185" s="45" t="s">
        <v>204</v>
      </c>
      <c r="C185" s="43" t="s">
        <v>247</v>
      </c>
      <c r="D185" s="22" t="s">
        <v>25</v>
      </c>
      <c r="E185" s="23">
        <v>1</v>
      </c>
      <c r="F185" s="24">
        <v>1661.67</v>
      </c>
      <c r="G185" s="24">
        <v>1700.71</v>
      </c>
      <c r="H185" s="24">
        <v>1597.76</v>
      </c>
      <c r="I185" s="24">
        <f t="shared" si="20"/>
        <v>1653.38</v>
      </c>
      <c r="J185" s="25">
        <f t="shared" si="21"/>
        <v>51.973249850283587</v>
      </c>
      <c r="K185" s="42">
        <f t="shared" si="22"/>
        <v>3.1434546111773201</v>
      </c>
      <c r="L185" s="26">
        <f t="shared" si="23"/>
        <v>1653.38</v>
      </c>
      <c r="M185" s="27">
        <f t="shared" si="24"/>
        <v>1653.38</v>
      </c>
      <c r="N185" s="27">
        <f t="shared" si="25"/>
        <v>1653.38</v>
      </c>
      <c r="O185" s="27">
        <f t="shared" si="26"/>
        <v>1653.38</v>
      </c>
    </row>
    <row r="186" spans="1:15" ht="15.75">
      <c r="A186" s="44">
        <v>178</v>
      </c>
      <c r="B186" s="45" t="s">
        <v>205</v>
      </c>
      <c r="C186" s="43" t="s">
        <v>247</v>
      </c>
      <c r="D186" s="22" t="s">
        <v>25</v>
      </c>
      <c r="E186" s="23">
        <v>1</v>
      </c>
      <c r="F186" s="24">
        <v>2050.1999999999998</v>
      </c>
      <c r="G186" s="24">
        <v>2410.7600000000002</v>
      </c>
      <c r="H186" s="24">
        <v>1971.34</v>
      </c>
      <c r="I186" s="24">
        <f t="shared" si="20"/>
        <v>2144.1</v>
      </c>
      <c r="J186" s="25">
        <f t="shared" si="21"/>
        <v>234.27631463722508</v>
      </c>
      <c r="K186" s="42">
        <f t="shared" si="22"/>
        <v>10.926557279848193</v>
      </c>
      <c r="L186" s="26">
        <f t="shared" si="23"/>
        <v>2144.1</v>
      </c>
      <c r="M186" s="27">
        <f t="shared" si="24"/>
        <v>2144.1</v>
      </c>
      <c r="N186" s="27">
        <f t="shared" si="25"/>
        <v>2144.1</v>
      </c>
      <c r="O186" s="27">
        <f t="shared" si="26"/>
        <v>2144.1</v>
      </c>
    </row>
    <row r="187" spans="1:15" ht="15.75">
      <c r="A187" s="44">
        <v>179</v>
      </c>
      <c r="B187" s="45" t="s">
        <v>206</v>
      </c>
      <c r="C187" s="43" t="s">
        <v>247</v>
      </c>
      <c r="D187" s="22" t="s">
        <v>25</v>
      </c>
      <c r="E187" s="23">
        <v>1</v>
      </c>
      <c r="F187" s="24">
        <v>13.21</v>
      </c>
      <c r="G187" s="24">
        <v>14.95</v>
      </c>
      <c r="H187" s="24">
        <v>12.7</v>
      </c>
      <c r="I187" s="24">
        <f t="shared" si="20"/>
        <v>13.62</v>
      </c>
      <c r="J187" s="25">
        <f t="shared" si="21"/>
        <v>1.1797033525424938</v>
      </c>
      <c r="K187" s="42">
        <f t="shared" si="22"/>
        <v>8.6615517807818936</v>
      </c>
      <c r="L187" s="26">
        <f t="shared" si="23"/>
        <v>13.62</v>
      </c>
      <c r="M187" s="27">
        <f t="shared" si="24"/>
        <v>13.62</v>
      </c>
      <c r="N187" s="27">
        <f t="shared" si="25"/>
        <v>13.62</v>
      </c>
      <c r="O187" s="27">
        <f t="shared" si="26"/>
        <v>13.62</v>
      </c>
    </row>
    <row r="188" spans="1:15" ht="15.75">
      <c r="A188" s="44">
        <v>180</v>
      </c>
      <c r="B188" s="45" t="s">
        <v>207</v>
      </c>
      <c r="C188" s="43" t="s">
        <v>247</v>
      </c>
      <c r="D188" s="22" t="s">
        <v>25</v>
      </c>
      <c r="E188" s="23">
        <v>1</v>
      </c>
      <c r="F188" s="24">
        <v>13.21</v>
      </c>
      <c r="G188" s="24">
        <v>14.95</v>
      </c>
      <c r="H188" s="24">
        <v>12.7</v>
      </c>
      <c r="I188" s="24">
        <f t="shared" si="20"/>
        <v>13.62</v>
      </c>
      <c r="J188" s="25">
        <f t="shared" si="21"/>
        <v>1.1797033525424938</v>
      </c>
      <c r="K188" s="42">
        <f t="shared" si="22"/>
        <v>8.6615517807818936</v>
      </c>
      <c r="L188" s="26">
        <f t="shared" si="23"/>
        <v>13.62</v>
      </c>
      <c r="M188" s="27">
        <f t="shared" si="24"/>
        <v>13.62</v>
      </c>
      <c r="N188" s="27">
        <f t="shared" si="25"/>
        <v>13.62</v>
      </c>
      <c r="O188" s="27">
        <f t="shared" si="26"/>
        <v>13.62</v>
      </c>
    </row>
    <row r="189" spans="1:15" ht="17.25" customHeight="1">
      <c r="A189" s="44">
        <v>181</v>
      </c>
      <c r="B189" s="45" t="s">
        <v>208</v>
      </c>
      <c r="C189" s="43" t="s">
        <v>247</v>
      </c>
      <c r="D189" s="22" t="s">
        <v>25</v>
      </c>
      <c r="E189" s="23">
        <v>1</v>
      </c>
      <c r="F189" s="24">
        <v>7.19</v>
      </c>
      <c r="G189" s="24">
        <v>8.0500000000000007</v>
      </c>
      <c r="H189" s="24">
        <v>6.91</v>
      </c>
      <c r="I189" s="24">
        <f t="shared" si="20"/>
        <v>7.3833333333333337</v>
      </c>
      <c r="J189" s="25">
        <f t="shared" si="21"/>
        <v>0.59408192476571242</v>
      </c>
      <c r="K189" s="42">
        <f t="shared" si="22"/>
        <v>8.0462563173685648</v>
      </c>
      <c r="L189" s="26">
        <f t="shared" si="23"/>
        <v>7.3833333333333337</v>
      </c>
      <c r="M189" s="27">
        <f t="shared" si="24"/>
        <v>7.3833333333333337</v>
      </c>
      <c r="N189" s="27">
        <f t="shared" si="25"/>
        <v>7.38</v>
      </c>
      <c r="O189" s="27">
        <f t="shared" si="26"/>
        <v>7.38</v>
      </c>
    </row>
    <row r="190" spans="1:15" ht="17.25" customHeight="1">
      <c r="A190" s="44">
        <v>182</v>
      </c>
      <c r="B190" s="45" t="s">
        <v>209</v>
      </c>
      <c r="C190" s="43" t="s">
        <v>247</v>
      </c>
      <c r="D190" s="49" t="s">
        <v>248</v>
      </c>
      <c r="E190" s="23">
        <v>1</v>
      </c>
      <c r="F190" s="24">
        <v>48.83</v>
      </c>
      <c r="G190" s="24">
        <v>49.89</v>
      </c>
      <c r="H190" s="24">
        <v>46.95</v>
      </c>
      <c r="I190" s="24">
        <f t="shared" si="20"/>
        <v>48.556666666666672</v>
      </c>
      <c r="J190" s="25">
        <f t="shared" si="21"/>
        <v>1.4889369809811728</v>
      </c>
      <c r="K190" s="42">
        <f t="shared" si="22"/>
        <v>3.0663904324456084</v>
      </c>
      <c r="L190" s="26">
        <f t="shared" si="23"/>
        <v>48.556666666666672</v>
      </c>
      <c r="M190" s="27">
        <f t="shared" si="24"/>
        <v>48.556666666666672</v>
      </c>
      <c r="N190" s="27">
        <f t="shared" si="25"/>
        <v>48.55</v>
      </c>
      <c r="O190" s="27">
        <f t="shared" si="26"/>
        <v>48.55</v>
      </c>
    </row>
    <row r="191" spans="1:15" ht="16.5" customHeight="1">
      <c r="A191" s="44">
        <v>183</v>
      </c>
      <c r="B191" s="45" t="s">
        <v>210</v>
      </c>
      <c r="C191" s="43" t="s">
        <v>247</v>
      </c>
      <c r="D191" s="49" t="s">
        <v>248</v>
      </c>
      <c r="E191" s="23">
        <v>1</v>
      </c>
      <c r="F191" s="24">
        <v>73.92</v>
      </c>
      <c r="G191" s="24">
        <v>75.5</v>
      </c>
      <c r="H191" s="24">
        <v>71.08</v>
      </c>
      <c r="I191" s="24">
        <f t="shared" si="20"/>
        <v>73.5</v>
      </c>
      <c r="J191" s="25">
        <f t="shared" si="21"/>
        <v>2.2397321268401731</v>
      </c>
      <c r="K191" s="42">
        <f t="shared" si="22"/>
        <v>3.0472545943403717</v>
      </c>
      <c r="L191" s="26">
        <f t="shared" si="23"/>
        <v>73.5</v>
      </c>
      <c r="M191" s="27">
        <f t="shared" si="24"/>
        <v>73.5</v>
      </c>
      <c r="N191" s="27">
        <f t="shared" si="25"/>
        <v>73.5</v>
      </c>
      <c r="O191" s="27">
        <f t="shared" si="26"/>
        <v>73.5</v>
      </c>
    </row>
    <row r="192" spans="1:15" ht="15.75">
      <c r="A192" s="44">
        <v>184</v>
      </c>
      <c r="B192" s="45" t="s">
        <v>211</v>
      </c>
      <c r="C192" s="43" t="s">
        <v>247</v>
      </c>
      <c r="D192" s="22" t="s">
        <v>25</v>
      </c>
      <c r="E192" s="23">
        <v>1</v>
      </c>
      <c r="F192" s="24">
        <v>11.17</v>
      </c>
      <c r="G192" s="24">
        <v>12</v>
      </c>
      <c r="H192" s="24">
        <v>10.74</v>
      </c>
      <c r="I192" s="24">
        <f t="shared" si="20"/>
        <v>11.303333333333335</v>
      </c>
      <c r="J192" s="25">
        <f t="shared" si="21"/>
        <v>0.64049460054971052</v>
      </c>
      <c r="K192" s="42">
        <f t="shared" si="22"/>
        <v>5.6664222991717228</v>
      </c>
      <c r="L192" s="26">
        <f t="shared" si="23"/>
        <v>11.303333333333335</v>
      </c>
      <c r="M192" s="27">
        <f t="shared" si="24"/>
        <v>11.303333333333335</v>
      </c>
      <c r="N192" s="27">
        <f t="shared" si="25"/>
        <v>11.3</v>
      </c>
      <c r="O192" s="27">
        <f t="shared" si="26"/>
        <v>11.3</v>
      </c>
    </row>
    <row r="193" spans="1:15" ht="15.75">
      <c r="A193" s="44">
        <v>185</v>
      </c>
      <c r="B193" s="47" t="s">
        <v>212</v>
      </c>
      <c r="C193" s="43" t="s">
        <v>247</v>
      </c>
      <c r="D193" s="22" t="s">
        <v>25</v>
      </c>
      <c r="E193" s="23">
        <v>1</v>
      </c>
      <c r="F193" s="24">
        <v>196.05</v>
      </c>
      <c r="G193" s="24">
        <v>200</v>
      </c>
      <c r="H193" s="24">
        <v>188.51</v>
      </c>
      <c r="I193" s="24">
        <f t="shared" si="20"/>
        <v>194.85333333333332</v>
      </c>
      <c r="J193" s="25">
        <f t="shared" si="21"/>
        <v>5.8377250135076943</v>
      </c>
      <c r="K193" s="42">
        <f t="shared" si="22"/>
        <v>2.9959585056321134</v>
      </c>
      <c r="L193" s="26">
        <f t="shared" si="23"/>
        <v>194.8533333333333</v>
      </c>
      <c r="M193" s="27">
        <f t="shared" si="24"/>
        <v>194.8533333333333</v>
      </c>
      <c r="N193" s="27">
        <f t="shared" si="25"/>
        <v>194.85</v>
      </c>
      <c r="O193" s="27">
        <f t="shared" si="26"/>
        <v>194.85</v>
      </c>
    </row>
    <row r="194" spans="1:15" ht="15.75">
      <c r="A194" s="44">
        <v>186</v>
      </c>
      <c r="B194" s="45" t="s">
        <v>213</v>
      </c>
      <c r="C194" s="43" t="s">
        <v>247</v>
      </c>
      <c r="D194" s="22" t="s">
        <v>25</v>
      </c>
      <c r="E194" s="23">
        <v>1</v>
      </c>
      <c r="F194" s="24">
        <v>55.17</v>
      </c>
      <c r="G194" s="24">
        <v>60</v>
      </c>
      <c r="H194" s="24">
        <v>53.05</v>
      </c>
      <c r="I194" s="24">
        <f t="shared" si="20"/>
        <v>56.073333333333331</v>
      </c>
      <c r="J194" s="25">
        <f t="shared" si="21"/>
        <v>3.5619704284754161</v>
      </c>
      <c r="K194" s="42">
        <f t="shared" si="22"/>
        <v>6.3523429351006122</v>
      </c>
      <c r="L194" s="26">
        <f t="shared" si="23"/>
        <v>56.073333333333331</v>
      </c>
      <c r="M194" s="27">
        <f t="shared" si="24"/>
        <v>56.073333333333331</v>
      </c>
      <c r="N194" s="27">
        <f t="shared" si="25"/>
        <v>56.07</v>
      </c>
      <c r="O194" s="27">
        <f t="shared" si="26"/>
        <v>56.07</v>
      </c>
    </row>
    <row r="195" spans="1:15" ht="15.75">
      <c r="A195" s="44">
        <v>187</v>
      </c>
      <c r="B195" s="45" t="s">
        <v>214</v>
      </c>
      <c r="C195" s="43" t="s">
        <v>247</v>
      </c>
      <c r="D195" s="22" t="s">
        <v>25</v>
      </c>
      <c r="E195" s="23">
        <v>1</v>
      </c>
      <c r="F195" s="24">
        <v>87.01</v>
      </c>
      <c r="G195" s="24">
        <v>90</v>
      </c>
      <c r="H195" s="24">
        <v>83.66</v>
      </c>
      <c r="I195" s="24">
        <f t="shared" si="20"/>
        <v>86.889999999999986</v>
      </c>
      <c r="J195" s="25">
        <f t="shared" si="21"/>
        <v>3.1717030125785755</v>
      </c>
      <c r="K195" s="42">
        <f t="shared" si="22"/>
        <v>3.6502509064087647</v>
      </c>
      <c r="L195" s="26">
        <f t="shared" si="23"/>
        <v>86.889999999999986</v>
      </c>
      <c r="M195" s="27">
        <f t="shared" si="24"/>
        <v>86.889999999999986</v>
      </c>
      <c r="N195" s="27">
        <f t="shared" si="25"/>
        <v>86.89</v>
      </c>
      <c r="O195" s="27">
        <f t="shared" si="26"/>
        <v>86.89</v>
      </c>
    </row>
    <row r="196" spans="1:15" ht="15.75">
      <c r="A196" s="44">
        <v>188</v>
      </c>
      <c r="B196" s="45" t="s">
        <v>215</v>
      </c>
      <c r="C196" s="43" t="s">
        <v>247</v>
      </c>
      <c r="D196" s="22" t="s">
        <v>25</v>
      </c>
      <c r="E196" s="23">
        <v>1</v>
      </c>
      <c r="F196" s="24">
        <v>57.2</v>
      </c>
      <c r="G196" s="24">
        <v>60</v>
      </c>
      <c r="H196" s="24">
        <v>55</v>
      </c>
      <c r="I196" s="24">
        <f t="shared" si="20"/>
        <v>57.4</v>
      </c>
      <c r="J196" s="25">
        <f t="shared" si="21"/>
        <v>2.5059928172283334</v>
      </c>
      <c r="K196" s="42">
        <f t="shared" si="22"/>
        <v>4.3658411449970966</v>
      </c>
      <c r="L196" s="26">
        <f t="shared" si="23"/>
        <v>57.399999999999991</v>
      </c>
      <c r="M196" s="27">
        <f t="shared" si="24"/>
        <v>57.399999999999991</v>
      </c>
      <c r="N196" s="27">
        <f t="shared" si="25"/>
        <v>57.4</v>
      </c>
      <c r="O196" s="27">
        <f t="shared" si="26"/>
        <v>57.4</v>
      </c>
    </row>
    <row r="197" spans="1:15" ht="15.75">
      <c r="A197" s="44">
        <v>189</v>
      </c>
      <c r="B197" s="45" t="s">
        <v>216</v>
      </c>
      <c r="C197" s="43" t="s">
        <v>247</v>
      </c>
      <c r="D197" s="22" t="s">
        <v>25</v>
      </c>
      <c r="E197" s="23">
        <v>1</v>
      </c>
      <c r="F197" s="24">
        <v>599.45000000000005</v>
      </c>
      <c r="G197" s="24">
        <v>590</v>
      </c>
      <c r="H197" s="24">
        <v>576.39</v>
      </c>
      <c r="I197" s="24">
        <f t="shared" si="20"/>
        <v>588.61333333333334</v>
      </c>
      <c r="J197" s="25">
        <f t="shared" si="21"/>
        <v>11.592369616835636</v>
      </c>
      <c r="K197" s="42">
        <f t="shared" si="22"/>
        <v>1.9694371432579911</v>
      </c>
      <c r="L197" s="26">
        <f t="shared" si="23"/>
        <v>588.61333333333334</v>
      </c>
      <c r="M197" s="27">
        <f t="shared" si="24"/>
        <v>588.61333333333334</v>
      </c>
      <c r="N197" s="27">
        <f t="shared" si="25"/>
        <v>588.61</v>
      </c>
      <c r="O197" s="27">
        <f t="shared" si="26"/>
        <v>588.61</v>
      </c>
    </row>
    <row r="198" spans="1:15" ht="15.75">
      <c r="A198" s="44">
        <v>190</v>
      </c>
      <c r="B198" s="47" t="s">
        <v>217</v>
      </c>
      <c r="C198" s="43" t="s">
        <v>244</v>
      </c>
      <c r="D198" s="22" t="s">
        <v>25</v>
      </c>
      <c r="E198" s="23">
        <v>1</v>
      </c>
      <c r="F198" s="24">
        <v>15111.07</v>
      </c>
      <c r="G198" s="24">
        <v>15500</v>
      </c>
      <c r="H198" s="24">
        <v>14529.88</v>
      </c>
      <c r="I198" s="24">
        <f t="shared" si="20"/>
        <v>15046.983333333332</v>
      </c>
      <c r="J198" s="25">
        <f t="shared" si="21"/>
        <v>488.22487568059631</v>
      </c>
      <c r="K198" s="42">
        <f t="shared" si="22"/>
        <v>3.2446694786923822</v>
      </c>
      <c r="L198" s="26">
        <f t="shared" si="23"/>
        <v>15046.983333333332</v>
      </c>
      <c r="M198" s="27">
        <f t="shared" si="24"/>
        <v>15046.983333333332</v>
      </c>
      <c r="N198" s="27">
        <f t="shared" si="25"/>
        <v>15046.98</v>
      </c>
      <c r="O198" s="27">
        <f t="shared" si="26"/>
        <v>15046.98</v>
      </c>
    </row>
    <row r="199" spans="1:15" ht="15.75">
      <c r="A199" s="44">
        <v>191</v>
      </c>
      <c r="B199" s="45" t="s">
        <v>218</v>
      </c>
      <c r="C199" s="43" t="s">
        <v>247</v>
      </c>
      <c r="D199" s="22" t="s">
        <v>25</v>
      </c>
      <c r="E199" s="23">
        <v>1</v>
      </c>
      <c r="F199" s="24">
        <v>142.46</v>
      </c>
      <c r="G199" s="24">
        <v>150.72</v>
      </c>
      <c r="H199" s="24">
        <v>136.97999999999999</v>
      </c>
      <c r="I199" s="24">
        <f t="shared" si="20"/>
        <v>143.38666666666666</v>
      </c>
      <c r="J199" s="25">
        <f t="shared" si="21"/>
        <v>6.9167140560625597</v>
      </c>
      <c r="K199" s="42">
        <f t="shared" si="22"/>
        <v>4.8238195481187649</v>
      </c>
      <c r="L199" s="26">
        <f t="shared" si="23"/>
        <v>143.38666666666666</v>
      </c>
      <c r="M199" s="27">
        <f t="shared" si="24"/>
        <v>143.38666666666666</v>
      </c>
      <c r="N199" s="27">
        <f t="shared" si="25"/>
        <v>143.38</v>
      </c>
      <c r="O199" s="27">
        <f t="shared" si="26"/>
        <v>143.38</v>
      </c>
    </row>
    <row r="200" spans="1:15" ht="15.75">
      <c r="A200" s="44">
        <v>192</v>
      </c>
      <c r="B200" s="45" t="s">
        <v>219</v>
      </c>
      <c r="C200" s="43" t="s">
        <v>237</v>
      </c>
      <c r="D200" s="49" t="s">
        <v>248</v>
      </c>
      <c r="E200" s="23">
        <v>1</v>
      </c>
      <c r="F200" s="24">
        <v>4753.71</v>
      </c>
      <c r="G200" s="24">
        <v>4962.3</v>
      </c>
      <c r="H200" s="24">
        <v>4570.88</v>
      </c>
      <c r="I200" s="24">
        <f t="shared" si="20"/>
        <v>4762.2966666666662</v>
      </c>
      <c r="J200" s="25">
        <f t="shared" si="21"/>
        <v>195.85122474300064</v>
      </c>
      <c r="K200" s="42">
        <f t="shared" si="22"/>
        <v>4.1125372577866983</v>
      </c>
      <c r="L200" s="26">
        <f t="shared" si="23"/>
        <v>4762.2966666666662</v>
      </c>
      <c r="M200" s="27">
        <f t="shared" si="24"/>
        <v>4762.2966666666662</v>
      </c>
      <c r="N200" s="27">
        <f t="shared" si="25"/>
        <v>4762.29</v>
      </c>
      <c r="O200" s="27">
        <f t="shared" si="26"/>
        <v>4762.29</v>
      </c>
    </row>
    <row r="201" spans="1:15" ht="30">
      <c r="A201" s="44">
        <v>193</v>
      </c>
      <c r="B201" s="45" t="s">
        <v>220</v>
      </c>
      <c r="C201" s="43" t="s">
        <v>237</v>
      </c>
      <c r="D201" s="49" t="s">
        <v>248</v>
      </c>
      <c r="E201" s="23">
        <v>1</v>
      </c>
      <c r="F201" s="24">
        <v>401.39</v>
      </c>
      <c r="G201" s="24">
        <v>395.67</v>
      </c>
      <c r="H201" s="24">
        <v>385.95</v>
      </c>
      <c r="I201" s="24">
        <f t="shared" si="20"/>
        <v>394.33666666666664</v>
      </c>
      <c r="J201" s="25">
        <f t="shared" si="21"/>
        <v>7.8058781269843918</v>
      </c>
      <c r="K201" s="42">
        <f t="shared" si="22"/>
        <v>1.97949589445171</v>
      </c>
      <c r="L201" s="26">
        <f t="shared" si="23"/>
        <v>394.33666666666664</v>
      </c>
      <c r="M201" s="27">
        <f t="shared" si="24"/>
        <v>394.33666666666664</v>
      </c>
      <c r="N201" s="27">
        <f t="shared" si="25"/>
        <v>394.33</v>
      </c>
      <c r="O201" s="27">
        <f t="shared" si="26"/>
        <v>394.33</v>
      </c>
    </row>
    <row r="202" spans="1:15" ht="30">
      <c r="A202" s="44">
        <v>194</v>
      </c>
      <c r="B202" s="45" t="s">
        <v>222</v>
      </c>
      <c r="C202" s="43" t="s">
        <v>237</v>
      </c>
      <c r="D202" s="49" t="s">
        <v>248</v>
      </c>
      <c r="E202" s="23">
        <v>1</v>
      </c>
      <c r="F202" s="24">
        <v>281.16000000000003</v>
      </c>
      <c r="G202" s="24">
        <v>275.76</v>
      </c>
      <c r="H202" s="24">
        <v>270.35000000000002</v>
      </c>
      <c r="I202" s="24">
        <f t="shared" si="20"/>
        <v>275.75666666666672</v>
      </c>
      <c r="J202" s="25">
        <f t="shared" si="21"/>
        <v>5.4050007708910961</v>
      </c>
      <c r="K202" s="42">
        <f t="shared" si="22"/>
        <v>1.9600616863506819</v>
      </c>
      <c r="L202" s="26">
        <f t="shared" si="23"/>
        <v>275.75666666666666</v>
      </c>
      <c r="M202" s="27">
        <f t="shared" si="24"/>
        <v>275.75666666666666</v>
      </c>
      <c r="N202" s="27">
        <f t="shared" si="25"/>
        <v>275.75</v>
      </c>
      <c r="O202" s="27">
        <f t="shared" si="26"/>
        <v>275.75</v>
      </c>
    </row>
    <row r="203" spans="1:15" ht="16.5" customHeight="1">
      <c r="A203" s="44">
        <v>195</v>
      </c>
      <c r="B203" s="45" t="s">
        <v>223</v>
      </c>
      <c r="C203" s="43" t="s">
        <v>247</v>
      </c>
      <c r="D203" s="49" t="s">
        <v>248</v>
      </c>
      <c r="E203" s="23">
        <v>1</v>
      </c>
      <c r="F203" s="24">
        <v>840.24</v>
      </c>
      <c r="G203" s="24">
        <v>850.08</v>
      </c>
      <c r="H203" s="24">
        <v>807.92</v>
      </c>
      <c r="I203" s="24">
        <f t="shared" ref="I203:I211" si="27">AVERAGE(F203:H203)</f>
        <v>832.74666666666678</v>
      </c>
      <c r="J203" s="25">
        <f t="shared" ref="J203:J211" si="28">SQRT(((SUM((POWER(H203-I203,2)),(POWER(G203-I203,2)),(POWER(F203-I203,2)))/(COLUMNS(F203:H203)-1))))</f>
        <v>22.056267438833235</v>
      </c>
      <c r="K203" s="42">
        <f t="shared" ref="K203:K211" si="29">J203/I203*100</f>
        <v>2.6486167188300445</v>
      </c>
      <c r="L203" s="26">
        <f t="shared" ref="L203:L211" si="30">((E203/3)*(SUM(F203:H203)))</f>
        <v>832.74666666666667</v>
      </c>
      <c r="M203" s="27">
        <f t="shared" ref="M203:M211" si="31">L203/E203</f>
        <v>832.74666666666667</v>
      </c>
      <c r="N203" s="27">
        <f t="shared" ref="N203:N211" si="32">ROUNDDOWN(M203,2)</f>
        <v>832.74</v>
      </c>
      <c r="O203" s="27">
        <f t="shared" ref="O203:O211" si="33">N203*E203</f>
        <v>832.74</v>
      </c>
    </row>
    <row r="204" spans="1:15" ht="30">
      <c r="A204" s="44">
        <v>196</v>
      </c>
      <c r="B204" s="45" t="s">
        <v>224</v>
      </c>
      <c r="C204" s="43" t="s">
        <v>247</v>
      </c>
      <c r="D204" s="49" t="s">
        <v>248</v>
      </c>
      <c r="E204" s="23">
        <v>1</v>
      </c>
      <c r="F204" s="24">
        <v>560.63</v>
      </c>
      <c r="G204" s="24">
        <v>599.85</v>
      </c>
      <c r="H204" s="24">
        <v>539.07000000000005</v>
      </c>
      <c r="I204" s="24">
        <f t="shared" si="27"/>
        <v>566.51666666666677</v>
      </c>
      <c r="J204" s="25">
        <f t="shared" si="28"/>
        <v>30.814635051113825</v>
      </c>
      <c r="K204" s="42">
        <f t="shared" si="29"/>
        <v>5.4393165928240688</v>
      </c>
      <c r="L204" s="26">
        <f t="shared" si="30"/>
        <v>566.51666666666665</v>
      </c>
      <c r="M204" s="27">
        <f t="shared" si="31"/>
        <v>566.51666666666665</v>
      </c>
      <c r="N204" s="27">
        <f t="shared" si="32"/>
        <v>566.51</v>
      </c>
      <c r="O204" s="27">
        <f t="shared" si="33"/>
        <v>566.51</v>
      </c>
    </row>
    <row r="205" spans="1:15" ht="30">
      <c r="A205" s="44">
        <v>197</v>
      </c>
      <c r="B205" s="45" t="s">
        <v>225</v>
      </c>
      <c r="C205" s="43" t="s">
        <v>237</v>
      </c>
      <c r="D205" s="22" t="s">
        <v>25</v>
      </c>
      <c r="E205" s="23">
        <v>1</v>
      </c>
      <c r="F205" s="24">
        <v>20.9</v>
      </c>
      <c r="G205" s="24">
        <v>23.51</v>
      </c>
      <c r="H205" s="24">
        <v>20.100000000000001</v>
      </c>
      <c r="I205" s="24">
        <f t="shared" si="27"/>
        <v>21.50333333333333</v>
      </c>
      <c r="J205" s="25">
        <f t="shared" si="28"/>
        <v>1.7832647961907775</v>
      </c>
      <c r="K205" s="42">
        <f t="shared" si="29"/>
        <v>8.2929691343548804</v>
      </c>
      <c r="L205" s="26">
        <f t="shared" si="30"/>
        <v>21.50333333333333</v>
      </c>
      <c r="M205" s="27">
        <f t="shared" si="31"/>
        <v>21.50333333333333</v>
      </c>
      <c r="N205" s="27">
        <f t="shared" si="32"/>
        <v>21.5</v>
      </c>
      <c r="O205" s="27">
        <f t="shared" si="33"/>
        <v>21.5</v>
      </c>
    </row>
    <row r="206" spans="1:15" ht="30">
      <c r="A206" s="44">
        <v>198</v>
      </c>
      <c r="B206" s="45" t="s">
        <v>226</v>
      </c>
      <c r="C206" s="43" t="s">
        <v>233</v>
      </c>
      <c r="D206" s="22" t="s">
        <v>25</v>
      </c>
      <c r="E206" s="23">
        <v>1</v>
      </c>
      <c r="F206" s="24">
        <v>111.46</v>
      </c>
      <c r="G206" s="24">
        <v>109.31</v>
      </c>
      <c r="H206" s="24">
        <v>107.17</v>
      </c>
      <c r="I206" s="24">
        <f t="shared" si="27"/>
        <v>109.31333333333333</v>
      </c>
      <c r="J206" s="25">
        <f t="shared" si="28"/>
        <v>2.1450019425010591</v>
      </c>
      <c r="K206" s="42">
        <f t="shared" si="29"/>
        <v>1.9622509689282117</v>
      </c>
      <c r="L206" s="26">
        <f t="shared" si="30"/>
        <v>109.31333333333333</v>
      </c>
      <c r="M206" s="27">
        <f t="shared" si="31"/>
        <v>109.31333333333333</v>
      </c>
      <c r="N206" s="27">
        <f t="shared" si="32"/>
        <v>109.31</v>
      </c>
      <c r="O206" s="27">
        <f t="shared" si="33"/>
        <v>109.31</v>
      </c>
    </row>
    <row r="207" spans="1:15" ht="30">
      <c r="A207" s="44">
        <v>199</v>
      </c>
      <c r="B207" s="45" t="s">
        <v>227</v>
      </c>
      <c r="C207" s="43" t="s">
        <v>263</v>
      </c>
      <c r="D207" s="22" t="s">
        <v>25</v>
      </c>
      <c r="E207" s="23">
        <v>1</v>
      </c>
      <c r="F207" s="24">
        <v>41.12</v>
      </c>
      <c r="G207" s="24">
        <v>44.33</v>
      </c>
      <c r="H207" s="24">
        <v>39.54</v>
      </c>
      <c r="I207" s="24">
        <f t="shared" si="27"/>
        <v>41.663333333333327</v>
      </c>
      <c r="J207" s="25">
        <f t="shared" si="28"/>
        <v>2.4407853927236887</v>
      </c>
      <c r="K207" s="42">
        <f t="shared" si="29"/>
        <v>5.8583536108257199</v>
      </c>
      <c r="L207" s="26">
        <f t="shared" si="30"/>
        <v>41.663333333333327</v>
      </c>
      <c r="M207" s="27">
        <f t="shared" si="31"/>
        <v>41.663333333333327</v>
      </c>
      <c r="N207" s="27">
        <f t="shared" si="32"/>
        <v>41.66</v>
      </c>
      <c r="O207" s="27">
        <f t="shared" si="33"/>
        <v>41.66</v>
      </c>
    </row>
    <row r="208" spans="1:15" ht="30">
      <c r="A208" s="44">
        <v>200</v>
      </c>
      <c r="B208" s="45" t="s">
        <v>228</v>
      </c>
      <c r="C208" s="43" t="s">
        <v>263</v>
      </c>
      <c r="D208" s="22" t="s">
        <v>25</v>
      </c>
      <c r="E208" s="23">
        <v>1</v>
      </c>
      <c r="F208" s="24">
        <v>50.21</v>
      </c>
      <c r="G208" s="24">
        <v>55.25</v>
      </c>
      <c r="H208" s="24">
        <v>48.28</v>
      </c>
      <c r="I208" s="24">
        <f t="shared" si="27"/>
        <v>51.24666666666667</v>
      </c>
      <c r="J208" s="25">
        <f t="shared" si="28"/>
        <v>3.5987822014305517</v>
      </c>
      <c r="K208" s="42">
        <f t="shared" si="29"/>
        <v>7.0224707976399472</v>
      </c>
      <c r="L208" s="26">
        <f t="shared" si="30"/>
        <v>51.24666666666667</v>
      </c>
      <c r="M208" s="27">
        <f t="shared" si="31"/>
        <v>51.24666666666667</v>
      </c>
      <c r="N208" s="27">
        <f t="shared" si="32"/>
        <v>51.24</v>
      </c>
      <c r="O208" s="27">
        <f t="shared" si="33"/>
        <v>51.24</v>
      </c>
    </row>
    <row r="209" spans="1:15" ht="15.75">
      <c r="A209" s="44">
        <v>201</v>
      </c>
      <c r="B209" s="45" t="s">
        <v>229</v>
      </c>
      <c r="C209" s="43" t="s">
        <v>247</v>
      </c>
      <c r="D209" s="22" t="s">
        <v>25</v>
      </c>
      <c r="E209" s="23">
        <v>1</v>
      </c>
      <c r="F209" s="24">
        <v>178.51</v>
      </c>
      <c r="G209" s="24">
        <v>185.07</v>
      </c>
      <c r="H209" s="24">
        <v>171.64</v>
      </c>
      <c r="I209" s="24">
        <f t="shared" si="27"/>
        <v>178.40666666666667</v>
      </c>
      <c r="J209" s="25">
        <f t="shared" si="28"/>
        <v>6.7155962753379814</v>
      </c>
      <c r="K209" s="42">
        <f t="shared" si="29"/>
        <v>3.7642070225353956</v>
      </c>
      <c r="L209" s="26">
        <f t="shared" si="30"/>
        <v>178.40666666666667</v>
      </c>
      <c r="M209" s="27">
        <f t="shared" si="31"/>
        <v>178.40666666666667</v>
      </c>
      <c r="N209" s="27">
        <f t="shared" si="32"/>
        <v>178.4</v>
      </c>
      <c r="O209" s="27">
        <f t="shared" si="33"/>
        <v>178.4</v>
      </c>
    </row>
    <row r="210" spans="1:15" ht="15.75">
      <c r="A210" s="44">
        <v>202</v>
      </c>
      <c r="B210" s="45" t="s">
        <v>230</v>
      </c>
      <c r="C210" s="43" t="s">
        <v>247</v>
      </c>
      <c r="D210" s="49" t="s">
        <v>248</v>
      </c>
      <c r="E210" s="23">
        <v>1</v>
      </c>
      <c r="F210" s="24">
        <v>424.63</v>
      </c>
      <c r="G210" s="24">
        <v>430</v>
      </c>
      <c r="H210" s="24">
        <v>408.3</v>
      </c>
      <c r="I210" s="24">
        <f t="shared" si="27"/>
        <v>420.97666666666669</v>
      </c>
      <c r="J210" s="25">
        <f t="shared" si="28"/>
        <v>11.301886273243646</v>
      </c>
      <c r="K210" s="42">
        <f t="shared" si="29"/>
        <v>2.684682351336253</v>
      </c>
      <c r="L210" s="26">
        <f t="shared" si="30"/>
        <v>420.97666666666669</v>
      </c>
      <c r="M210" s="27">
        <f t="shared" si="31"/>
        <v>420.97666666666669</v>
      </c>
      <c r="N210" s="27">
        <f t="shared" si="32"/>
        <v>420.97</v>
      </c>
      <c r="O210" s="27">
        <f t="shared" si="33"/>
        <v>420.97</v>
      </c>
    </row>
    <row r="211" spans="1:15" ht="29.25" customHeight="1">
      <c r="A211" s="44">
        <v>203</v>
      </c>
      <c r="B211" s="45" t="s">
        <v>231</v>
      </c>
      <c r="C211" s="43" t="s">
        <v>247</v>
      </c>
      <c r="D211" s="22" t="s">
        <v>25</v>
      </c>
      <c r="E211" s="23">
        <v>1</v>
      </c>
      <c r="F211" s="24">
        <v>38.99</v>
      </c>
      <c r="G211" s="24">
        <v>40.24</v>
      </c>
      <c r="H211" s="24">
        <v>37.49</v>
      </c>
      <c r="I211" s="24">
        <f t="shared" si="27"/>
        <v>38.906666666666666</v>
      </c>
      <c r="J211" s="25">
        <f t="shared" si="28"/>
        <v>1.3768926368215253</v>
      </c>
      <c r="K211" s="42">
        <f t="shared" si="29"/>
        <v>3.5389632543390817</v>
      </c>
      <c r="L211" s="26">
        <f t="shared" si="30"/>
        <v>38.906666666666666</v>
      </c>
      <c r="M211" s="27">
        <f t="shared" si="31"/>
        <v>38.906666666666666</v>
      </c>
      <c r="N211" s="27">
        <f t="shared" si="32"/>
        <v>38.9</v>
      </c>
      <c r="O211" s="27">
        <f t="shared" si="33"/>
        <v>38.9</v>
      </c>
    </row>
    <row r="212" spans="1:15" ht="23.25" customHeight="1">
      <c r="A212" s="50">
        <v>204</v>
      </c>
      <c r="B212" s="52" t="s">
        <v>232</v>
      </c>
      <c r="C212" s="43" t="s">
        <v>247</v>
      </c>
      <c r="D212" s="22" t="s">
        <v>25</v>
      </c>
      <c r="E212" s="23">
        <v>1</v>
      </c>
      <c r="F212" s="24">
        <v>319.44</v>
      </c>
      <c r="G212" s="24">
        <v>325.29000000000002</v>
      </c>
      <c r="H212" s="24">
        <v>307.14999999999998</v>
      </c>
      <c r="I212" s="24">
        <f t="shared" ref="I212:I217" si="34">AVERAGE(F212:H212)</f>
        <v>317.29333333333335</v>
      </c>
      <c r="J212" s="25">
        <f t="shared" ref="J212:J217" si="35">SQRT(((SUM((POWER(H212-I212,2)),(POWER(G212-I212,2)),(POWER(F212-I212,2)))/(COLUMNS(F212:H212)-1))))</f>
        <v>9.2585654036321259</v>
      </c>
      <c r="K212" s="42">
        <f t="shared" ref="K212:K217" si="36">J212/I212*100</f>
        <v>2.9179829611817012</v>
      </c>
      <c r="L212" s="26">
        <f t="shared" ref="L212:L217" si="37">((E212/3)*(SUM(F212:H212)))</f>
        <v>317.29333333333329</v>
      </c>
      <c r="M212" s="27">
        <f t="shared" ref="M212:M217" si="38">L212/E212</f>
        <v>317.29333333333329</v>
      </c>
      <c r="N212" s="27">
        <f t="shared" ref="N212:N217" si="39">ROUNDDOWN(M212,2)</f>
        <v>317.29000000000002</v>
      </c>
      <c r="O212" s="27">
        <f t="shared" ref="O212:O217" si="40">N212*E212</f>
        <v>317.29000000000002</v>
      </c>
    </row>
    <row r="213" spans="1:15" ht="18.75" customHeight="1">
      <c r="A213" s="50">
        <v>205</v>
      </c>
      <c r="B213" s="51" t="s">
        <v>256</v>
      </c>
      <c r="C213" s="43" t="s">
        <v>258</v>
      </c>
      <c r="D213" s="22" t="s">
        <v>25</v>
      </c>
      <c r="E213" s="23">
        <v>1</v>
      </c>
      <c r="F213" s="24">
        <v>19701.759999999998</v>
      </c>
      <c r="G213" s="24">
        <v>20100</v>
      </c>
      <c r="H213" s="24">
        <v>18944</v>
      </c>
      <c r="I213" s="24">
        <f t="shared" si="34"/>
        <v>19581.919999999998</v>
      </c>
      <c r="J213" s="25">
        <f t="shared" si="35"/>
        <v>587.24374768915152</v>
      </c>
      <c r="K213" s="42">
        <f t="shared" si="36"/>
        <v>2.9989079093835107</v>
      </c>
      <c r="L213" s="26">
        <f t="shared" si="37"/>
        <v>19581.919999999998</v>
      </c>
      <c r="M213" s="27">
        <f t="shared" si="38"/>
        <v>19581.919999999998</v>
      </c>
      <c r="N213" s="27">
        <f t="shared" si="39"/>
        <v>19581.919999999998</v>
      </c>
      <c r="O213" s="27">
        <f t="shared" si="40"/>
        <v>19581.919999999998</v>
      </c>
    </row>
    <row r="214" spans="1:15" ht="18.75" customHeight="1">
      <c r="A214" s="50">
        <v>206</v>
      </c>
      <c r="B214" s="51" t="s">
        <v>254</v>
      </c>
      <c r="C214" s="43" t="s">
        <v>259</v>
      </c>
      <c r="D214" s="22" t="s">
        <v>248</v>
      </c>
      <c r="E214" s="23">
        <v>1</v>
      </c>
      <c r="F214" s="24">
        <v>2959.44</v>
      </c>
      <c r="G214" s="24">
        <v>2930.5</v>
      </c>
      <c r="H214" s="24">
        <v>2845.62</v>
      </c>
      <c r="I214" s="24">
        <f t="shared" si="34"/>
        <v>2911.8533333333339</v>
      </c>
      <c r="J214" s="25">
        <f t="shared" si="35"/>
        <v>59.156755601818993</v>
      </c>
      <c r="K214" s="42">
        <f t="shared" si="36"/>
        <v>2.0315843152065463</v>
      </c>
      <c r="L214" s="26">
        <f t="shared" si="37"/>
        <v>2911.8533333333335</v>
      </c>
      <c r="M214" s="27">
        <f t="shared" si="38"/>
        <v>2911.8533333333335</v>
      </c>
      <c r="N214" s="27">
        <f t="shared" si="39"/>
        <v>2911.85</v>
      </c>
      <c r="O214" s="27">
        <f t="shared" si="40"/>
        <v>2911.85</v>
      </c>
    </row>
    <row r="215" spans="1:15" ht="21" customHeight="1">
      <c r="A215" s="50">
        <v>207</v>
      </c>
      <c r="B215" s="51" t="s">
        <v>254</v>
      </c>
      <c r="C215" s="43" t="s">
        <v>259</v>
      </c>
      <c r="D215" s="22" t="s">
        <v>248</v>
      </c>
      <c r="E215" s="23">
        <v>1</v>
      </c>
      <c r="F215" s="24">
        <v>1755.38</v>
      </c>
      <c r="G215" s="24">
        <v>1800</v>
      </c>
      <c r="H215" s="24">
        <v>1687.87</v>
      </c>
      <c r="I215" s="24">
        <f t="shared" si="34"/>
        <v>1747.75</v>
      </c>
      <c r="J215" s="25">
        <f t="shared" si="35"/>
        <v>56.453050404739045</v>
      </c>
      <c r="K215" s="42">
        <f t="shared" si="36"/>
        <v>3.2300415050630265</v>
      </c>
      <c r="L215" s="26">
        <f t="shared" si="37"/>
        <v>1747.75</v>
      </c>
      <c r="M215" s="27">
        <f t="shared" si="38"/>
        <v>1747.75</v>
      </c>
      <c r="N215" s="27">
        <f t="shared" si="39"/>
        <v>1747.75</v>
      </c>
      <c r="O215" s="27">
        <f t="shared" si="40"/>
        <v>1747.75</v>
      </c>
    </row>
    <row r="216" spans="1:15" ht="19.5" customHeight="1">
      <c r="A216" s="50">
        <v>208</v>
      </c>
      <c r="B216" s="51" t="s">
        <v>255</v>
      </c>
      <c r="C216" s="43" t="s">
        <v>260</v>
      </c>
      <c r="D216" s="22" t="s">
        <v>25</v>
      </c>
      <c r="E216" s="23">
        <v>1</v>
      </c>
      <c r="F216" s="24">
        <v>402.58</v>
      </c>
      <c r="G216" s="24">
        <v>395</v>
      </c>
      <c r="H216" s="24">
        <v>387.1</v>
      </c>
      <c r="I216" s="24">
        <f t="shared" si="34"/>
        <v>394.89333333333326</v>
      </c>
      <c r="J216" s="25">
        <f t="shared" si="35"/>
        <v>7.7405512292945282</v>
      </c>
      <c r="K216" s="42">
        <f t="shared" si="36"/>
        <v>1.9601625492017751</v>
      </c>
      <c r="L216" s="26">
        <f t="shared" si="37"/>
        <v>394.89333333333326</v>
      </c>
      <c r="M216" s="27">
        <f t="shared" si="38"/>
        <v>394.89333333333326</v>
      </c>
      <c r="N216" s="27">
        <f t="shared" si="39"/>
        <v>394.89</v>
      </c>
      <c r="O216" s="27">
        <f t="shared" si="40"/>
        <v>394.89</v>
      </c>
    </row>
    <row r="217" spans="1:15" ht="20.25" customHeight="1">
      <c r="A217" s="50">
        <v>209</v>
      </c>
      <c r="B217" s="51" t="s">
        <v>257</v>
      </c>
      <c r="C217" s="43" t="s">
        <v>261</v>
      </c>
      <c r="D217" s="22" t="s">
        <v>25</v>
      </c>
      <c r="E217" s="23">
        <v>1</v>
      </c>
      <c r="F217" s="24">
        <v>45.76</v>
      </c>
      <c r="G217" s="24">
        <v>48</v>
      </c>
      <c r="H217" s="24">
        <v>44</v>
      </c>
      <c r="I217" s="24">
        <f t="shared" si="34"/>
        <v>45.919999999999995</v>
      </c>
      <c r="J217" s="25">
        <f t="shared" si="35"/>
        <v>2.0047942537826668</v>
      </c>
      <c r="K217" s="42">
        <f t="shared" si="36"/>
        <v>4.3658411449970975</v>
      </c>
      <c r="L217" s="26">
        <f t="shared" si="37"/>
        <v>45.919999999999995</v>
      </c>
      <c r="M217" s="27">
        <f t="shared" si="38"/>
        <v>45.919999999999995</v>
      </c>
      <c r="N217" s="27">
        <f t="shared" si="39"/>
        <v>45.92</v>
      </c>
      <c r="O217" s="27">
        <f t="shared" si="40"/>
        <v>45.92</v>
      </c>
    </row>
    <row r="218" spans="1:15" ht="16.5" thickBot="1">
      <c r="A218" s="28"/>
      <c r="B218" s="28"/>
      <c r="C218" s="28"/>
      <c r="D218" s="22"/>
      <c r="E218" s="23"/>
      <c r="F218" s="29"/>
      <c r="G218" s="29"/>
      <c r="H218" s="29"/>
      <c r="I218" s="30"/>
      <c r="J218" s="31"/>
      <c r="K218" s="31"/>
      <c r="L218" s="32"/>
      <c r="M218" s="33">
        <f>SUM(M9:M217)</f>
        <v>185644.87000000005</v>
      </c>
      <c r="N218" s="34">
        <f>SUM(N9:N217)</f>
        <v>185644.16999999998</v>
      </c>
      <c r="O218" s="34">
        <f>SUM(O9:O217)</f>
        <v>185644.16999999998</v>
      </c>
    </row>
    <row r="219" spans="1:15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</row>
    <row r="220" spans="1:15" ht="15.75">
      <c r="A220" s="58"/>
      <c r="B220" s="58"/>
      <c r="C220" s="58"/>
      <c r="D220" s="35"/>
      <c r="E220" s="35"/>
      <c r="F220" s="59"/>
      <c r="G220" s="59"/>
      <c r="H220" s="59"/>
      <c r="I220" s="59"/>
      <c r="J220" s="59"/>
      <c r="K220" s="59"/>
      <c r="L220" s="13"/>
      <c r="M220" s="15"/>
      <c r="N220" s="15"/>
      <c r="O220" s="13"/>
    </row>
    <row r="221" spans="1:15" ht="15.75">
      <c r="A221" s="55" t="s">
        <v>262</v>
      </c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</row>
    <row r="222" spans="1:15" ht="15.75">
      <c r="A222" s="61" t="s">
        <v>253</v>
      </c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</row>
    <row r="223" spans="1:15" ht="33" customHeight="1">
      <c r="A223" s="36"/>
      <c r="B223" s="55" t="s">
        <v>18</v>
      </c>
      <c r="C223" s="56"/>
      <c r="D223" s="35"/>
      <c r="E223" s="62" t="s">
        <v>251</v>
      </c>
      <c r="F223" s="62"/>
      <c r="G223" s="62"/>
      <c r="H223" s="59" t="s">
        <v>252</v>
      </c>
      <c r="I223" s="59"/>
      <c r="J223" s="59"/>
      <c r="K223" s="38"/>
      <c r="L223" s="13"/>
      <c r="M223" s="15"/>
      <c r="N223" s="15"/>
      <c r="O223" s="13"/>
    </row>
    <row r="224" spans="1:15" ht="15.75">
      <c r="A224" s="36"/>
      <c r="B224" s="56"/>
      <c r="C224" s="56"/>
      <c r="D224" s="35"/>
      <c r="E224" s="59" t="s">
        <v>19</v>
      </c>
      <c r="F224" s="59"/>
      <c r="G224" s="37"/>
      <c r="H224" s="59" t="s">
        <v>20</v>
      </c>
      <c r="I224" s="59"/>
      <c r="J224" s="59"/>
      <c r="K224" s="38"/>
      <c r="L224" s="13"/>
      <c r="M224" s="15"/>
      <c r="N224" s="15"/>
      <c r="O224" s="13"/>
    </row>
    <row r="225" spans="1:15" ht="15.75">
      <c r="A225" s="60"/>
      <c r="B225" s="60"/>
      <c r="C225" s="60"/>
      <c r="D225" s="60"/>
      <c r="E225" s="39"/>
      <c r="F225" s="40"/>
      <c r="G225" s="6"/>
      <c r="H225" s="41"/>
      <c r="I225" s="2"/>
      <c r="J225" s="2"/>
      <c r="K225" s="2"/>
      <c r="L225" s="2"/>
      <c r="M225" s="12"/>
      <c r="N225" s="12"/>
      <c r="O225" s="2"/>
    </row>
  </sheetData>
  <autoFilter ref="A9:U218"/>
  <mergeCells count="28">
    <mergeCell ref="L1:O1"/>
    <mergeCell ref="A7:A8"/>
    <mergeCell ref="B7:B8"/>
    <mergeCell ref="C7:C8"/>
    <mergeCell ref="D7:D8"/>
    <mergeCell ref="E7:E8"/>
    <mergeCell ref="F7:H7"/>
    <mergeCell ref="I7:K7"/>
    <mergeCell ref="B2:C2"/>
    <mergeCell ref="E2:O2"/>
    <mergeCell ref="B3:C3"/>
    <mergeCell ref="E3:O3"/>
    <mergeCell ref="B4:C4"/>
    <mergeCell ref="E4:O4"/>
    <mergeCell ref="A5:O5"/>
    <mergeCell ref="B6:C6"/>
    <mergeCell ref="A225:D225"/>
    <mergeCell ref="A222:O222"/>
    <mergeCell ref="B223:C224"/>
    <mergeCell ref="H223:J223"/>
    <mergeCell ref="E224:F224"/>
    <mergeCell ref="H224:J224"/>
    <mergeCell ref="E223:G223"/>
    <mergeCell ref="L7:O7"/>
    <mergeCell ref="A221:O221"/>
    <mergeCell ref="A219:O219"/>
    <mergeCell ref="A220:C220"/>
    <mergeCell ref="F220:K220"/>
  </mergeCells>
  <pageMargins left="0.16" right="0.16" top="0.32" bottom="0.24" header="0.22" footer="0.19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Канцтовары</vt:lpstr>
      <vt:lpstr>Канцтовары!Область_печати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2025-02-18T07:13:50Z</cp:lastPrinted>
  <dcterms:created xsi:type="dcterms:W3CDTF">2014-01-28T13:50:42Z</dcterms:created>
  <dcterms:modified xsi:type="dcterms:W3CDTF">2025-02-18T07:14:07Z</dcterms:modified>
</cp:coreProperties>
</file>