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81.5\сметный отдел\Даг Огни ВОДА\НЦС по Даг. огням\ул. Гагарина\"/>
    </mc:Choice>
  </mc:AlternateContent>
  <xr:revisionPtr revIDLastSave="0" documentId="13_ncr:1_{CDAED987-AE85-48F1-AD42-4B57958C7FA6}" xr6:coauthVersionLast="47" xr6:coauthVersionMax="47" xr10:uidLastSave="{00000000-0000-0000-0000-000000000000}"/>
  <bookViews>
    <workbookView xWindow="5835" yWindow="45" windowWidth="16155" windowHeight="15525" xr2:uid="{00000000-000D-0000-FFFF-FFFF00000000}"/>
  </bookViews>
  <sheets>
    <sheet name="НМЦК - НМЦК. Выполнение подрядн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C12" i="1"/>
  <c r="C13" i="1" s="1"/>
  <c r="E10" i="1"/>
  <c r="G10" i="1" s="1"/>
  <c r="F11" i="1" l="1"/>
  <c r="C14" i="1" l="1"/>
  <c r="E11" i="1"/>
  <c r="G11" i="1" l="1"/>
  <c r="E12" i="1"/>
  <c r="E13" i="1" s="1"/>
  <c r="E14" i="1" s="1"/>
  <c r="G12" i="1"/>
  <c r="G13" i="1" s="1"/>
  <c r="G14" i="1" l="1"/>
</calcChain>
</file>

<file path=xl/sharedStrings.xml><?xml version="1.0" encoding="utf-8"?>
<sst xmlns="http://schemas.openxmlformats.org/spreadsheetml/2006/main" count="44" uniqueCount="43">
  <si>
    <t>Приложение 2</t>
  </si>
  <si>
    <t>Наименование работ и затрат</t>
  </si>
  <si>
    <t>Индекс фактической инфляции</t>
  </si>
  <si>
    <t>Стоимость работ в
ценах на дату формирования начальной (максимальной) цены контракта
II квартал 2024г.</t>
  </si>
  <si>
    <t>Индекс прогнозной инфляции на период выполнения работ</t>
  </si>
  <si>
    <t>Начальная (максимальная) цена контракта с учетом прогнозного индекса инфляции на период выполнения работ</t>
  </si>
  <si>
    <t>Строительно-монтажные работы</t>
  </si>
  <si>
    <t>Стоимость без учета НДС</t>
  </si>
  <si>
    <t>НДС (20%)</t>
  </si>
  <si>
    <t>Стоимость с учетом НДС</t>
  </si>
  <si>
    <t>Уровень цен утверждённой сметной документации</t>
  </si>
  <si>
    <t>Дата формирования НМЦК</t>
  </si>
  <si>
    <t>Начало строительства</t>
  </si>
  <si>
    <t>Май 2024</t>
  </si>
  <si>
    <t>Окончание строительства</t>
  </si>
  <si>
    <t>Продолжительность строительства</t>
  </si>
  <si>
    <t>1. Расчет индекса фактической инфляции с использованием ИПЦ Росстата</t>
  </si>
  <si>
    <t>Индекс фактической инфляции не используется</t>
  </si>
  <si>
    <t>2. Расчет индекса прогнозной инфляции</t>
  </si>
  <si>
    <t>Годовые индексы прогнозной инфляции:</t>
  </si>
  <si>
    <t>на 2024 год</t>
  </si>
  <si>
    <t>105,3%</t>
  </si>
  <si>
    <t>Ежемесячные индексы прогнозной инфляции:</t>
  </si>
  <si>
    <t>¹²√1,053</t>
  </si>
  <si>
    <t>Индексы прогнозной инфляции на период исполнения контракта:</t>
  </si>
  <si>
    <t>К на 2024 год</t>
  </si>
  <si>
    <t>Итого индекс прогнозной инфляции:</t>
  </si>
  <si>
    <t>РАСЧЕТ НАЧАЛЬНОЙ (МАКСИМАЛЬНОЙ) ЦЕНЫ КОНТРАКТА, ПРЕДМЕТОМ КОТОРОГО МОЖЕТ БЫТЬ ОДНОВРЕМЕННО ПОДГОТОВКА ПРОЕКТНОЙ ДОКУМЕНТАЦИИ И (ИЛИ) ВЫПОЛНЕНИЕ ИНЖЕНЕРНЫХ ИЗЫСКАНИЙ, ВЫПОЛНЕНИЕ РАБОТ ПО СТРОИТЕЛЬСТВУ, РЕКОНСТРУКЦИИ И (ИЛИ) КАПИТАЛЬНОМУ РЕМОНТУ ОБЪЕКТОВ КАПИТАЛЬНОГО СТРОИТЕЛЬСТВА, ЦЕНЫ ТАКОГО КОНТРАКТА, ЗАКЛЮЧАЕМОГО С ЕДИНСТВЕННЫМ ПОСТАВЩИКОМ (ПОДРЯДЧИКОМ, ИСПОЛНИТЕЛЕМ) по объекту:</t>
  </si>
  <si>
    <t xml:space="preserve">
к Порядку определения начальной
(максимальной) цены контракта, предметом которого может быть одновременно подготовка проектной документации и (или) выполнение инженерных изысканий, выполнение работ по строительству, реконструкции и (или) капитальному ремонту объекта капитального строительства, цены такого контракта, заключаемого с единственным поставщиком (подрядчиком, исполнителем), утвержденному приказом Министерства строительства и жилищно-коммунального хозяйства Российской Федерации
от 21 августа 2023 г. N 604/пр</t>
  </si>
  <si>
    <t>Составил:</t>
  </si>
  <si>
    <t>Проверил:</t>
  </si>
  <si>
    <t xml:space="preserve">Стоимость работ в ценах
на дату утверждения сметной документации на
</t>
  </si>
  <si>
    <r>
      <rPr>
        <b/>
        <sz val="10"/>
        <color rgb="FF000000"/>
        <rFont val="Arial"/>
        <family val="2"/>
        <charset val="204"/>
      </rPr>
      <t>Зам. Генерального директора по коммерческим вопросам</t>
    </r>
    <r>
      <rPr>
        <sz val="10"/>
        <color rgb="FF000000"/>
        <rFont val="Arial"/>
        <family val="2"/>
        <charset val="204"/>
      </rPr>
      <t>_______________Г.М. Магомедов</t>
    </r>
  </si>
  <si>
    <r>
      <rPr>
        <b/>
        <sz val="10"/>
        <color rgb="FF000000"/>
        <rFont val="Arial"/>
        <family val="2"/>
        <charset val="204"/>
      </rPr>
      <t>Зам. Генерального директора по строительству</t>
    </r>
    <r>
      <rPr>
        <sz val="10"/>
        <color rgb="FF000000"/>
        <rFont val="Arial"/>
        <family val="2"/>
        <charset val="204"/>
      </rPr>
      <t xml:space="preserve"> ________________________С.С. Исаев</t>
    </r>
  </si>
  <si>
    <t>Приказа Минстроя России от 14.06.2022 №484/пр</t>
  </si>
  <si>
    <t>II квартал 2024 (Май 2024)</t>
  </si>
  <si>
    <t>Июнь 2024</t>
  </si>
  <si>
    <t>Проектно-изыскательные работы</t>
  </si>
  <si>
    <t>Сентябрь 2024</t>
  </si>
  <si>
    <t>4 месяца</t>
  </si>
  <si>
    <t>Доля сметной стоимости, подлежащая выполнению в 2024г. (4 месяца/4 месяца)</t>
  </si>
  <si>
    <t>(1,0043⁴ - 1)/2 + 1</t>
  </si>
  <si>
    <t>Капитальный ремонт водопровода диаметром 110 мм по ул. Гагарина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</si>
</sst>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00"/>
  </numFmts>
  <fonts count="12" x14ac:knownFonts="1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charset val="204"/>
    </font>
    <font>
      <b/>
      <sz val="10"/>
      <color rgb="FF000000"/>
      <name val="Arial"/>
      <charset val="204"/>
    </font>
    <font>
      <sz val="9"/>
      <color rgb="FF2F5597"/>
      <name val="Arial"/>
      <charset val="204"/>
    </font>
    <font>
      <sz val="10"/>
      <color rgb="FF000000"/>
      <name val="Calibri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left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wrapText="1"/>
    </xf>
    <xf numFmtId="0" fontId="2" fillId="0" borderId="6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/>
    <xf numFmtId="0" fontId="7" fillId="0" borderId="14" xfId="0" applyNumberFormat="1" applyFont="1" applyFill="1" applyBorder="1" applyAlignment="1" applyProtection="1">
      <alignment wrapText="1"/>
    </xf>
    <xf numFmtId="4" fontId="6" fillId="0" borderId="9" xfId="0" applyNumberFormat="1" applyFont="1" applyFill="1" applyBorder="1" applyAlignment="1" applyProtection="1">
      <alignment horizontal="center" vertical="top"/>
    </xf>
    <xf numFmtId="4" fontId="7" fillId="0" borderId="12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4" fontId="6" fillId="0" borderId="8" xfId="0" applyNumberFormat="1" applyFont="1" applyFill="1" applyBorder="1" applyAlignment="1" applyProtection="1">
      <alignment horizontal="center"/>
    </xf>
    <xf numFmtId="4" fontId="6" fillId="0" borderId="8" xfId="0" applyNumberFormat="1" applyFont="1" applyFill="1" applyBorder="1" applyAlignment="1" applyProtection="1">
      <alignment horizontal="center" vertical="center"/>
    </xf>
    <xf numFmtId="4" fontId="6" fillId="0" borderId="8" xfId="0" applyNumberFormat="1" applyFont="1" applyFill="1" applyBorder="1" applyAlignment="1" applyProtection="1">
      <alignment horizontal="center" vertical="top"/>
    </xf>
    <xf numFmtId="4" fontId="7" fillId="0" borderId="11" xfId="0" applyNumberFormat="1" applyFont="1" applyFill="1" applyBorder="1" applyAlignment="1" applyProtection="1">
      <alignment horizontal="center" vertical="top"/>
    </xf>
    <xf numFmtId="165" fontId="6" fillId="0" borderId="8" xfId="0" applyNumberFormat="1" applyFont="1" applyFill="1" applyBorder="1" applyAlignment="1" applyProtection="1">
      <alignment horizontal="center" vertical="top"/>
    </xf>
    <xf numFmtId="0" fontId="8" fillId="0" borderId="13" xfId="0" applyNumberFormat="1" applyFont="1" applyFill="1" applyBorder="1" applyAlignment="1" applyProtection="1"/>
    <xf numFmtId="0" fontId="8" fillId="0" borderId="13" xfId="0" applyNumberFormat="1" applyFont="1" applyFill="1" applyBorder="1" applyAlignment="1" applyProtection="1">
      <alignment horizontal="center" wrapText="1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center" wrapText="1"/>
    </xf>
    <xf numFmtId="0" fontId="8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right"/>
    </xf>
    <xf numFmtId="0" fontId="8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right" vertical="top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vertical="top"/>
    </xf>
    <xf numFmtId="1" fontId="9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right" wrapText="1"/>
    </xf>
    <xf numFmtId="0" fontId="9" fillId="0" borderId="0" xfId="0" applyNumberFormat="1" applyFont="1" applyFill="1" applyBorder="1" applyAlignment="1" applyProtection="1">
      <alignment horizontal="right" wrapText="1"/>
    </xf>
    <xf numFmtId="0" fontId="8" fillId="0" borderId="0" xfId="0" applyNumberFormat="1" applyFont="1" applyFill="1" applyBorder="1" applyAlignment="1" applyProtection="1">
      <alignment horizontal="left" vertical="top"/>
    </xf>
    <xf numFmtId="0" fontId="10" fillId="0" borderId="0" xfId="0" applyNumberFormat="1" applyFont="1" applyFill="1" applyBorder="1" applyAlignment="1" applyProtection="1">
      <alignment horizontal="right"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164" fontId="8" fillId="0" borderId="0" xfId="0" applyNumberFormat="1" applyFont="1" applyFill="1" applyBorder="1" applyAlignment="1" applyProtection="1">
      <alignment horizontal="center" vertical="top"/>
    </xf>
    <xf numFmtId="164" fontId="9" fillId="0" borderId="0" xfId="0" applyNumberFormat="1" applyFont="1" applyFill="1" applyBorder="1" applyAlignment="1" applyProtection="1">
      <alignment horizontal="center" vertical="top" wrapText="1"/>
    </xf>
    <xf numFmtId="0" fontId="8" fillId="0" borderId="0" xfId="0" applyNumberFormat="1" applyFont="1" applyFill="1" applyBorder="1" applyAlignment="1" applyProtection="1">
      <alignment horizontal="center" vertical="top"/>
    </xf>
    <xf numFmtId="0" fontId="9" fillId="0" borderId="0" xfId="0" applyNumberFormat="1" applyFont="1" applyFill="1" applyBorder="1" applyAlignment="1" applyProtection="1">
      <alignment horizontal="right"/>
    </xf>
    <xf numFmtId="0" fontId="9" fillId="0" borderId="0" xfId="0" applyNumberFormat="1" applyFont="1" applyFill="1" applyBorder="1" applyAlignment="1" applyProtection="1">
      <alignment horizontal="right" vertical="top" wrapText="1"/>
    </xf>
    <xf numFmtId="0" fontId="8" fillId="0" borderId="0" xfId="0" applyNumberFormat="1" applyFont="1" applyFill="1" applyBorder="1" applyAlignment="1" applyProtection="1">
      <alignment horizontal="right" vertical="top"/>
    </xf>
    <xf numFmtId="0" fontId="9" fillId="0" borderId="0" xfId="0" applyNumberFormat="1" applyFont="1" applyFill="1" applyBorder="1" applyAlignment="1" applyProtection="1">
      <alignment horizontal="left" vertical="top"/>
    </xf>
    <xf numFmtId="1" fontId="8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right" vertical="top" wrapText="1"/>
    </xf>
    <xf numFmtId="0" fontId="2" fillId="0" borderId="16" xfId="0" applyNumberFormat="1" applyFont="1" applyFill="1" applyBorder="1" applyAlignment="1" applyProtection="1">
      <alignment horizontal="left"/>
    </xf>
    <xf numFmtId="0" fontId="6" fillId="0" borderId="15" xfId="0" applyNumberFormat="1" applyFont="1" applyFill="1" applyBorder="1" applyAlignment="1" applyProtection="1">
      <alignment horizontal="left"/>
    </xf>
    <xf numFmtId="0" fontId="2" fillId="0" borderId="7" xfId="0" applyNumberFormat="1" applyFont="1" applyFill="1" applyBorder="1" applyAlignment="1" applyProtection="1">
      <alignment horizontal="left" vertical="top"/>
    </xf>
    <xf numFmtId="0" fontId="2" fillId="0" borderId="8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wrapText="1"/>
    </xf>
    <xf numFmtId="0" fontId="2" fillId="0" borderId="5" xfId="0" applyNumberFormat="1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wrapText="1"/>
    </xf>
    <xf numFmtId="0" fontId="4" fillId="0" borderId="10" xfId="0" applyNumberFormat="1" applyFont="1" applyFill="1" applyBorder="1" applyAlignment="1" applyProtection="1">
      <alignment horizontal="left" vertical="top"/>
    </xf>
    <xf numFmtId="0" fontId="4" fillId="0" borderId="11" xfId="0" applyNumberFormat="1" applyFont="1" applyFill="1" applyBorder="1" applyAlignment="1" applyProtection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"/>
  <sheetViews>
    <sheetView tabSelected="1" workbookViewId="0">
      <selection activeCell="A8" sqref="A8:B8"/>
    </sheetView>
  </sheetViews>
  <sheetFormatPr defaultColWidth="9.140625" defaultRowHeight="12.75" customHeight="1" x14ac:dyDescent="0.2"/>
  <cols>
    <col min="1" max="1" width="4.5703125" style="1" customWidth="1"/>
    <col min="2" max="2" width="58.42578125" style="1" customWidth="1"/>
    <col min="3" max="3" width="17.7109375" style="1" customWidth="1"/>
    <col min="4" max="4" width="14.140625" style="1" customWidth="1"/>
    <col min="5" max="5" width="17.7109375" style="1" customWidth="1"/>
    <col min="6" max="6" width="14.140625" style="1" customWidth="1"/>
    <col min="7" max="7" width="18.42578125" style="1" customWidth="1"/>
    <col min="8" max="16384" width="9.140625" style="1"/>
  </cols>
  <sheetData>
    <row r="1" spans="1:7" customFormat="1" ht="15" x14ac:dyDescent="0.25">
      <c r="A1" s="2"/>
      <c r="B1" s="2"/>
      <c r="C1" s="2"/>
      <c r="D1" s="2"/>
      <c r="E1" s="2"/>
      <c r="F1" s="2"/>
      <c r="G1" s="3" t="s">
        <v>0</v>
      </c>
    </row>
    <row r="2" spans="1:7" customFormat="1" ht="120.75" customHeight="1" x14ac:dyDescent="0.25">
      <c r="A2" s="2"/>
      <c r="B2" s="2"/>
      <c r="C2" s="47" t="s">
        <v>28</v>
      </c>
      <c r="D2" s="47"/>
      <c r="E2" s="47"/>
      <c r="F2" s="47"/>
      <c r="G2" s="47"/>
    </row>
    <row r="3" spans="1:7" customFormat="1" ht="15" x14ac:dyDescent="0.25">
      <c r="A3" s="2"/>
      <c r="B3" s="2"/>
      <c r="C3" s="2"/>
      <c r="D3" s="2"/>
      <c r="E3" s="2"/>
      <c r="F3" s="2"/>
      <c r="G3" s="3" t="s">
        <v>34</v>
      </c>
    </row>
    <row r="4" spans="1:7" customFormat="1" ht="15" x14ac:dyDescent="0.25">
      <c r="A4" s="2"/>
      <c r="B4" s="2"/>
      <c r="C4" s="2"/>
      <c r="D4" s="2"/>
      <c r="E4" s="2"/>
      <c r="F4" s="2"/>
      <c r="G4" s="3"/>
    </row>
    <row r="5" spans="1:7" customFormat="1" ht="72" customHeight="1" x14ac:dyDescent="0.25">
      <c r="A5" s="2"/>
      <c r="B5" s="52" t="s">
        <v>27</v>
      </c>
      <c r="C5" s="52"/>
      <c r="D5" s="52"/>
      <c r="E5" s="52"/>
      <c r="F5" s="52"/>
      <c r="G5" s="52"/>
    </row>
    <row r="6" spans="1:7" customFormat="1" ht="27" customHeight="1" x14ac:dyDescent="0.25">
      <c r="A6" s="2"/>
      <c r="B6" s="53" t="s">
        <v>42</v>
      </c>
      <c r="C6" s="53"/>
      <c r="D6" s="53"/>
      <c r="E6" s="53"/>
      <c r="F6" s="53"/>
      <c r="G6" s="53"/>
    </row>
    <row r="7" spans="1:7" customFormat="1" ht="15.75" customHeight="1" x14ac:dyDescent="0.25">
      <c r="A7" s="2"/>
      <c r="B7" s="4"/>
      <c r="C7" s="4"/>
      <c r="D7" s="4"/>
      <c r="E7" s="4"/>
      <c r="F7" s="4"/>
      <c r="G7" s="4"/>
    </row>
    <row r="8" spans="1:7" customFormat="1" ht="146.25" customHeight="1" x14ac:dyDescent="0.25">
      <c r="A8" s="54" t="s">
        <v>1</v>
      </c>
      <c r="B8" s="55"/>
      <c r="C8" s="14" t="s">
        <v>31</v>
      </c>
      <c r="D8" s="5" t="s">
        <v>2</v>
      </c>
      <c r="E8" s="5" t="s">
        <v>3</v>
      </c>
      <c r="F8" s="5" t="s">
        <v>4</v>
      </c>
      <c r="G8" s="6" t="s">
        <v>5</v>
      </c>
    </row>
    <row r="9" spans="1:7" customFormat="1" ht="15" customHeight="1" x14ac:dyDescent="0.25">
      <c r="A9" s="56">
        <v>1</v>
      </c>
      <c r="B9" s="57"/>
      <c r="C9" s="7">
        <v>2</v>
      </c>
      <c r="D9" s="7">
        <v>3</v>
      </c>
      <c r="E9" s="7">
        <v>4</v>
      </c>
      <c r="F9" s="7">
        <v>5</v>
      </c>
      <c r="G9" s="8">
        <v>6</v>
      </c>
    </row>
    <row r="10" spans="1:7" customFormat="1" ht="15" customHeight="1" x14ac:dyDescent="0.25">
      <c r="A10" s="48" t="s">
        <v>37</v>
      </c>
      <c r="B10" s="49"/>
      <c r="C10" s="15">
        <v>560040.52</v>
      </c>
      <c r="D10" s="15">
        <v>1</v>
      </c>
      <c r="E10" s="16">
        <f>C10</f>
        <v>560040.52</v>
      </c>
      <c r="F10" s="15">
        <v>1</v>
      </c>
      <c r="G10" s="16">
        <f>E10</f>
        <v>560040.52</v>
      </c>
    </row>
    <row r="11" spans="1:7" customFormat="1" ht="15" customHeight="1" x14ac:dyDescent="0.25">
      <c r="A11" s="50" t="s">
        <v>6</v>
      </c>
      <c r="B11" s="51"/>
      <c r="C11" s="17">
        <f>7563.15*1000</f>
        <v>7563150</v>
      </c>
      <c r="D11" s="17">
        <v>1</v>
      </c>
      <c r="E11" s="17">
        <f>C11*D11</f>
        <v>7563150</v>
      </c>
      <c r="F11" s="19">
        <f>F33</f>
        <v>1.0086999999999999</v>
      </c>
      <c r="G11" s="12">
        <f>F11*E11</f>
        <v>7628949.4049999993</v>
      </c>
    </row>
    <row r="12" spans="1:7" customFormat="1" ht="15" customHeight="1" x14ac:dyDescent="0.25">
      <c r="A12" s="50" t="s">
        <v>7</v>
      </c>
      <c r="B12" s="51"/>
      <c r="C12" s="17">
        <f>C10+C11</f>
        <v>8123190.5199999996</v>
      </c>
      <c r="D12" s="17"/>
      <c r="E12" s="17">
        <f>E10+E11</f>
        <v>8123190.5199999996</v>
      </c>
      <c r="F12" s="17"/>
      <c r="G12" s="12">
        <f>G11+G10</f>
        <v>8188989.9249999989</v>
      </c>
    </row>
    <row r="13" spans="1:7" customFormat="1" ht="15" customHeight="1" x14ac:dyDescent="0.25">
      <c r="A13" s="50" t="s">
        <v>8</v>
      </c>
      <c r="B13" s="51"/>
      <c r="C13" s="12">
        <f>C12*0.2</f>
        <v>1624638.1040000001</v>
      </c>
      <c r="D13" s="17"/>
      <c r="E13" s="12">
        <f>E12*0.2</f>
        <v>1624638.1040000001</v>
      </c>
      <c r="F13" s="17"/>
      <c r="G13" s="12">
        <f>G12*0.2</f>
        <v>1637797.9849999999</v>
      </c>
    </row>
    <row r="14" spans="1:7" customFormat="1" ht="15" customHeight="1" thickBot="1" x14ac:dyDescent="0.3">
      <c r="A14" s="59" t="s">
        <v>9</v>
      </c>
      <c r="B14" s="60"/>
      <c r="C14" s="13">
        <f>C12+C13</f>
        <v>9747828.6239999998</v>
      </c>
      <c r="D14" s="18"/>
      <c r="E14" s="13">
        <f>E12+E13</f>
        <v>9747828.6239999998</v>
      </c>
      <c r="F14" s="18"/>
      <c r="G14" s="13">
        <f>G12+G13</f>
        <v>9826787.9099999983</v>
      </c>
    </row>
    <row r="15" spans="1:7" customFormat="1" ht="15" customHeight="1" x14ac:dyDescent="0.25">
      <c r="A15" s="20"/>
      <c r="B15" s="20"/>
      <c r="C15" s="21"/>
      <c r="D15" s="21"/>
      <c r="E15" s="21"/>
      <c r="F15" s="21"/>
      <c r="G15" s="21"/>
    </row>
    <row r="16" spans="1:7" customFormat="1" ht="12.75" customHeight="1" x14ac:dyDescent="0.25">
      <c r="A16" s="24"/>
      <c r="B16" s="27" t="s">
        <v>10</v>
      </c>
      <c r="C16" s="41" t="s">
        <v>35</v>
      </c>
      <c r="D16" s="41"/>
      <c r="E16" s="29"/>
      <c r="F16" s="30"/>
      <c r="G16" s="30"/>
    </row>
    <row r="17" spans="1:7" customFormat="1" ht="12.75" customHeight="1" x14ac:dyDescent="0.25">
      <c r="A17" s="24"/>
      <c r="B17" s="27" t="s">
        <v>11</v>
      </c>
      <c r="C17" s="28" t="s">
        <v>13</v>
      </c>
      <c r="D17" s="28"/>
      <c r="E17" s="28"/>
      <c r="F17" s="31"/>
      <c r="G17" s="31"/>
    </row>
    <row r="18" spans="1:7" customFormat="1" ht="12.75" customHeight="1" x14ac:dyDescent="0.25">
      <c r="A18" s="24"/>
      <c r="B18" s="27" t="s">
        <v>12</v>
      </c>
      <c r="C18" s="28" t="s">
        <v>36</v>
      </c>
      <c r="D18" s="28"/>
      <c r="E18" s="28"/>
      <c r="F18" s="31"/>
      <c r="G18" s="31"/>
    </row>
    <row r="19" spans="1:7" customFormat="1" ht="12.75" customHeight="1" x14ac:dyDescent="0.25">
      <c r="A19" s="24"/>
      <c r="B19" s="27" t="s">
        <v>14</v>
      </c>
      <c r="C19" s="28" t="s">
        <v>38</v>
      </c>
      <c r="D19" s="28"/>
      <c r="E19" s="28"/>
      <c r="F19" s="31"/>
      <c r="G19" s="31"/>
    </row>
    <row r="20" spans="1:7" customFormat="1" ht="12.75" customHeight="1" x14ac:dyDescent="0.25">
      <c r="A20" s="24"/>
      <c r="B20" s="27" t="s">
        <v>15</v>
      </c>
      <c r="C20" s="41" t="s">
        <v>39</v>
      </c>
      <c r="D20" s="41"/>
      <c r="E20" s="28"/>
      <c r="F20" s="31"/>
      <c r="G20" s="31"/>
    </row>
    <row r="21" spans="1:7" customFormat="1" ht="15" customHeight="1" x14ac:dyDescent="0.25">
      <c r="A21" s="24"/>
      <c r="B21" s="25"/>
      <c r="C21" s="31"/>
      <c r="D21" s="31"/>
      <c r="E21" s="31"/>
      <c r="F21" s="31"/>
      <c r="G21" s="25"/>
    </row>
    <row r="22" spans="1:7" customFormat="1" ht="19.5" customHeight="1" x14ac:dyDescent="0.25">
      <c r="A22" s="32" t="s">
        <v>16</v>
      </c>
      <c r="B22" s="32"/>
      <c r="C22" s="32"/>
      <c r="D22" s="32"/>
      <c r="E22" s="32"/>
      <c r="F22" s="32"/>
      <c r="G22" s="32"/>
    </row>
    <row r="23" spans="1:7" customFormat="1" ht="25.5" customHeight="1" x14ac:dyDescent="0.25">
      <c r="A23" s="24"/>
      <c r="B23" s="42" t="s">
        <v>17</v>
      </c>
      <c r="C23" s="42"/>
      <c r="D23" s="33">
        <v>1</v>
      </c>
      <c r="E23" s="34"/>
      <c r="F23" s="34"/>
      <c r="G23" s="34"/>
    </row>
    <row r="24" spans="1:7" customFormat="1" ht="15" x14ac:dyDescent="0.25">
      <c r="A24" s="24"/>
      <c r="B24" s="35"/>
      <c r="C24" s="35"/>
      <c r="D24" s="34"/>
      <c r="E24" s="34"/>
      <c r="F24" s="34"/>
      <c r="G24" s="34"/>
    </row>
    <row r="25" spans="1:7" s="22" customFormat="1" ht="21" customHeight="1" x14ac:dyDescent="0.25">
      <c r="A25" s="45" t="s">
        <v>18</v>
      </c>
      <c r="B25" s="45"/>
      <c r="C25" s="45"/>
      <c r="D25" s="45"/>
      <c r="E25" s="45"/>
      <c r="F25" s="45"/>
      <c r="G25" s="45"/>
    </row>
    <row r="26" spans="1:7" s="22" customFormat="1" ht="15" customHeight="1" x14ac:dyDescent="0.25">
      <c r="A26" s="26"/>
      <c r="B26" s="36" t="s">
        <v>40</v>
      </c>
      <c r="C26" s="37"/>
      <c r="D26" s="46">
        <v>1</v>
      </c>
      <c r="E26" s="41"/>
      <c r="F26" s="38"/>
      <c r="G26" s="38"/>
    </row>
    <row r="27" spans="1:7" s="22" customFormat="1" ht="15" customHeight="1" x14ac:dyDescent="0.25">
      <c r="A27" s="26"/>
      <c r="B27" s="43" t="s">
        <v>19</v>
      </c>
      <c r="C27" s="43"/>
      <c r="D27" s="38"/>
      <c r="E27" s="38"/>
      <c r="F27" s="38"/>
      <c r="G27" s="38"/>
    </row>
    <row r="28" spans="1:7" s="22" customFormat="1" ht="15" customHeight="1" x14ac:dyDescent="0.25">
      <c r="A28" s="26"/>
      <c r="B28" s="44" t="s">
        <v>20</v>
      </c>
      <c r="C28" s="44"/>
      <c r="D28" s="41"/>
      <c r="E28" s="41"/>
      <c r="F28" s="28" t="s">
        <v>21</v>
      </c>
      <c r="G28" s="38"/>
    </row>
    <row r="29" spans="1:7" s="22" customFormat="1" ht="15" customHeight="1" x14ac:dyDescent="0.25">
      <c r="A29" s="26"/>
      <c r="B29" s="43" t="s">
        <v>22</v>
      </c>
      <c r="C29" s="43"/>
      <c r="D29" s="38"/>
      <c r="E29" s="38"/>
      <c r="F29" s="38"/>
      <c r="G29" s="38"/>
    </row>
    <row r="30" spans="1:7" s="22" customFormat="1" ht="15" customHeight="1" x14ac:dyDescent="0.25">
      <c r="A30" s="26"/>
      <c r="B30" s="44" t="s">
        <v>20</v>
      </c>
      <c r="C30" s="44"/>
      <c r="D30" s="41" t="s">
        <v>23</v>
      </c>
      <c r="E30" s="41"/>
      <c r="F30" s="39">
        <v>1.0043</v>
      </c>
      <c r="G30" s="38"/>
    </row>
    <row r="31" spans="1:7" s="22" customFormat="1" ht="15" customHeight="1" x14ac:dyDescent="0.25">
      <c r="A31" s="26"/>
      <c r="B31" s="43" t="s">
        <v>24</v>
      </c>
      <c r="C31" s="43"/>
      <c r="D31" s="38"/>
      <c r="E31" s="38"/>
      <c r="F31" s="38"/>
      <c r="G31" s="38"/>
    </row>
    <row r="32" spans="1:7" s="22" customFormat="1" ht="15" customHeight="1" x14ac:dyDescent="0.25">
      <c r="A32" s="26"/>
      <c r="B32" s="44" t="s">
        <v>25</v>
      </c>
      <c r="C32" s="44"/>
      <c r="D32" s="41" t="s">
        <v>41</v>
      </c>
      <c r="E32" s="41"/>
      <c r="F32" s="39">
        <v>1.0086999999999999</v>
      </c>
      <c r="G32" s="38"/>
    </row>
    <row r="33" spans="1:7" s="22" customFormat="1" ht="15" customHeight="1" x14ac:dyDescent="0.25">
      <c r="A33" s="26"/>
      <c r="B33" s="43" t="s">
        <v>26</v>
      </c>
      <c r="C33" s="43"/>
      <c r="D33" s="43"/>
      <c r="E33" s="43"/>
      <c r="F33" s="40">
        <v>1.0086999999999999</v>
      </c>
      <c r="G33" s="38"/>
    </row>
    <row r="34" spans="1:7" customFormat="1" ht="15" x14ac:dyDescent="0.25">
      <c r="B34" s="23"/>
      <c r="C34" s="23"/>
      <c r="D34" s="23"/>
      <c r="E34" s="23"/>
      <c r="F34" s="23"/>
      <c r="G34" s="23"/>
    </row>
    <row r="35" spans="1:7" customFormat="1" ht="15" x14ac:dyDescent="0.25">
      <c r="B35" s="9"/>
      <c r="C35" s="10"/>
    </row>
    <row r="36" spans="1:7" customFormat="1" ht="15" x14ac:dyDescent="0.25">
      <c r="B36" s="9"/>
      <c r="C36" s="10"/>
    </row>
    <row r="37" spans="1:7" customFormat="1" ht="15" x14ac:dyDescent="0.25">
      <c r="B37" s="58" t="s">
        <v>32</v>
      </c>
      <c r="C37" s="58"/>
      <c r="D37" s="58"/>
    </row>
    <row r="38" spans="1:7" customFormat="1" ht="15" x14ac:dyDescent="0.25">
      <c r="B38" s="9"/>
      <c r="C38" s="10"/>
    </row>
    <row r="39" spans="1:7" customFormat="1" ht="15" x14ac:dyDescent="0.25">
      <c r="B39" s="58" t="s">
        <v>33</v>
      </c>
      <c r="C39" s="58"/>
      <c r="D39" s="58"/>
    </row>
    <row r="40" spans="1:7" customFormat="1" ht="15" x14ac:dyDescent="0.25">
      <c r="B40" s="9"/>
      <c r="C40" s="10"/>
    </row>
    <row r="41" spans="1:7" customFormat="1" ht="15" x14ac:dyDescent="0.25">
      <c r="B41" s="11" t="s">
        <v>29</v>
      </c>
      <c r="C41" s="10"/>
    </row>
    <row r="42" spans="1:7" customFormat="1" ht="26.25" customHeight="1" x14ac:dyDescent="0.25">
      <c r="B42" s="1"/>
      <c r="C42" s="10"/>
    </row>
    <row r="44" spans="1:7" ht="12.75" customHeight="1" x14ac:dyDescent="0.2">
      <c r="B44" s="11" t="s">
        <v>30</v>
      </c>
    </row>
  </sheetData>
  <mergeCells count="27">
    <mergeCell ref="B37:D37"/>
    <mergeCell ref="B39:D39"/>
    <mergeCell ref="A14:B14"/>
    <mergeCell ref="C16:D16"/>
    <mergeCell ref="C2:G2"/>
    <mergeCell ref="A10:B10"/>
    <mergeCell ref="A13:B13"/>
    <mergeCell ref="B5:G5"/>
    <mergeCell ref="B6:G6"/>
    <mergeCell ref="A8:B8"/>
    <mergeCell ref="A9:B9"/>
    <mergeCell ref="A11:B11"/>
    <mergeCell ref="A12:B12"/>
    <mergeCell ref="C20:D20"/>
    <mergeCell ref="B23:C23"/>
    <mergeCell ref="B33:E33"/>
    <mergeCell ref="B29:C29"/>
    <mergeCell ref="B30:C30"/>
    <mergeCell ref="D30:E30"/>
    <mergeCell ref="B31:C31"/>
    <mergeCell ref="B32:C32"/>
    <mergeCell ref="D32:E32"/>
    <mergeCell ref="A25:G25"/>
    <mergeCell ref="D26:E26"/>
    <mergeCell ref="B27:C27"/>
    <mergeCell ref="B28:C28"/>
    <mergeCell ref="D28:E28"/>
  </mergeCells>
  <pageMargins left="0.69999998807907104" right="0.69999998807907104" top="0.75" bottom="0.75" header="0.30000001192092901" footer="0.30000001192092901"/>
  <pageSetup paperSize="9" fitToHeight="1000" orientation="landscape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НМЦК - НМЦК. Выполнение подрядн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sr2</dc:creator>
  <cp:lastModifiedBy>sr2</cp:lastModifiedBy>
  <cp:lastPrinted>2023-07-20T19:16:41Z</cp:lastPrinted>
  <dcterms:created xsi:type="dcterms:W3CDTF">2020-09-25T12:10:42Z</dcterms:created>
  <dcterms:modified xsi:type="dcterms:W3CDTF">2024-05-17T06:18:58Z</dcterms:modified>
</cp:coreProperties>
</file>