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10" yWindow="510" windowWidth="20730" windowHeight="11310"/>
  </bookViews>
  <sheets>
    <sheet name="Сводный сметный расчет - ССРСС " sheetId="1" r:id="rId1"/>
  </sheets>
  <definedNames>
    <definedName name="_xlnm.Print_Titles" localSheetId="0">'Сводный сметный расчет - ССРСС '!$21:$21</definedName>
  </definedNames>
  <calcPr calcId="125725"/>
</workbook>
</file>

<file path=xl/calcChain.xml><?xml version="1.0" encoding="utf-8"?>
<calcChain xmlns="http://schemas.openxmlformats.org/spreadsheetml/2006/main">
  <c r="G24" i="1"/>
  <c r="F24" s="1"/>
  <c r="E24" s="1"/>
  <c r="D24" s="1"/>
  <c r="G25"/>
  <c r="F25" s="1"/>
  <c r="E25" s="1"/>
  <c r="D25" s="1"/>
  <c r="G26"/>
  <c r="F26" s="1"/>
  <c r="E26" s="1"/>
  <c r="D26" s="1"/>
  <c r="G27"/>
  <c r="F27" s="1"/>
  <c r="E27" s="1"/>
  <c r="D27" s="1"/>
  <c r="G28"/>
  <c r="F28" s="1"/>
  <c r="E28" s="1"/>
  <c r="D28" s="1"/>
  <c r="G29"/>
  <c r="F29" s="1"/>
  <c r="E29" s="1"/>
  <c r="D29" s="1"/>
  <c r="G30"/>
  <c r="F30" s="1"/>
  <c r="E30" s="1"/>
  <c r="D30" s="1"/>
  <c r="G31"/>
  <c r="F31" s="1"/>
  <c r="E31" s="1"/>
  <c r="D31" s="1"/>
  <c r="G32"/>
  <c r="F32" s="1"/>
  <c r="E32" s="1"/>
  <c r="D32" s="1"/>
  <c r="G33"/>
  <c r="F33" s="1"/>
  <c r="E33" s="1"/>
  <c r="D33" s="1"/>
  <c r="G34"/>
  <c r="F34" s="1"/>
  <c r="E34" s="1"/>
  <c r="D34" s="1"/>
  <c r="F35"/>
  <c r="E35" s="1"/>
  <c r="D35" s="1"/>
  <c r="G35"/>
  <c r="G36"/>
  <c r="F36" s="1"/>
  <c r="E36" s="1"/>
  <c r="D36" s="1"/>
  <c r="G23"/>
  <c r="F23" s="1"/>
  <c r="E23" s="1"/>
  <c r="D23" s="1"/>
  <c r="D37" l="1"/>
</calcChain>
</file>

<file path=xl/sharedStrings.xml><?xml version="1.0" encoding="utf-8"?>
<sst xmlns="http://schemas.openxmlformats.org/spreadsheetml/2006/main" count="48" uniqueCount="34">
  <si>
    <t>Приложение № 6</t>
  </si>
  <si>
    <t>Утверждено приказом № 421 от 4 августа 2020 г. Минстроя РФ в редакции приказа № 557 от 7 июля 2022 г.</t>
  </si>
  <si>
    <t xml:space="preserve"> </t>
  </si>
  <si>
    <t>(наименование организации)</t>
  </si>
  <si>
    <t>"Утвержден" "___"______________________2025г</t>
  </si>
  <si>
    <t>(ссылка на документ об утверждении)</t>
  </si>
  <si>
    <t>(наименование стройки)</t>
  </si>
  <si>
    <t>№ п/п</t>
  </si>
  <si>
    <t>Обоснование</t>
  </si>
  <si>
    <t>Наименование глав, объектов капитального строительства, работ и затрат</t>
  </si>
  <si>
    <t>оборудования</t>
  </si>
  <si>
    <t>прочих затрат</t>
  </si>
  <si>
    <t>всего</t>
  </si>
  <si>
    <t>Глава 2. Основные объекты строительства, реконструкции, капитального ремонта</t>
  </si>
  <si>
    <t>ЛС</t>
  </si>
  <si>
    <t>Гастелло - отопление здания</t>
  </si>
  <si>
    <t>Гастелло - отопление манежа</t>
  </si>
  <si>
    <t>Гастелло - отопление раздевалок</t>
  </si>
  <si>
    <t>Гастелло - ремонт кунга</t>
  </si>
  <si>
    <t>Гастелло - ремонт полов и потолков</t>
  </si>
  <si>
    <t>Гастелло - ремонт полов и потолков (мед пункт, раздевалка, холл, коридор, тренерская, кабинет директора</t>
  </si>
  <si>
    <t>Гастелло - ремонт помещений стадиона</t>
  </si>
  <si>
    <t>Гастелло - ремонт раздевалки</t>
  </si>
  <si>
    <t>Гастелло - ремонт стен (мед пункт, раздевалка, холл, коридор, тренерская, кабинет директора</t>
  </si>
  <si>
    <t>Гастелло - ремонт стен манежа</t>
  </si>
  <si>
    <t>Гастелло - ремонт стен стадиона</t>
  </si>
  <si>
    <t>Гастелло - вентиляция</t>
  </si>
  <si>
    <t>Гастелло - сантехнические работы, душевая 1</t>
  </si>
  <si>
    <t>Гастелло - сантехнические работы, душевая 2</t>
  </si>
  <si>
    <t xml:space="preserve">Стоимость работ </t>
  </si>
  <si>
    <t xml:space="preserve">СВОДНЫЙ СМЕТНЫЙ РАСЧЕТ </t>
  </si>
  <si>
    <t>ИТОГО</t>
  </si>
  <si>
    <t>Проведение капитального ремонта стадиона им. Н.Ф.Гастелло, Владимирская область, округ Муром, ул. Стахановская, д.15</t>
  </si>
  <si>
    <t>Генподрядчик</t>
  </si>
</sst>
</file>

<file path=xl/styles.xml><?xml version="1.0" encoding="utf-8"?>
<styleSheet xmlns="http://schemas.openxmlformats.org/spreadsheetml/2006/main">
  <fonts count="9">
    <font>
      <sz val="11"/>
      <color rgb="FF000000"/>
      <name val="Calibri"/>
      <charset val="204"/>
    </font>
    <font>
      <sz val="8"/>
      <color rgb="FF000000"/>
      <name val="Arial"/>
      <charset val="204"/>
    </font>
    <font>
      <sz val="8"/>
      <name val="Arial"/>
      <charset val="204"/>
    </font>
    <font>
      <i/>
      <sz val="8"/>
      <name val="Arial"/>
      <charset val="204"/>
    </font>
    <font>
      <b/>
      <sz val="8"/>
      <name val="Arial"/>
      <charset val="204"/>
    </font>
    <font>
      <b/>
      <sz val="14"/>
      <name val="Arial"/>
      <charset val="204"/>
    </font>
    <font>
      <b/>
      <sz val="9"/>
      <name val="Arial"/>
      <charset val="204"/>
    </font>
    <font>
      <b/>
      <sz val="9"/>
      <color rgb="FF000000"/>
      <name val="Arial"/>
      <charset val="204"/>
    </font>
    <font>
      <b/>
      <sz val="10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NumberFormat="1" applyFont="1" applyFill="1" applyBorder="1" applyAlignment="1" applyProtection="1"/>
    <xf numFmtId="0" fontId="1" fillId="0" borderId="0" xfId="0" applyNumberFormat="1" applyFont="1" applyFill="1" applyBorder="1" applyAlignment="1" applyProtection="1">
      <alignment wrapText="1"/>
    </xf>
    <xf numFmtId="0" fontId="2" fillId="0" borderId="0" xfId="0" applyNumberFormat="1" applyFont="1" applyFill="1" applyBorder="1" applyAlignment="1" applyProtection="1">
      <alignment horizontal="right"/>
    </xf>
    <xf numFmtId="0" fontId="2" fillId="0" borderId="0" xfId="0" applyNumberFormat="1" applyFont="1" applyFill="1" applyBorder="1" applyAlignment="1" applyProtection="1"/>
    <xf numFmtId="49" fontId="2" fillId="0" borderId="0" xfId="0" applyNumberFormat="1" applyFont="1" applyFill="1" applyBorder="1" applyAlignment="1" applyProtection="1">
      <alignment horizontal="right"/>
    </xf>
    <xf numFmtId="0" fontId="2" fillId="0" borderId="0" xfId="0" applyNumberFormat="1" applyFont="1" applyFill="1" applyBorder="1" applyAlignment="1" applyProtection="1">
      <alignment wrapText="1"/>
    </xf>
    <xf numFmtId="0" fontId="2" fillId="0" borderId="0" xfId="0" applyNumberFormat="1" applyFont="1" applyFill="1" applyBorder="1" applyAlignment="1" applyProtection="1">
      <alignment horizontal="center"/>
    </xf>
    <xf numFmtId="0" fontId="4" fillId="0" borderId="0" xfId="0" applyNumberFormat="1" applyFont="1" applyFill="1" applyBorder="1" applyAlignment="1" applyProtection="1"/>
    <xf numFmtId="0" fontId="5" fillId="0" borderId="0" xfId="0" applyNumberFormat="1" applyFont="1" applyFill="1" applyBorder="1" applyAlignment="1" applyProtection="1">
      <alignment horizontal="center"/>
    </xf>
    <xf numFmtId="0" fontId="6" fillId="0" borderId="0" xfId="0" applyNumberFormat="1" applyFont="1" applyFill="1" applyBorder="1" applyAlignment="1" applyProtection="1">
      <alignment horizontal="center"/>
    </xf>
    <xf numFmtId="0" fontId="2" fillId="0" borderId="0" xfId="0" applyNumberFormat="1" applyFont="1" applyFill="1" applyBorder="1" applyAlignment="1" applyProtection="1">
      <alignment horizontal="center" wrapText="1"/>
    </xf>
    <xf numFmtId="0" fontId="3" fillId="0" borderId="0" xfId="0" applyNumberFormat="1" applyFont="1" applyFill="1" applyBorder="1" applyAlignment="1" applyProtection="1">
      <alignment vertical="top"/>
    </xf>
    <xf numFmtId="0" fontId="3" fillId="0" borderId="0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/>
    <xf numFmtId="0" fontId="1" fillId="0" borderId="3" xfId="0" applyNumberFormat="1" applyFont="1" applyFill="1" applyBorder="1" applyAlignment="1" applyProtection="1">
      <alignment horizontal="center" vertical="center" wrapText="1"/>
    </xf>
    <xf numFmtId="0" fontId="1" fillId="0" borderId="8" xfId="0" applyNumberFormat="1" applyFont="1" applyFill="1" applyBorder="1" applyAlignment="1" applyProtection="1">
      <alignment horizontal="center" vertical="center" wrapText="1"/>
    </xf>
    <xf numFmtId="0" fontId="1" fillId="0" borderId="9" xfId="0" applyNumberFormat="1" applyFont="1" applyFill="1" applyBorder="1" applyAlignment="1" applyProtection="1">
      <alignment horizontal="center" vertical="top" wrapText="1"/>
    </xf>
    <xf numFmtId="1" fontId="1" fillId="0" borderId="9" xfId="0" applyNumberFormat="1" applyFont="1" applyFill="1" applyBorder="1" applyAlignment="1" applyProtection="1">
      <alignment horizontal="center" vertical="top" wrapText="1"/>
    </xf>
    <xf numFmtId="0" fontId="1" fillId="0" borderId="9" xfId="0" applyNumberFormat="1" applyFont="1" applyFill="1" applyBorder="1" applyAlignment="1" applyProtection="1">
      <alignment horizontal="left" vertical="top" wrapText="1"/>
    </xf>
    <xf numFmtId="4" fontId="1" fillId="0" borderId="9" xfId="0" applyNumberFormat="1" applyFont="1" applyFill="1" applyBorder="1" applyAlignment="1" applyProtection="1">
      <alignment horizontal="right" vertical="top" wrapText="1"/>
    </xf>
    <xf numFmtId="0" fontId="2" fillId="0" borderId="0" xfId="0" applyNumberFormat="1" applyFont="1" applyFill="1" applyBorder="1" applyAlignment="1" applyProtection="1">
      <alignment horizontal="left" wrapText="1"/>
    </xf>
    <xf numFmtId="0" fontId="3" fillId="0" borderId="0" xfId="0" applyNumberFormat="1" applyFont="1" applyFill="1" applyBorder="1" applyAlignment="1" applyProtection="1">
      <alignment horizontal="center" vertical="top"/>
    </xf>
    <xf numFmtId="0" fontId="8" fillId="0" borderId="9" xfId="0" applyNumberFormat="1" applyFont="1" applyFill="1" applyBorder="1" applyAlignment="1" applyProtection="1">
      <alignment horizontal="center" vertical="center"/>
    </xf>
    <xf numFmtId="4" fontId="8" fillId="0" borderId="9" xfId="0" applyNumberFormat="1" applyFont="1" applyFill="1" applyBorder="1" applyAlignment="1" applyProtection="1">
      <alignment horizontal="right" vertical="center"/>
    </xf>
    <xf numFmtId="0" fontId="7" fillId="0" borderId="4" xfId="0" applyNumberFormat="1" applyFont="1" applyFill="1" applyBorder="1" applyAlignment="1" applyProtection="1">
      <alignment horizontal="left" vertical="center" wrapText="1"/>
    </xf>
    <xf numFmtId="0" fontId="7" fillId="0" borderId="5" xfId="0" applyNumberFormat="1" applyFont="1" applyFill="1" applyBorder="1" applyAlignment="1" applyProtection="1">
      <alignment horizontal="left" vertical="center" wrapText="1"/>
    </xf>
    <xf numFmtId="0" fontId="7" fillId="0" borderId="6" xfId="0" applyNumberFormat="1" applyFont="1" applyFill="1" applyBorder="1" applyAlignment="1" applyProtection="1">
      <alignment horizontal="left" vertical="center" wrapText="1"/>
    </xf>
    <xf numFmtId="0" fontId="2" fillId="0" borderId="0" xfId="0" applyNumberFormat="1" applyFont="1" applyFill="1" applyBorder="1" applyAlignment="1" applyProtection="1">
      <alignment horizontal="center" wrapText="1"/>
    </xf>
    <xf numFmtId="0" fontId="3" fillId="0" borderId="2" xfId="0" applyNumberFormat="1" applyFont="1" applyFill="1" applyBorder="1" applyAlignment="1" applyProtection="1">
      <alignment horizontal="center" vertical="top"/>
    </xf>
    <xf numFmtId="0" fontId="1" fillId="0" borderId="3" xfId="0" applyNumberFormat="1" applyFont="1" applyFill="1" applyBorder="1" applyAlignment="1" applyProtection="1">
      <alignment horizontal="center" vertical="center" wrapText="1"/>
    </xf>
    <xf numFmtId="0" fontId="1" fillId="0" borderId="7" xfId="0" applyNumberFormat="1" applyFont="1" applyFill="1" applyBorder="1" applyAlignment="1" applyProtection="1">
      <alignment horizontal="center" vertical="center" wrapText="1"/>
    </xf>
    <xf numFmtId="0" fontId="1" fillId="0" borderId="8" xfId="0" applyNumberFormat="1" applyFont="1" applyFill="1" applyBorder="1" applyAlignment="1" applyProtection="1">
      <alignment horizontal="center" vertical="center" wrapText="1"/>
    </xf>
    <xf numFmtId="0" fontId="1" fillId="0" borderId="5" xfId="0" applyNumberFormat="1" applyFont="1" applyFill="1" applyBorder="1" applyAlignment="1" applyProtection="1">
      <alignment horizontal="center" vertical="center" wrapText="1"/>
    </xf>
    <xf numFmtId="0" fontId="1" fillId="0" borderId="6" xfId="0" applyNumberFormat="1" applyFont="1" applyFill="1" applyBorder="1" applyAlignment="1" applyProtection="1">
      <alignment horizontal="center" vertical="center" wrapText="1"/>
    </xf>
    <xf numFmtId="0" fontId="1" fillId="2" borderId="3" xfId="0" applyNumberFormat="1" applyFont="1" applyFill="1" applyBorder="1" applyAlignment="1" applyProtection="1">
      <alignment horizontal="center" vertical="center" wrapText="1"/>
    </xf>
    <xf numFmtId="0" fontId="1" fillId="2" borderId="8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left" wrapText="1"/>
    </xf>
    <xf numFmtId="0" fontId="3" fillId="0" borderId="2" xfId="0" applyNumberFormat="1" applyFont="1" applyFill="1" applyBorder="1" applyAlignment="1" applyProtection="1">
      <alignment horizontal="center"/>
    </xf>
    <xf numFmtId="0" fontId="2" fillId="0" borderId="0" xfId="0" applyNumberFormat="1" applyFont="1" applyFill="1" applyBorder="1" applyAlignment="1" applyProtection="1">
      <alignment horizontal="center"/>
    </xf>
    <xf numFmtId="0" fontId="6" fillId="0" borderId="0" xfId="0" applyNumberFormat="1" applyFont="1" applyFill="1" applyBorder="1" applyAlignment="1" applyProtection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37"/>
  <sheetViews>
    <sheetView tabSelected="1" topLeftCell="A28" workbookViewId="0">
      <selection activeCell="C28" sqref="C28"/>
    </sheetView>
  </sheetViews>
  <sheetFormatPr defaultColWidth="9.140625" defaultRowHeight="11.25" customHeight="1"/>
  <cols>
    <col min="1" max="1" width="6.7109375" style="1" customWidth="1"/>
    <col min="2" max="2" width="11.7109375" style="1" customWidth="1"/>
    <col min="3" max="3" width="34.28515625" style="1" customWidth="1"/>
    <col min="4" max="4" width="19.85546875" style="1" customWidth="1"/>
    <col min="5" max="8" width="19.85546875" style="1" hidden="1" customWidth="1"/>
    <col min="9" max="9" width="113.7109375" style="2" hidden="1" customWidth="1"/>
    <col min="10" max="13" width="83.140625" style="2" customWidth="1"/>
    <col min="14" max="17" width="79.42578125" style="2" customWidth="1"/>
    <col min="18" max="19" width="54.140625" style="2" customWidth="1"/>
    <col min="20" max="23" width="79.42578125" style="2" customWidth="1"/>
    <col min="24" max="16384" width="9.140625" style="1"/>
  </cols>
  <sheetData>
    <row r="1" spans="1:9" customFormat="1" ht="15">
      <c r="H1" s="3" t="s">
        <v>0</v>
      </c>
    </row>
    <row r="2" spans="1:9" customFormat="1" ht="15">
      <c r="A2" s="4"/>
      <c r="B2" s="4"/>
      <c r="C2" s="4"/>
      <c r="D2" s="4"/>
      <c r="E2" s="4"/>
      <c r="F2" s="4"/>
      <c r="G2" s="4"/>
      <c r="H2" s="5" t="s">
        <v>1</v>
      </c>
    </row>
    <row r="3" spans="1:9" customFormat="1" ht="15">
      <c r="A3" s="4"/>
      <c r="B3" s="4"/>
      <c r="C3" s="4"/>
      <c r="D3" s="4"/>
      <c r="E3" s="4"/>
      <c r="F3" s="4"/>
      <c r="G3" s="4"/>
      <c r="H3" s="3"/>
    </row>
    <row r="4" spans="1:9" customFormat="1" ht="15">
      <c r="A4" s="4"/>
      <c r="B4" s="4" t="s">
        <v>33</v>
      </c>
      <c r="C4" s="37" t="s">
        <v>2</v>
      </c>
      <c r="D4" s="37"/>
      <c r="E4" s="37"/>
      <c r="F4" s="37"/>
      <c r="G4" s="21"/>
      <c r="H4" s="4"/>
      <c r="I4" s="6" t="s">
        <v>2</v>
      </c>
    </row>
    <row r="5" spans="1:9" customFormat="1" ht="10.5" customHeight="1">
      <c r="A5" s="4"/>
      <c r="B5" s="4"/>
      <c r="C5" s="38" t="s">
        <v>3</v>
      </c>
      <c r="D5" s="38"/>
      <c r="E5" s="38"/>
      <c r="F5" s="38"/>
      <c r="G5" s="13"/>
      <c r="H5" s="4"/>
    </row>
    <row r="6" spans="1:9" customFormat="1" ht="17.25" customHeight="1">
      <c r="A6" s="4"/>
      <c r="B6" s="4" t="s">
        <v>4</v>
      </c>
      <c r="C6" s="7"/>
      <c r="D6" s="7"/>
      <c r="E6" s="7"/>
      <c r="F6" s="7"/>
      <c r="G6" s="7"/>
      <c r="H6" s="4"/>
    </row>
    <row r="7" spans="1:9" customFormat="1" ht="17.25" customHeight="1">
      <c r="A7" s="4"/>
      <c r="B7" s="4"/>
      <c r="C7" s="7"/>
      <c r="D7" s="7"/>
      <c r="E7" s="7"/>
      <c r="F7" s="7"/>
      <c r="G7" s="7"/>
      <c r="H7" s="4"/>
    </row>
    <row r="8" spans="1:9" customFormat="1" ht="17.25" customHeight="1">
      <c r="A8" s="4"/>
      <c r="B8" s="8"/>
      <c r="C8" s="7"/>
      <c r="D8" s="7"/>
      <c r="E8" s="7"/>
      <c r="F8" s="7"/>
      <c r="G8" s="7"/>
      <c r="H8" s="4"/>
    </row>
    <row r="9" spans="1:9" customFormat="1" ht="17.25" customHeight="1">
      <c r="A9" s="4"/>
      <c r="B9" s="4"/>
      <c r="C9" s="39"/>
      <c r="D9" s="39"/>
      <c r="E9" s="39"/>
      <c r="F9" s="39"/>
      <c r="G9" s="7"/>
      <c r="H9" s="4"/>
    </row>
    <row r="10" spans="1:9" customFormat="1" ht="11.25" customHeight="1">
      <c r="A10" s="9"/>
      <c r="B10" s="9"/>
      <c r="C10" s="38" t="s">
        <v>5</v>
      </c>
      <c r="D10" s="38"/>
      <c r="E10" s="38"/>
      <c r="F10" s="38"/>
      <c r="G10" s="13"/>
      <c r="H10" s="9"/>
    </row>
    <row r="11" spans="1:9" customFormat="1" ht="11.25" customHeight="1">
      <c r="A11" s="9"/>
      <c r="B11" s="9"/>
      <c r="C11" s="7"/>
      <c r="D11" s="7"/>
      <c r="E11" s="7"/>
      <c r="F11" s="7"/>
      <c r="G11" s="7"/>
      <c r="H11" s="9"/>
    </row>
    <row r="12" spans="1:9" customFormat="1" ht="18">
      <c r="A12" s="9"/>
      <c r="B12" s="40" t="s">
        <v>30</v>
      </c>
      <c r="C12" s="40"/>
      <c r="D12" s="40"/>
      <c r="E12" s="40"/>
      <c r="F12" s="40"/>
      <c r="G12" s="10"/>
      <c r="H12" s="9"/>
    </row>
    <row r="13" spans="1:9" customFormat="1" ht="11.25" customHeight="1">
      <c r="A13" s="9"/>
      <c r="B13" s="9"/>
      <c r="C13" s="7"/>
      <c r="D13" s="7"/>
      <c r="E13" s="7"/>
      <c r="F13" s="7"/>
      <c r="G13" s="7"/>
      <c r="H13" s="9"/>
    </row>
    <row r="14" spans="1:9" customFormat="1" ht="33" customHeight="1">
      <c r="A14" s="6"/>
      <c r="B14" s="28" t="s">
        <v>32</v>
      </c>
      <c r="C14" s="28"/>
      <c r="D14" s="28"/>
      <c r="E14" s="28"/>
      <c r="F14" s="28"/>
      <c r="G14" s="11"/>
      <c r="H14" s="6"/>
    </row>
    <row r="15" spans="1:9" customFormat="1" ht="13.5" customHeight="1">
      <c r="A15" s="12"/>
      <c r="B15" s="29" t="s">
        <v>6</v>
      </c>
      <c r="C15" s="29"/>
      <c r="D15" s="29"/>
      <c r="E15" s="29"/>
      <c r="F15" s="29"/>
      <c r="G15" s="22"/>
      <c r="H15" s="12"/>
    </row>
    <row r="16" spans="1:9" customFormat="1" ht="9.75" customHeight="1">
      <c r="A16" s="4"/>
      <c r="B16" s="4"/>
      <c r="C16" s="4"/>
      <c r="D16" s="13"/>
      <c r="E16" s="13"/>
      <c r="F16" s="14"/>
      <c r="G16" s="14"/>
      <c r="H16" s="14"/>
    </row>
    <row r="17" spans="1:8" customFormat="1" ht="9.75" customHeight="1">
      <c r="A17" s="4"/>
      <c r="B17" s="4"/>
      <c r="C17" s="4"/>
      <c r="D17" s="7"/>
      <c r="E17" s="7"/>
      <c r="F17" s="7"/>
      <c r="G17" s="7"/>
      <c r="H17" s="7"/>
    </row>
    <row r="18" spans="1:8" customFormat="1" ht="16.5" customHeight="1">
      <c r="A18" s="30" t="s">
        <v>7</v>
      </c>
      <c r="B18" s="30" t="s">
        <v>8</v>
      </c>
      <c r="C18" s="30" t="s">
        <v>9</v>
      </c>
      <c r="D18" s="33"/>
      <c r="E18" s="33"/>
      <c r="F18" s="33"/>
      <c r="G18" s="33"/>
      <c r="H18" s="34"/>
    </row>
    <row r="19" spans="1:8" customFormat="1" ht="58.5" customHeight="1">
      <c r="A19" s="31"/>
      <c r="B19" s="31"/>
      <c r="C19" s="31"/>
      <c r="D19" s="35" t="s">
        <v>29</v>
      </c>
      <c r="E19" s="30" t="s">
        <v>10</v>
      </c>
      <c r="F19" s="30" t="s">
        <v>11</v>
      </c>
      <c r="G19" s="15"/>
      <c r="H19" s="30" t="s">
        <v>12</v>
      </c>
    </row>
    <row r="20" spans="1:8" customFormat="1" ht="3.75" customHeight="1">
      <c r="A20" s="32"/>
      <c r="B20" s="32"/>
      <c r="C20" s="32"/>
      <c r="D20" s="36"/>
      <c r="E20" s="32"/>
      <c r="F20" s="32"/>
      <c r="G20" s="16"/>
      <c r="H20" s="32"/>
    </row>
    <row r="21" spans="1:8" customFormat="1" ht="15">
      <c r="A21" s="17">
        <v>1</v>
      </c>
      <c r="B21" s="17">
        <v>2</v>
      </c>
      <c r="C21" s="17">
        <v>3</v>
      </c>
      <c r="D21" s="17">
        <v>5</v>
      </c>
      <c r="E21" s="17">
        <v>6</v>
      </c>
      <c r="F21" s="17">
        <v>7</v>
      </c>
      <c r="G21" s="17"/>
      <c r="H21" s="17">
        <v>8</v>
      </c>
    </row>
    <row r="22" spans="1:8" customFormat="1" ht="15">
      <c r="A22" s="25" t="s">
        <v>13</v>
      </c>
      <c r="B22" s="26"/>
      <c r="C22" s="26"/>
      <c r="D22" s="26"/>
      <c r="E22" s="26"/>
      <c r="F22" s="26"/>
      <c r="G22" s="26"/>
      <c r="H22" s="27"/>
    </row>
    <row r="23" spans="1:8" customFormat="1" ht="15">
      <c r="A23" s="18">
        <v>1</v>
      </c>
      <c r="B23" s="19" t="s">
        <v>14</v>
      </c>
      <c r="C23" s="19" t="s">
        <v>15</v>
      </c>
      <c r="D23" s="20">
        <f>E23*1.2</f>
        <v>84260.903740541791</v>
      </c>
      <c r="E23" s="20">
        <f>F23*1.0067</f>
        <v>70217.419783784833</v>
      </c>
      <c r="F23" s="20">
        <f>G23*1.0176</f>
        <v>69750.09415296001</v>
      </c>
      <c r="G23" s="20">
        <f>H23*1.02</f>
        <v>68543.724600000001</v>
      </c>
      <c r="H23" s="20">
        <v>67199.73</v>
      </c>
    </row>
    <row r="24" spans="1:8" customFormat="1" ht="15">
      <c r="A24" s="18">
        <v>2</v>
      </c>
      <c r="B24" s="19" t="s">
        <v>14</v>
      </c>
      <c r="C24" s="19" t="s">
        <v>16</v>
      </c>
      <c r="D24" s="20">
        <f t="shared" ref="D24:D36" si="0">E24*1.2</f>
        <v>200611.03393687677</v>
      </c>
      <c r="E24" s="20">
        <f t="shared" ref="E24:E36" si="1">F24*1.0067</f>
        <v>167175.86161406399</v>
      </c>
      <c r="F24" s="20">
        <f t="shared" ref="F24:F36" si="2">G24*1.0176</f>
        <v>166063.23792000001</v>
      </c>
      <c r="G24" s="20">
        <f t="shared" ref="G24:G36" si="3">H24*1.02</f>
        <v>163191.07500000001</v>
      </c>
      <c r="H24" s="20">
        <v>159991.25</v>
      </c>
    </row>
    <row r="25" spans="1:8" customFormat="1" ht="15">
      <c r="A25" s="18">
        <v>3</v>
      </c>
      <c r="B25" s="19" t="s">
        <v>14</v>
      </c>
      <c r="C25" s="19" t="s">
        <v>17</v>
      </c>
      <c r="D25" s="20">
        <f>E25*1.2+0.01</f>
        <v>137627.93455040417</v>
      </c>
      <c r="E25" s="20">
        <f t="shared" si="1"/>
        <v>114689.93712533682</v>
      </c>
      <c r="F25" s="20">
        <f t="shared" si="2"/>
        <v>113926.62871296</v>
      </c>
      <c r="G25" s="20">
        <f t="shared" si="3"/>
        <v>111956.19959999999</v>
      </c>
      <c r="H25" s="20">
        <v>109760.98</v>
      </c>
    </row>
    <row r="26" spans="1:8" customFormat="1" ht="15">
      <c r="A26" s="18">
        <v>4</v>
      </c>
      <c r="B26" s="19" t="s">
        <v>14</v>
      </c>
      <c r="C26" s="19" t="s">
        <v>18</v>
      </c>
      <c r="D26" s="20">
        <f>E26*1.2</f>
        <v>740113.4491227672</v>
      </c>
      <c r="E26" s="20">
        <f t="shared" si="1"/>
        <v>616761.20760230604</v>
      </c>
      <c r="F26" s="20">
        <f t="shared" si="2"/>
        <v>612656.4096576001</v>
      </c>
      <c r="G26" s="20">
        <f t="shared" si="3"/>
        <v>602060.15100000007</v>
      </c>
      <c r="H26" s="20">
        <v>590255.05000000005</v>
      </c>
    </row>
    <row r="27" spans="1:8" customFormat="1" ht="15">
      <c r="A27" s="18">
        <v>6</v>
      </c>
      <c r="B27" s="19" t="s">
        <v>14</v>
      </c>
      <c r="C27" s="19" t="s">
        <v>19</v>
      </c>
      <c r="D27" s="20">
        <f t="shared" si="0"/>
        <v>554034.83377824875</v>
      </c>
      <c r="E27" s="20">
        <f t="shared" si="1"/>
        <v>461695.69481520733</v>
      </c>
      <c r="F27" s="20">
        <f t="shared" si="2"/>
        <v>458622.92124288005</v>
      </c>
      <c r="G27" s="20">
        <f t="shared" si="3"/>
        <v>450690.76380000002</v>
      </c>
      <c r="H27" s="20">
        <v>441853.69</v>
      </c>
    </row>
    <row r="28" spans="1:8" customFormat="1" ht="33.75">
      <c r="A28" s="18">
        <v>7</v>
      </c>
      <c r="B28" s="19" t="s">
        <v>14</v>
      </c>
      <c r="C28" s="19" t="s">
        <v>20</v>
      </c>
      <c r="D28" s="20">
        <f t="shared" si="0"/>
        <v>407762.75903440116</v>
      </c>
      <c r="E28" s="20">
        <f t="shared" si="1"/>
        <v>339802.29919533432</v>
      </c>
      <c r="F28" s="20">
        <f t="shared" si="2"/>
        <v>337540.77599616005</v>
      </c>
      <c r="G28" s="20">
        <f t="shared" si="3"/>
        <v>331702.80660000001</v>
      </c>
      <c r="H28" s="20">
        <v>325198.83</v>
      </c>
    </row>
    <row r="29" spans="1:8" customFormat="1" ht="15">
      <c r="A29" s="18">
        <v>8</v>
      </c>
      <c r="B29" s="19" t="s">
        <v>14</v>
      </c>
      <c r="C29" s="19" t="s">
        <v>21</v>
      </c>
      <c r="D29" s="20">
        <f t="shared" si="0"/>
        <v>582171.22993835621</v>
      </c>
      <c r="E29" s="20">
        <f t="shared" si="1"/>
        <v>485142.69161529682</v>
      </c>
      <c r="F29" s="20">
        <f t="shared" si="2"/>
        <v>481913.86869504006</v>
      </c>
      <c r="G29" s="20">
        <f t="shared" si="3"/>
        <v>473578.88040000002</v>
      </c>
      <c r="H29" s="20">
        <v>464293.02</v>
      </c>
    </row>
    <row r="30" spans="1:8" customFormat="1" ht="15">
      <c r="A30" s="18">
        <v>9</v>
      </c>
      <c r="B30" s="19" t="s">
        <v>14</v>
      </c>
      <c r="C30" s="19" t="s">
        <v>22</v>
      </c>
      <c r="D30" s="20">
        <f t="shared" si="0"/>
        <v>365933.33421387448</v>
      </c>
      <c r="E30" s="20">
        <f t="shared" si="1"/>
        <v>304944.44517822872</v>
      </c>
      <c r="F30" s="20">
        <f t="shared" si="2"/>
        <v>302914.91524608003</v>
      </c>
      <c r="G30" s="20">
        <f t="shared" si="3"/>
        <v>297675.82079999999</v>
      </c>
      <c r="H30" s="20">
        <v>291839.03999999998</v>
      </c>
    </row>
    <row r="31" spans="1:8" customFormat="1" ht="33.75">
      <c r="A31" s="18">
        <v>10</v>
      </c>
      <c r="B31" s="19" t="s">
        <v>14</v>
      </c>
      <c r="C31" s="19" t="s">
        <v>23</v>
      </c>
      <c r="D31" s="20">
        <f t="shared" si="0"/>
        <v>743308.81849799049</v>
      </c>
      <c r="E31" s="20">
        <f t="shared" si="1"/>
        <v>619424.01541499211</v>
      </c>
      <c r="F31" s="20">
        <f t="shared" si="2"/>
        <v>615301.49539584003</v>
      </c>
      <c r="G31" s="20">
        <f t="shared" si="3"/>
        <v>604659.48840000003</v>
      </c>
      <c r="H31" s="20">
        <v>592803.42000000004</v>
      </c>
    </row>
    <row r="32" spans="1:8" customFormat="1" ht="15">
      <c r="A32" s="18">
        <v>11</v>
      </c>
      <c r="B32" s="19" t="s">
        <v>14</v>
      </c>
      <c r="C32" s="19" t="s">
        <v>24</v>
      </c>
      <c r="D32" s="20">
        <f t="shared" si="0"/>
        <v>400396.97225970292</v>
      </c>
      <c r="E32" s="20">
        <f t="shared" si="1"/>
        <v>333664.14354975242</v>
      </c>
      <c r="F32" s="20">
        <f t="shared" si="2"/>
        <v>331443.47228544002</v>
      </c>
      <c r="G32" s="20">
        <f t="shared" si="3"/>
        <v>325710.95939999999</v>
      </c>
      <c r="H32" s="20">
        <v>319324.46999999997</v>
      </c>
    </row>
    <row r="33" spans="1:8" customFormat="1" ht="15">
      <c r="A33" s="18">
        <v>12</v>
      </c>
      <c r="B33" s="19" t="s">
        <v>14</v>
      </c>
      <c r="C33" s="19" t="s">
        <v>25</v>
      </c>
      <c r="D33" s="20">
        <f t="shared" si="0"/>
        <v>730702.68462986255</v>
      </c>
      <c r="E33" s="20">
        <f t="shared" si="1"/>
        <v>608918.90385821881</v>
      </c>
      <c r="F33" s="20">
        <f t="shared" si="2"/>
        <v>604866.29965056013</v>
      </c>
      <c r="G33" s="20">
        <f t="shared" si="3"/>
        <v>594404.77560000005</v>
      </c>
      <c r="H33" s="20">
        <v>582749.78</v>
      </c>
    </row>
    <row r="34" spans="1:8" customFormat="1" ht="15">
      <c r="A34" s="18">
        <v>5</v>
      </c>
      <c r="B34" s="19" t="s">
        <v>14</v>
      </c>
      <c r="C34" s="19" t="s">
        <v>26</v>
      </c>
      <c r="D34" s="20">
        <f t="shared" si="0"/>
        <v>926998.36430720019</v>
      </c>
      <c r="E34" s="20">
        <f t="shared" si="1"/>
        <v>772498.6369226668</v>
      </c>
      <c r="F34" s="20">
        <f t="shared" si="2"/>
        <v>767357.34272640001</v>
      </c>
      <c r="G34" s="20">
        <f t="shared" si="3"/>
        <v>754085.43900000001</v>
      </c>
      <c r="H34" s="20">
        <v>739299.45</v>
      </c>
    </row>
    <row r="35" spans="1:8" customFormat="1" ht="22.5">
      <c r="A35" s="18">
        <v>17</v>
      </c>
      <c r="B35" s="19" t="s">
        <v>14</v>
      </c>
      <c r="C35" s="19" t="s">
        <v>27</v>
      </c>
      <c r="D35" s="20">
        <f t="shared" si="0"/>
        <v>60222.061575303778</v>
      </c>
      <c r="E35" s="20">
        <f t="shared" si="1"/>
        <v>50185.051312753152</v>
      </c>
      <c r="F35" s="20">
        <f t="shared" si="2"/>
        <v>49851.049282560001</v>
      </c>
      <c r="G35" s="20">
        <f t="shared" si="3"/>
        <v>48988.845600000001</v>
      </c>
      <c r="H35" s="20">
        <v>48028.28</v>
      </c>
    </row>
    <row r="36" spans="1:8" customFormat="1" ht="22.5">
      <c r="A36" s="18">
        <v>18</v>
      </c>
      <c r="B36" s="19" t="s">
        <v>14</v>
      </c>
      <c r="C36" s="19" t="s">
        <v>28</v>
      </c>
      <c r="D36" s="20">
        <f t="shared" si="0"/>
        <v>64844.906674825259</v>
      </c>
      <c r="E36" s="20">
        <f t="shared" si="1"/>
        <v>54037.422229021053</v>
      </c>
      <c r="F36" s="20">
        <f t="shared" si="2"/>
        <v>53677.781095680002</v>
      </c>
      <c r="G36" s="20">
        <f t="shared" si="3"/>
        <v>52749.391799999998</v>
      </c>
      <c r="H36" s="20">
        <v>51715.09</v>
      </c>
    </row>
    <row r="37" spans="1:8" ht="24.6" customHeight="1">
      <c r="A37" s="23"/>
      <c r="B37" s="23"/>
      <c r="C37" s="23" t="s">
        <v>31</v>
      </c>
      <c r="D37" s="24">
        <f>SUM(D23:D36)</f>
        <v>5998989.2862603562</v>
      </c>
    </row>
  </sheetData>
  <mergeCells count="16">
    <mergeCell ref="C4:F4"/>
    <mergeCell ref="C5:F5"/>
    <mergeCell ref="C9:F9"/>
    <mergeCell ref="C10:F10"/>
    <mergeCell ref="B12:F12"/>
    <mergeCell ref="A22:H22"/>
    <mergeCell ref="B14:F14"/>
    <mergeCell ref="B15:F15"/>
    <mergeCell ref="A18:A20"/>
    <mergeCell ref="B18:B20"/>
    <mergeCell ref="C18:C20"/>
    <mergeCell ref="D18:H18"/>
    <mergeCell ref="D19:D20"/>
    <mergeCell ref="E19:E20"/>
    <mergeCell ref="F19:F20"/>
    <mergeCell ref="H19:H20"/>
  </mergeCells>
  <printOptions horizontalCentered="1"/>
  <pageMargins left="0.31496062992125984" right="0.31496062992125984" top="0.78740157480314965" bottom="0.31496062992125984" header="0.19685039370078741" footer="0.19685039370078741"/>
  <pageSetup paperSize="9" fitToHeight="0" orientation="portrait" r:id="rId1"/>
  <headerFooter>
    <oddFooter>&amp;RСтраница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Сводный сметный расчет - ССРСС </vt:lpstr>
      <vt:lpstr>'Сводный сметный расчет - ССРСС 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PK</dc:creator>
  <cp:lastModifiedBy>UU</cp:lastModifiedBy>
  <cp:lastPrinted>2025-02-18T07:33:44Z</cp:lastPrinted>
  <dcterms:created xsi:type="dcterms:W3CDTF">2020-09-30T08:50:27Z</dcterms:created>
  <dcterms:modified xsi:type="dcterms:W3CDTF">2025-02-24T05:48:03Z</dcterms:modified>
</cp:coreProperties>
</file>