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6360" windowWidth="28860" windowHeight="6420"/>
  </bookViews>
  <sheets>
    <sheet name="ПК" sheetId="23" r:id="rId1"/>
  </sheets>
  <definedNames>
    <definedName name="_xlnm.Print_Area" localSheetId="0">ПК!$A$1:$N$17</definedName>
  </definedNames>
  <calcPr calcId="125725"/>
</workbook>
</file>

<file path=xl/calcChain.xml><?xml version="1.0" encoding="utf-8"?>
<calcChain xmlns="http://schemas.openxmlformats.org/spreadsheetml/2006/main">
  <c r="K9" i="23"/>
  <c r="L9" l="1"/>
  <c r="L10" s="1"/>
  <c r="I9"/>
  <c r="J9" s="1"/>
  <c r="M9" l="1"/>
  <c r="N9" l="1"/>
  <c r="N10" s="1"/>
  <c r="M10"/>
</calcChain>
</file>

<file path=xl/sharedStrings.xml><?xml version="1.0" encoding="utf-8"?>
<sst xmlns="http://schemas.openxmlformats.org/spreadsheetml/2006/main" count="35" uniqueCount="35">
  <si>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</si>
  <si>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</si>
  <si>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</si>
  <si>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</si>
  <si>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</si>
  <si>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</si>
  <si>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</si>
  <si>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</si>
  <si>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</si>
  <si>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</si>
  <si>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</si>
  <si>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</si>
  <si>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</si>
  <si>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</si>
  <si>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Информация о запросах ценовых предложений (коммерческих предложений)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</si>
  <si>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</si>
  <si>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</si>
  <si>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</si>
  <si>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</si>
  <si>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</si>
  <si>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</si>
  <si>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</si>
  <si>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</si>
  <si>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</si>
  <si>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</si>
  <si>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t>Расчет НМЦД</t>
  </si>
  <si>
    <t xml:space="preserve">Работник подразделения,
ответственного за расчет НМЦД:
</t>
  </si>
  <si>
    <t>Специалист по ОТ и ПБ</t>
  </si>
  <si>
    <t>Герасимов А.Р./_____________/</t>
  </si>
  <si>
    <t>Проведение оценки профессиональных рисков</t>
  </si>
  <si>
    <t>рабочее место</t>
  </si>
  <si>
    <t>70.22.14</t>
  </si>
  <si>
    <t xml:space="preserve">выполнение работ по проведению оценки уровней профессиональных рисков на рабочих местах </t>
  </si>
  <si>
    <t xml:space="preserve">Итого НМЦД  устанавливается в размере: 1 166,66
</t>
  </si>
  <si>
    <t>Дата подготовки обоснования НМЦД  17.02.2025</t>
  </si>
</sst>
</file>

<file path=xl/styles.xml><?xml version="1.0" encoding="utf-8"?>
<styleSheet xmlns="http://schemas.openxmlformats.org/spreadsheetml/2006/main">
  <numFmts count="1">
    <numFmt numFmtId="164" formatCode="0.00000"/>
  </numFmts>
  <fonts count="12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1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7"/>
  <sheetViews>
    <sheetView tabSelected="1" zoomScale="120" zoomScaleNormal="120" zoomScaleSheetLayoutView="100" workbookViewId="0">
      <selection activeCell="K16" sqref="K16"/>
    </sheetView>
  </sheetViews>
  <sheetFormatPr defaultRowHeight="12.75"/>
  <cols>
    <col min="1" max="1" width="7.5703125" style="1" customWidth="1"/>
    <col min="2" max="2" width="23.28515625" style="1" customWidth="1"/>
    <col min="3" max="3" width="13.7109375" style="1" customWidth="1"/>
    <col min="4" max="4" width="8" style="1" customWidth="1"/>
    <col min="5" max="5" width="6.85546875" style="1" customWidth="1"/>
    <col min="6" max="6" width="12.140625" style="3" customWidth="1"/>
    <col min="7" max="7" width="12.5703125" style="3" customWidth="1"/>
    <col min="8" max="8" width="13" style="3" customWidth="1"/>
    <col min="9" max="9" width="15.5703125" style="1" customWidth="1"/>
    <col min="10" max="10" width="15.42578125" style="1" customWidth="1"/>
    <col min="11" max="11" width="22.7109375" style="1" customWidth="1"/>
    <col min="12" max="12" width="13.7109375" style="3" customWidth="1"/>
    <col min="13" max="13" width="14.42578125" style="3" customWidth="1"/>
    <col min="14" max="14" width="15.42578125" style="1" customWidth="1"/>
    <col min="15" max="15" width="18.42578125" style="3" customWidth="1"/>
    <col min="16" max="16" width="0.85546875" style="3" customWidth="1"/>
    <col min="17" max="20" width="15.7109375" style="3" customWidth="1"/>
    <col min="21" max="21" width="11.85546875" style="1" customWidth="1"/>
    <col min="22" max="22" width="9.140625" style="1" customWidth="1"/>
    <col min="23" max="23" width="9.140625" style="3" customWidth="1"/>
    <col min="24" max="16384" width="9.140625" style="1"/>
  </cols>
  <sheetData>
    <row r="1" spans="1:22" ht="16.5" customHeight="1">
      <c r="A1" s="13"/>
      <c r="B1" s="13"/>
      <c r="C1" s="13"/>
      <c r="D1" s="13"/>
      <c r="E1" s="55" t="s">
        <v>17</v>
      </c>
      <c r="F1" s="55"/>
      <c r="G1" s="55"/>
      <c r="H1" s="55"/>
      <c r="I1" s="55"/>
      <c r="J1" s="55"/>
      <c r="K1" s="55"/>
      <c r="L1" s="55"/>
      <c r="M1" s="55"/>
      <c r="N1" s="55"/>
    </row>
    <row r="2" spans="1:22" ht="35.25" customHeight="1">
      <c r="A2" s="4"/>
      <c r="B2" s="63" t="s">
        <v>10</v>
      </c>
      <c r="C2" s="63"/>
      <c r="D2" s="4"/>
      <c r="E2" s="63" t="s">
        <v>32</v>
      </c>
      <c r="F2" s="63"/>
      <c r="G2" s="63"/>
      <c r="H2" s="63"/>
      <c r="I2" s="63"/>
      <c r="J2" s="63"/>
      <c r="K2" s="63"/>
      <c r="L2" s="63"/>
      <c r="M2" s="63"/>
      <c r="N2" s="63"/>
    </row>
    <row r="3" spans="1:22" ht="36.75" customHeight="1">
      <c r="A3" s="4"/>
      <c r="B3" s="63" t="s">
        <v>11</v>
      </c>
      <c r="C3" s="63"/>
      <c r="D3" s="4"/>
      <c r="E3" s="63" t="s">
        <v>12</v>
      </c>
      <c r="F3" s="63"/>
      <c r="G3" s="63"/>
      <c r="H3" s="63"/>
      <c r="I3" s="63"/>
      <c r="J3" s="63"/>
      <c r="K3" s="63"/>
      <c r="L3" s="63"/>
      <c r="M3" s="63"/>
      <c r="N3" s="63"/>
    </row>
    <row r="4" spans="1:22" ht="33" customHeight="1">
      <c r="A4" s="4"/>
      <c r="B4" s="63" t="s">
        <v>13</v>
      </c>
      <c r="C4" s="63"/>
      <c r="D4" s="4"/>
      <c r="E4" s="63"/>
      <c r="F4" s="63"/>
      <c r="G4" s="63"/>
      <c r="H4" s="63"/>
      <c r="I4" s="63"/>
      <c r="J4" s="63"/>
      <c r="K4" s="63"/>
      <c r="L4" s="63"/>
      <c r="M4" s="63"/>
      <c r="N4" s="63"/>
    </row>
    <row r="5" spans="1:22" ht="22.5" customHeight="1">
      <c r="A5" s="63" t="s">
        <v>25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1:22" ht="68.25" customHeight="1">
      <c r="A6" s="4"/>
      <c r="B6" s="63" t="s">
        <v>14</v>
      </c>
      <c r="C6" s="63"/>
      <c r="D6" s="4"/>
      <c r="E6" s="4"/>
      <c r="F6" s="5"/>
      <c r="G6" s="5"/>
      <c r="H6" s="5"/>
      <c r="I6" s="4"/>
      <c r="J6" s="4"/>
      <c r="K6" s="4"/>
      <c r="L6" s="5"/>
      <c r="M6" s="5"/>
      <c r="N6" s="4"/>
    </row>
    <row r="7" spans="1:22" ht="39" customHeight="1">
      <c r="A7" s="56" t="s">
        <v>0</v>
      </c>
      <c r="B7" s="56" t="s">
        <v>22</v>
      </c>
      <c r="C7" s="58" t="s">
        <v>21</v>
      </c>
      <c r="D7" s="56" t="s">
        <v>1</v>
      </c>
      <c r="E7" s="58" t="s">
        <v>2</v>
      </c>
      <c r="F7" s="59" t="s">
        <v>24</v>
      </c>
      <c r="G7" s="60"/>
      <c r="H7" s="61"/>
      <c r="I7" s="62" t="s">
        <v>18</v>
      </c>
      <c r="J7" s="62"/>
      <c r="K7" s="45" t="s">
        <v>19</v>
      </c>
      <c r="L7" s="46"/>
      <c r="M7" s="46"/>
      <c r="N7" s="46"/>
    </row>
    <row r="8" spans="1:22" ht="159" customHeight="1">
      <c r="A8" s="57"/>
      <c r="B8" s="57"/>
      <c r="C8" s="58"/>
      <c r="D8" s="56"/>
      <c r="E8" s="58"/>
      <c r="F8" s="15" t="s">
        <v>7</v>
      </c>
      <c r="G8" s="15" t="s">
        <v>8</v>
      </c>
      <c r="H8" s="15" t="s">
        <v>9</v>
      </c>
      <c r="I8" s="16" t="s">
        <v>3</v>
      </c>
      <c r="J8" s="16" t="s">
        <v>4</v>
      </c>
      <c r="K8" s="17" t="s">
        <v>20</v>
      </c>
      <c r="L8" s="18" t="s">
        <v>5</v>
      </c>
      <c r="M8" s="18" t="s">
        <v>6</v>
      </c>
      <c r="N8" s="19" t="s">
        <v>23</v>
      </c>
      <c r="O8" s="10"/>
      <c r="P8" s="10"/>
      <c r="Q8" s="10"/>
      <c r="R8" s="10"/>
      <c r="S8" s="10"/>
      <c r="T8" s="10"/>
    </row>
    <row r="9" spans="1:22" ht="85.5" customHeight="1">
      <c r="A9" s="40">
        <v>1</v>
      </c>
      <c r="B9" s="42" t="s">
        <v>29</v>
      </c>
      <c r="C9" s="39" t="s">
        <v>31</v>
      </c>
      <c r="D9" s="44" t="s">
        <v>30</v>
      </c>
      <c r="E9" s="41">
        <v>1</v>
      </c>
      <c r="F9" s="43">
        <v>1000</v>
      </c>
      <c r="G9" s="32">
        <v>1200</v>
      </c>
      <c r="H9" s="32">
        <v>1300</v>
      </c>
      <c r="I9" s="22">
        <f t="shared" ref="I9" si="0">AVERAGE(F9:H9)</f>
        <v>1166.6666666666667</v>
      </c>
      <c r="J9" s="23">
        <f>SQRT(((SUM((POWER(H9-I9,2)),(POWER(G9-I9,2)),(POWER(F9-I9,2)))/(COLUMNS(F9:H9)-1))))</f>
        <v>152.75252316519467</v>
      </c>
      <c r="K9" s="24">
        <f>((E9/3)*(SUM(F9:H9)))</f>
        <v>1166.6666666666665</v>
      </c>
      <c r="L9" s="25">
        <f t="shared" ref="L9" si="1">K9/E9</f>
        <v>1166.6666666666665</v>
      </c>
      <c r="M9" s="25">
        <f t="shared" ref="M9" si="2">ROUNDDOWN(L9,2)</f>
        <v>1166.6600000000001</v>
      </c>
      <c r="N9" s="25">
        <f t="shared" ref="N9" si="3">M9*E9</f>
        <v>1166.6600000000001</v>
      </c>
      <c r="O9" s="10"/>
      <c r="P9" s="10"/>
      <c r="Q9" s="10"/>
      <c r="R9" s="10"/>
      <c r="S9" s="10"/>
      <c r="T9" s="10"/>
    </row>
    <row r="10" spans="1:22" ht="21.75" customHeight="1" thickBot="1">
      <c r="A10" s="26"/>
      <c r="B10" s="26"/>
      <c r="C10" s="26"/>
      <c r="D10" s="20"/>
      <c r="E10" s="21"/>
      <c r="F10" s="27"/>
      <c r="G10" s="27"/>
      <c r="H10" s="27"/>
      <c r="I10" s="28"/>
      <c r="J10" s="29"/>
      <c r="K10" s="30"/>
      <c r="L10" s="31">
        <f>SUM(L9:L9)</f>
        <v>1166.6666666666665</v>
      </c>
      <c r="M10" s="32">
        <f>SUM(M9:M9)</f>
        <v>1166.6600000000001</v>
      </c>
      <c r="N10" s="32">
        <f>SUM(N9:N9)</f>
        <v>1166.6600000000001</v>
      </c>
      <c r="O10" s="11"/>
      <c r="P10" s="10">
        <v>1.2</v>
      </c>
      <c r="Q10" s="11"/>
      <c r="R10" s="11"/>
      <c r="S10" s="11"/>
      <c r="T10" s="11"/>
      <c r="V10" s="7">
        <v>1.2</v>
      </c>
    </row>
    <row r="11" spans="1:22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</row>
    <row r="12" spans="1:22" ht="15.75">
      <c r="A12" s="50"/>
      <c r="B12" s="50"/>
      <c r="C12" s="50"/>
      <c r="D12" s="33"/>
      <c r="E12" s="33"/>
      <c r="F12" s="51"/>
      <c r="G12" s="51"/>
      <c r="H12" s="51"/>
      <c r="I12" s="51"/>
      <c r="J12" s="51"/>
      <c r="K12" s="13"/>
      <c r="L12" s="14"/>
      <c r="M12" s="14"/>
      <c r="N12" s="13"/>
    </row>
    <row r="13" spans="1:22" ht="28.5" customHeight="1">
      <c r="A13" s="47" t="s">
        <v>33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9"/>
      <c r="P13" s="9"/>
      <c r="Q13" s="9"/>
      <c r="R13" s="9"/>
      <c r="S13" s="9"/>
      <c r="T13" s="9"/>
    </row>
    <row r="14" spans="1:22" ht="16.5" customHeight="1">
      <c r="A14" s="53" t="s">
        <v>34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8"/>
      <c r="P14" s="8"/>
      <c r="Q14" s="8"/>
      <c r="R14" s="8"/>
      <c r="S14" s="8"/>
      <c r="T14" s="8"/>
    </row>
    <row r="15" spans="1:22" ht="27.75" customHeight="1">
      <c r="A15" s="34"/>
      <c r="B15" s="47" t="s">
        <v>26</v>
      </c>
      <c r="C15" s="48"/>
      <c r="D15" s="33"/>
      <c r="E15" s="54" t="s">
        <v>27</v>
      </c>
      <c r="F15" s="54"/>
      <c r="G15" s="35"/>
      <c r="H15" s="51" t="s">
        <v>28</v>
      </c>
      <c r="I15" s="51"/>
      <c r="J15" s="51"/>
      <c r="K15" s="13"/>
      <c r="L15" s="14"/>
      <c r="M15" s="14"/>
      <c r="N15" s="13"/>
    </row>
    <row r="16" spans="1:22" ht="22.5" customHeight="1">
      <c r="A16" s="34"/>
      <c r="B16" s="48"/>
      <c r="C16" s="48"/>
      <c r="D16" s="33"/>
      <c r="E16" s="51" t="s">
        <v>15</v>
      </c>
      <c r="F16" s="51"/>
      <c r="G16" s="35"/>
      <c r="H16" s="51" t="s">
        <v>16</v>
      </c>
      <c r="I16" s="51"/>
      <c r="J16" s="51"/>
      <c r="K16" s="13"/>
      <c r="L16" s="14"/>
      <c r="M16" s="14"/>
      <c r="N16" s="13"/>
    </row>
    <row r="17" spans="1:14" ht="15.75">
      <c r="A17" s="52"/>
      <c r="B17" s="52"/>
      <c r="C17" s="52"/>
      <c r="D17" s="52"/>
      <c r="E17" s="36"/>
      <c r="F17" s="37"/>
      <c r="G17" s="6"/>
      <c r="H17" s="38"/>
      <c r="I17" s="2"/>
      <c r="J17" s="2"/>
      <c r="K17" s="2"/>
      <c r="L17" s="12"/>
      <c r="M17" s="12"/>
      <c r="N17" s="2"/>
    </row>
  </sheetData>
  <mergeCells count="28">
    <mergeCell ref="E1:N1"/>
    <mergeCell ref="A7:A8"/>
    <mergeCell ref="B7:B8"/>
    <mergeCell ref="C7:C8"/>
    <mergeCell ref="D7:D8"/>
    <mergeCell ref="E7:E8"/>
    <mergeCell ref="F7:H7"/>
    <mergeCell ref="I7:J7"/>
    <mergeCell ref="B2:C2"/>
    <mergeCell ref="E2:N2"/>
    <mergeCell ref="B3:C3"/>
    <mergeCell ref="E3:N3"/>
    <mergeCell ref="B4:C4"/>
    <mergeCell ref="E4:N4"/>
    <mergeCell ref="A5:N5"/>
    <mergeCell ref="B6:C6"/>
    <mergeCell ref="A17:D17"/>
    <mergeCell ref="A14:N14"/>
    <mergeCell ref="B15:C16"/>
    <mergeCell ref="E15:F15"/>
    <mergeCell ref="H15:J15"/>
    <mergeCell ref="E16:F16"/>
    <mergeCell ref="H16:J16"/>
    <mergeCell ref="K7:N7"/>
    <mergeCell ref="A13:N13"/>
    <mergeCell ref="A11:N11"/>
    <mergeCell ref="A12:C12"/>
    <mergeCell ref="F12:J12"/>
  </mergeCells>
  <pageMargins left="0.16" right="0.16" top="0.32" bottom="0.24" header="0.22" footer="0.19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ПК</vt:lpstr>
      <vt:lpstr>ПК!Область_печати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agerasimov</cp:lastModifiedBy>
  <cp:lastPrinted>2023-10-17T09:01:43Z</cp:lastPrinted>
  <dcterms:created xsi:type="dcterms:W3CDTF">2014-01-28T13:50:42Z</dcterms:created>
  <dcterms:modified xsi:type="dcterms:W3CDTF">2025-02-18T06:40:13Z</dcterms:modified>
</cp:coreProperties>
</file>