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-32xx\Desktop\ДИН\АТЭК\Документация АТЭК\"/>
    </mc:Choice>
  </mc:AlternateContent>
  <xr:revisionPtr revIDLastSave="0" documentId="13_ncr:1_{76F82EFE-2B7B-4602-B3A8-1B6AC9967B7A}" xr6:coauthVersionLast="47" xr6:coauthVersionMax="47" xr10:uidLastSave="{00000000-0000-0000-0000-000000000000}"/>
  <bookViews>
    <workbookView minimized="1" xWindow="4935" yWindow="2550" windowWidth="12900" windowHeight="11505" xr2:uid="{00000000-000D-0000-FFFF-FFFF00000000}"/>
  </bookViews>
  <sheets>
    <sheet name="НМЦ " sheetId="1" r:id="rId1"/>
    <sheet name="Лист2" sheetId="2" r:id="rId2"/>
  </sheets>
  <definedNames>
    <definedName name="_xlnm._FilterDatabase" localSheetId="0" hidden="1">'НМЦ '!$B$4:$J$6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J14" i="1" l="1"/>
  <c r="J15" i="1" s="1"/>
</calcChain>
</file>

<file path=xl/sharedStrings.xml><?xml version="1.0" encoding="utf-8"?>
<sst xmlns="http://schemas.openxmlformats.org/spreadsheetml/2006/main" count="61" uniqueCount="47">
  <si>
    <t>п/п</t>
  </si>
  <si>
    <t>ед. изм.</t>
  </si>
  <si>
    <t>Кол-во</t>
  </si>
  <si>
    <t xml:space="preserve">Наименование материалов </t>
  </si>
  <si>
    <t>шт</t>
  </si>
  <si>
    <t>1.Насос 1К100-80-160 дв. 15/3000                   -2 шт.</t>
  </si>
  <si>
    <t>2.Насос 1К80-65-160   дв. 7,5/3000                  -2 шт.</t>
  </si>
  <si>
    <t>3.Насос 1К80-50-200   дв. 15/3000                   -1 шт.</t>
  </si>
  <si>
    <t>4.Насос 1К100-65-200 дв. 22/3000                   -1 шт.</t>
  </si>
  <si>
    <t>5.Насос КМ100-65-200  дв. 30/3000                -1 шт.</t>
  </si>
  <si>
    <t>6.Насос КМ 100-65-200Т  дв. 30/3000             -1 шт.</t>
  </si>
  <si>
    <t>7.Насос КМ80-50-200   дв. 15/3000                  -2 шт.</t>
  </si>
  <si>
    <t>8.Насос КМ65-50-160    дв. 5,5/3000                -3 шт.</t>
  </si>
  <si>
    <t xml:space="preserve">Насос 1К100-80-160 дв. 15/3000 </t>
  </si>
  <si>
    <t xml:space="preserve">Насос 1К80-65-160  дв. 7,5/3000 </t>
  </si>
  <si>
    <t>Насос 1К80-50-200   дв. 15/3000</t>
  </si>
  <si>
    <t xml:space="preserve">Насос 1К100-65-200 дв. 22/3000   </t>
  </si>
  <si>
    <t xml:space="preserve">Насос КМ100-65-200  дв. 30/3000 </t>
  </si>
  <si>
    <t xml:space="preserve">Насос КМ 100-65-200Т дв. 30/3000  </t>
  </si>
  <si>
    <t xml:space="preserve">Насос КМ80-50-200  дв. 15/3000  </t>
  </si>
  <si>
    <t xml:space="preserve">Насос КМ65-50-160.  дв. 5,5/3000 </t>
  </si>
  <si>
    <t>Средняя стоимость, руб/т с НДС 20%</t>
  </si>
  <si>
    <t>Итого, руб. с НДС 20%</t>
  </si>
  <si>
    <t>(8617) 63-37-94 доб. 203</t>
  </si>
  <si>
    <t>шт.</t>
  </si>
  <si>
    <t>ООО "КОМУС-РАЗВИТИЕ", руб./т с НДС 20%</t>
  </si>
  <si>
    <t>для  филиала АО "АТЭК" "Новороссийские тепловые сети ".</t>
  </si>
  <si>
    <t xml:space="preserve"> Начальник Хоз. Участка</t>
  </si>
  <si>
    <t>А.Д. Власова</t>
  </si>
  <si>
    <t xml:space="preserve">Итого руб,       с НДС 20% </t>
  </si>
  <si>
    <t>В т.ч. руб.         НДС 20%</t>
  </si>
  <si>
    <t>Стол рабочий офисный письменный 1-2х тумбовый (Возможные размеры: 1600х600х750,  1400х600х750мм)</t>
  </si>
  <si>
    <t>Стул офисный (черная ткань, черый каркас)</t>
  </si>
  <si>
    <t xml:space="preserve">шт. </t>
  </si>
  <si>
    <t>Кресло офисное (ткань черн/сетка черн, пластик)</t>
  </si>
  <si>
    <t>Стеллаж (Возможные размеры: 770х410х2000, 854х445х2010, 770х370х2000мм)</t>
  </si>
  <si>
    <t>Стол письменный без ящиков (Возможные размеры: 1200х730х760, 1190х600х750,1200х700х750мм)</t>
  </si>
  <si>
    <t>Шкаф для одежды (Возможные размеры: 770х600х2000, 800х500х1900мм)</t>
  </si>
  <si>
    <t>Стол письменный с подвесными ящиками (Возможные размеры:1200х600х750,1400х600х750мм)</t>
  </si>
  <si>
    <t xml:space="preserve">Стул (кресло) офисное для посетителей или конференций </t>
  </si>
  <si>
    <t>Тумба с ящиками (мобильная) (Возможные размеры: 400х450х660, 430х430х600мм)</t>
  </si>
  <si>
    <t>ИП Козловский А.В, руб./т с НДС 20%</t>
  </si>
  <si>
    <t>ООО "Эспресс офис Мск", руб./т  с НДС 20%</t>
  </si>
  <si>
    <t xml:space="preserve">      Стоимость расчитана с учетом доставки мебел офисной до филиала АО "АТЭК" "Новороссийские тепловые сети ", по адресу: г. Новороссийск,  ул. Куникова 43</t>
  </si>
  <si>
    <t>Начальная максимальная цена договора составляет  292 435 (Двести девяносто две тысячи четыреста тридцать пять) рублей 00 копеек, в т. ч. НДС 20% - 48 739,17 руб.,  ( 243 695,83 руб. без НДС)</t>
  </si>
  <si>
    <t>24.01.2025 г</t>
  </si>
  <si>
    <t>РАСЧЕТ  НАЧАЛЬНОЙ (МАКСИМАЛЬНОЙ) ЦЕНЫ ДОГОВОРА на поставку офисной мебели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</si>
</sst>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#,##0.00\ _₽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164" fontId="0" fillId="0" borderId="0" xfId="0" applyNumberFormat="1" applyBorder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Border="1" applyAlignment="1">
      <alignment horizontal="right" vertical="center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0" fontId="4" fillId="0" borderId="0" xfId="0" applyFont="1" applyAlignment="1">
      <alignment vertical="center" wrapText="1"/>
    </xf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1" fontId="1" fillId="0" borderId="0" xfId="0" applyNumberFormat="1" applyFont="1"/>
    <xf numFmtId="164" fontId="1" fillId="0" borderId="0" xfId="0" applyNumberFormat="1" applyFont="1" applyAlignment="1">
      <alignment horizontal="right"/>
    </xf>
    <xf numFmtId="1" fontId="0" fillId="0" borderId="0" xfId="0" applyNumberFormat="1"/>
    <xf numFmtId="164" fontId="0" fillId="0" borderId="0" xfId="0" applyNumberFormat="1" applyAlignment="1">
      <alignment horizontal="right"/>
    </xf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3">
    <cellStyle name="Excel Built-in Normal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9"/>
  <sheetViews>
    <sheetView tabSelected="1" zoomScaleNormal="100" workbookViewId="0">
      <selection activeCell="J7" sqref="J7"/>
    </sheetView>
  </sheetViews>
  <sheetFormatPr defaultRowHeight="15.75" x14ac:dyDescent="0.25"/>
  <cols>
    <col min="1" max="1" width="11.42578125" customWidth="1"/>
    <col min="2" max="2" width="10.28515625" customWidth="1"/>
    <col min="3" max="3" width="49.7109375" customWidth="1"/>
    <col min="4" max="4" width="9.28515625" style="1" customWidth="1"/>
    <col min="5" max="5" width="11.140625" style="1" customWidth="1"/>
    <col min="6" max="6" width="17.140625" customWidth="1"/>
    <col min="7" max="7" width="16" style="5" customWidth="1"/>
    <col min="8" max="8" width="21" style="3" customWidth="1"/>
    <col min="9" max="9" width="17.5703125" customWidth="1"/>
    <col min="10" max="10" width="17.140625" style="2" customWidth="1"/>
    <col min="11" max="11" width="18.7109375" style="2" customWidth="1"/>
  </cols>
  <sheetData>
    <row r="1" spans="2:11" ht="18.75" x14ac:dyDescent="0.3">
      <c r="B1" s="9"/>
      <c r="C1" s="9"/>
      <c r="D1" s="10"/>
      <c r="E1" s="10"/>
      <c r="F1" s="9"/>
      <c r="G1" s="11"/>
      <c r="H1" s="12"/>
      <c r="I1" s="9"/>
      <c r="J1" s="13" t="s">
        <v>45</v>
      </c>
    </row>
    <row r="2" spans="2:11" ht="18.75" x14ac:dyDescent="0.3">
      <c r="B2" s="14"/>
      <c r="C2" s="43" t="s">
        <v>46</v>
      </c>
      <c r="D2" s="44"/>
      <c r="E2" s="44"/>
      <c r="F2" s="44"/>
      <c r="G2" s="44"/>
      <c r="H2" s="44"/>
      <c r="I2" s="44"/>
      <c r="J2" s="44"/>
      <c r="K2" s="4"/>
    </row>
    <row r="3" spans="2:11" ht="18.75" x14ac:dyDescent="0.3">
      <c r="B3" s="14"/>
      <c r="C3" s="43" t="s">
        <v>26</v>
      </c>
      <c r="D3" s="44"/>
      <c r="E3" s="44"/>
      <c r="F3" s="44"/>
      <c r="G3" s="44"/>
      <c r="H3" s="44"/>
      <c r="I3" s="44"/>
      <c r="J3" s="44"/>
      <c r="K3" s="4"/>
    </row>
    <row r="4" spans="2:11" ht="93.75" x14ac:dyDescent="0.25">
      <c r="B4" s="15" t="s">
        <v>0</v>
      </c>
      <c r="C4" s="15" t="s">
        <v>3</v>
      </c>
      <c r="D4" s="15" t="s">
        <v>1</v>
      </c>
      <c r="E4" s="15" t="s">
        <v>2</v>
      </c>
      <c r="F4" s="15" t="s">
        <v>41</v>
      </c>
      <c r="G4" s="15" t="s">
        <v>42</v>
      </c>
      <c r="H4" s="15" t="s">
        <v>25</v>
      </c>
      <c r="I4" s="16" t="s">
        <v>21</v>
      </c>
      <c r="J4" s="16" t="s">
        <v>22</v>
      </c>
    </row>
    <row r="5" spans="2:11" ht="46.5" customHeight="1" x14ac:dyDescent="0.3">
      <c r="B5" s="33">
        <v>1</v>
      </c>
      <c r="C5" s="34" t="s">
        <v>31</v>
      </c>
      <c r="D5" s="33" t="s">
        <v>24</v>
      </c>
      <c r="E5" s="33">
        <v>3</v>
      </c>
      <c r="F5" s="40">
        <v>13463</v>
      </c>
      <c r="G5" s="40">
        <v>14717</v>
      </c>
      <c r="H5" s="40">
        <v>15191</v>
      </c>
      <c r="I5" s="40">
        <f t="shared" ref="I5:I13" si="0">(F5+G5+H5)/3</f>
        <v>14457</v>
      </c>
      <c r="J5" s="40">
        <f t="shared" ref="J5:J13" si="1">I5*E5</f>
        <v>43371</v>
      </c>
    </row>
    <row r="6" spans="2:11" ht="18.75" x14ac:dyDescent="0.3">
      <c r="B6" s="33">
        <v>2</v>
      </c>
      <c r="C6" s="36" t="s">
        <v>32</v>
      </c>
      <c r="D6" s="33" t="s">
        <v>33</v>
      </c>
      <c r="E6" s="33">
        <v>2</v>
      </c>
      <c r="F6" s="40">
        <v>3170</v>
      </c>
      <c r="G6" s="40">
        <v>4222</v>
      </c>
      <c r="H6" s="40">
        <v>1911</v>
      </c>
      <c r="I6" s="40">
        <f t="shared" si="0"/>
        <v>3101</v>
      </c>
      <c r="J6" s="40">
        <f t="shared" si="1"/>
        <v>6202</v>
      </c>
    </row>
    <row r="7" spans="2:11" ht="18.75" x14ac:dyDescent="0.3">
      <c r="B7" s="33">
        <v>3</v>
      </c>
      <c r="C7" s="36" t="s">
        <v>34</v>
      </c>
      <c r="D7" s="33" t="s">
        <v>24</v>
      </c>
      <c r="E7" s="33">
        <v>14</v>
      </c>
      <c r="F7" s="40">
        <v>5309</v>
      </c>
      <c r="G7" s="40">
        <v>5404</v>
      </c>
      <c r="H7" s="40">
        <v>5272</v>
      </c>
      <c r="I7" s="40">
        <f t="shared" si="0"/>
        <v>5328.333333333333</v>
      </c>
      <c r="J7" s="40">
        <f t="shared" si="1"/>
        <v>74596.666666666657</v>
      </c>
    </row>
    <row r="8" spans="2:11" ht="35.25" customHeight="1" x14ac:dyDescent="0.3">
      <c r="B8" s="33">
        <v>4</v>
      </c>
      <c r="C8" s="34" t="s">
        <v>35</v>
      </c>
      <c r="D8" s="33" t="s">
        <v>24</v>
      </c>
      <c r="E8" s="33">
        <v>9</v>
      </c>
      <c r="F8" s="40">
        <v>9949</v>
      </c>
      <c r="G8" s="40">
        <v>7538</v>
      </c>
      <c r="H8" s="40">
        <v>8300</v>
      </c>
      <c r="I8" s="40">
        <f t="shared" si="0"/>
        <v>8595.6666666666661</v>
      </c>
      <c r="J8" s="40">
        <f t="shared" si="1"/>
        <v>77361</v>
      </c>
    </row>
    <row r="9" spans="2:11" ht="46.5" customHeight="1" x14ac:dyDescent="0.3">
      <c r="B9" s="33">
        <v>5</v>
      </c>
      <c r="C9" s="34" t="s">
        <v>36</v>
      </c>
      <c r="D9" s="33" t="s">
        <v>24</v>
      </c>
      <c r="E9" s="33">
        <v>4</v>
      </c>
      <c r="F9" s="40">
        <v>5517</v>
      </c>
      <c r="G9" s="40">
        <v>5159</v>
      </c>
      <c r="H9" s="40">
        <v>5525</v>
      </c>
      <c r="I9" s="40">
        <f t="shared" si="0"/>
        <v>5400.333333333333</v>
      </c>
      <c r="J9" s="40">
        <f t="shared" si="1"/>
        <v>21601.333333333332</v>
      </c>
      <c r="K9"/>
    </row>
    <row r="10" spans="2:11" ht="31.5" x14ac:dyDescent="0.3">
      <c r="B10" s="33">
        <v>6</v>
      </c>
      <c r="C10" s="34" t="s">
        <v>37</v>
      </c>
      <c r="D10" s="33" t="s">
        <v>24</v>
      </c>
      <c r="E10" s="33">
        <v>1</v>
      </c>
      <c r="F10" s="40">
        <v>12799</v>
      </c>
      <c r="G10" s="40">
        <v>12619</v>
      </c>
      <c r="H10" s="40">
        <v>13754</v>
      </c>
      <c r="I10" s="40">
        <f t="shared" si="0"/>
        <v>13057.333333333334</v>
      </c>
      <c r="J10" s="40">
        <f t="shared" si="1"/>
        <v>13057.333333333334</v>
      </c>
      <c r="K10"/>
    </row>
    <row r="11" spans="2:11" ht="47.25" x14ac:dyDescent="0.3">
      <c r="B11" s="33">
        <v>7</v>
      </c>
      <c r="C11" s="34" t="s">
        <v>38</v>
      </c>
      <c r="D11" s="33" t="s">
        <v>24</v>
      </c>
      <c r="E11" s="33">
        <v>1</v>
      </c>
      <c r="F11" s="40">
        <v>7396</v>
      </c>
      <c r="G11" s="40">
        <v>9550</v>
      </c>
      <c r="H11" s="40">
        <v>9125</v>
      </c>
      <c r="I11" s="40">
        <f t="shared" si="0"/>
        <v>8690.3333333333339</v>
      </c>
      <c r="J11" s="40">
        <f t="shared" si="1"/>
        <v>8690.3333333333339</v>
      </c>
      <c r="K11"/>
    </row>
    <row r="12" spans="2:11" ht="31.5" x14ac:dyDescent="0.3">
      <c r="B12" s="33">
        <v>8</v>
      </c>
      <c r="C12" s="34" t="s">
        <v>39</v>
      </c>
      <c r="D12" s="33" t="s">
        <v>24</v>
      </c>
      <c r="E12" s="33">
        <v>2</v>
      </c>
      <c r="F12" s="40">
        <v>10770</v>
      </c>
      <c r="G12" s="40">
        <v>9464</v>
      </c>
      <c r="H12" s="40">
        <v>9659</v>
      </c>
      <c r="I12" s="40">
        <f t="shared" si="0"/>
        <v>9964.3333333333339</v>
      </c>
      <c r="J12" s="40">
        <f t="shared" si="1"/>
        <v>19928.666666666668</v>
      </c>
      <c r="K12"/>
    </row>
    <row r="13" spans="2:11" ht="31.5" x14ac:dyDescent="0.3">
      <c r="B13" s="33">
        <v>9</v>
      </c>
      <c r="C13" s="34" t="s">
        <v>40</v>
      </c>
      <c r="D13" s="33" t="s">
        <v>24</v>
      </c>
      <c r="E13" s="33">
        <v>4</v>
      </c>
      <c r="F13" s="40">
        <v>6616</v>
      </c>
      <c r="G13" s="40">
        <v>6002</v>
      </c>
      <c r="H13" s="40">
        <v>8102</v>
      </c>
      <c r="I13" s="40">
        <f t="shared" si="0"/>
        <v>6906.666666666667</v>
      </c>
      <c r="J13" s="40">
        <f t="shared" si="1"/>
        <v>27626.666666666668</v>
      </c>
      <c r="K13"/>
    </row>
    <row r="14" spans="2:11" ht="37.5" x14ac:dyDescent="0.25">
      <c r="I14" s="37" t="s">
        <v>29</v>
      </c>
      <c r="J14" s="38">
        <f>SUM(J5:J13)</f>
        <v>292435.00000000006</v>
      </c>
      <c r="K14"/>
    </row>
    <row r="15" spans="2:11" s="17" customFormat="1" ht="35.25" customHeight="1" x14ac:dyDescent="0.3">
      <c r="B15" s="25"/>
      <c r="C15" s="26"/>
      <c r="D15" s="20"/>
      <c r="E15" s="20"/>
      <c r="F15" s="20"/>
      <c r="G15" s="20"/>
      <c r="H15" s="20"/>
      <c r="I15" s="39" t="s">
        <v>30</v>
      </c>
      <c r="J15" s="38">
        <f>J14*20/120</f>
        <v>48739.166666666672</v>
      </c>
      <c r="K15" s="18"/>
    </row>
    <row r="16" spans="2:11" s="17" customFormat="1" ht="31.5" customHeight="1" x14ac:dyDescent="0.3">
      <c r="B16" s="19"/>
      <c r="C16" s="20"/>
      <c r="D16" s="20"/>
      <c r="E16" s="20"/>
      <c r="F16" s="20"/>
      <c r="G16" s="20"/>
      <c r="H16" s="20"/>
      <c r="I16" s="20"/>
      <c r="J16" s="20"/>
      <c r="K16" s="18"/>
    </row>
    <row r="17" spans="2:11" s="17" customFormat="1" ht="36.75" customHeight="1" x14ac:dyDescent="0.3">
      <c r="B17" s="6"/>
      <c r="C17" s="45" t="s">
        <v>43</v>
      </c>
      <c r="D17" s="46"/>
      <c r="E17" s="46"/>
      <c r="F17" s="46"/>
      <c r="G17" s="46"/>
      <c r="H17" s="46"/>
      <c r="I17" s="46"/>
      <c r="J17" s="46"/>
      <c r="K17" s="18"/>
    </row>
    <row r="18" spans="2:11" s="17" customFormat="1" ht="44.25" customHeight="1" x14ac:dyDescent="0.3">
      <c r="B18" s="6"/>
      <c r="C18" s="41" t="s">
        <v>44</v>
      </c>
      <c r="D18" s="42"/>
      <c r="E18" s="42"/>
      <c r="F18" s="42"/>
      <c r="G18" s="42"/>
      <c r="H18" s="42"/>
      <c r="I18" s="42"/>
      <c r="J18" s="42"/>
      <c r="K18" s="18"/>
    </row>
    <row r="19" spans="2:11" s="17" customFormat="1" ht="31.5" customHeight="1" x14ac:dyDescent="0.3">
      <c r="B19" s="6"/>
      <c r="C19" s="27"/>
      <c r="D19" s="1"/>
      <c r="E19" s="28"/>
      <c r="F19" s="6"/>
      <c r="G19" s="29"/>
      <c r="H19" s="6"/>
      <c r="I19" s="4"/>
      <c r="J19" s="4"/>
      <c r="K19" s="18"/>
    </row>
    <row r="20" spans="2:11" s="17" customFormat="1" ht="31.5" customHeight="1" x14ac:dyDescent="0.3">
      <c r="B20" s="8"/>
      <c r="C20" s="24"/>
      <c r="D20" s="1"/>
      <c r="E20" s="30"/>
      <c r="F20"/>
      <c r="G20" s="31"/>
      <c r="H20" s="32"/>
      <c r="I20" s="2"/>
      <c r="J20" s="2"/>
      <c r="K20" s="18"/>
    </row>
    <row r="21" spans="2:11" s="17" customFormat="1" ht="31.5" customHeight="1" x14ac:dyDescent="0.3">
      <c r="B21" s="17" t="s">
        <v>27</v>
      </c>
      <c r="C21" s="35"/>
      <c r="D21" s="6"/>
      <c r="E21" s="28"/>
      <c r="F21"/>
      <c r="G21" s="31"/>
      <c r="H21" s="32"/>
      <c r="I21" s="2"/>
      <c r="J21" s="2"/>
      <c r="K21" s="18"/>
    </row>
    <row r="22" spans="2:11" s="17" customFormat="1" ht="31.5" customHeight="1" x14ac:dyDescent="0.3">
      <c r="B22" s="17" t="s">
        <v>28</v>
      </c>
      <c r="C22" s="35"/>
      <c r="D22" s="6"/>
      <c r="E22" s="28"/>
      <c r="F22"/>
      <c r="G22" s="31"/>
      <c r="H22"/>
      <c r="I22" s="2"/>
      <c r="J22" s="2"/>
      <c r="K22" s="18"/>
    </row>
    <row r="23" spans="2:11" s="17" customFormat="1" ht="31.5" customHeight="1" x14ac:dyDescent="0.3">
      <c r="B23" s="17" t="s">
        <v>23</v>
      </c>
      <c r="C23" s="35"/>
      <c r="D23" s="6"/>
      <c r="E23" s="28"/>
      <c r="F23"/>
      <c r="G23" s="31"/>
      <c r="H23"/>
      <c r="I23" s="2"/>
      <c r="J23" s="2"/>
      <c r="K23" s="18"/>
    </row>
    <row r="24" spans="2:11" s="17" customFormat="1" ht="31.5" customHeight="1" x14ac:dyDescent="0.3">
      <c r="B24" s="23"/>
      <c r="C24" s="24"/>
      <c r="D24" s="24"/>
      <c r="E24" s="24"/>
      <c r="F24" s="24"/>
      <c r="G24" s="24"/>
      <c r="H24" s="24"/>
      <c r="I24" s="24"/>
      <c r="J24" s="24"/>
      <c r="K24" s="18"/>
    </row>
    <row r="25" spans="2:11" s="17" customFormat="1" ht="31.5" customHeight="1" x14ac:dyDescent="0.3">
      <c r="B25" s="23"/>
      <c r="C25" s="24"/>
      <c r="D25" s="24"/>
      <c r="E25" s="24"/>
      <c r="F25" s="24"/>
      <c r="G25" s="24"/>
      <c r="H25" s="24"/>
      <c r="I25" s="24"/>
      <c r="J25" s="24"/>
      <c r="K25" s="18"/>
    </row>
    <row r="26" spans="2:11" s="17" customFormat="1" ht="31.5" customHeight="1" x14ac:dyDescent="0.3">
      <c r="B26" s="25"/>
      <c r="C26" s="24"/>
      <c r="D26" s="24"/>
      <c r="E26" s="24"/>
      <c r="F26" s="24"/>
      <c r="G26" s="24"/>
      <c r="H26" s="24"/>
      <c r="I26" s="24"/>
      <c r="J26" s="24"/>
      <c r="K26" s="18"/>
    </row>
    <row r="27" spans="2:11" s="17" customFormat="1" ht="31.5" customHeight="1" x14ac:dyDescent="0.3">
      <c r="B27" s="19"/>
      <c r="C27" s="20"/>
      <c r="D27" s="20"/>
      <c r="E27" s="20"/>
      <c r="F27" s="20"/>
      <c r="G27" s="20"/>
      <c r="H27" s="20"/>
      <c r="I27" s="20"/>
      <c r="J27" s="20"/>
      <c r="K27" s="18"/>
    </row>
    <row r="28" spans="2:11" ht="31.5" customHeight="1" x14ac:dyDescent="0.25">
      <c r="B28" s="6"/>
      <c r="C28" s="6"/>
      <c r="F28" s="6"/>
      <c r="G28" s="6"/>
      <c r="H28" s="7"/>
      <c r="I28" s="6"/>
      <c r="J28" s="4"/>
      <c r="K28" s="4"/>
    </row>
    <row r="29" spans="2:11" ht="31.5" customHeight="1" x14ac:dyDescent="0.25">
      <c r="B29" s="6"/>
      <c r="C29" s="6"/>
      <c r="F29" s="6"/>
      <c r="G29" s="6"/>
      <c r="H29" s="7"/>
      <c r="I29" s="6"/>
      <c r="J29" s="4"/>
      <c r="K29" s="4"/>
    </row>
    <row r="30" spans="2:11" ht="31.5" customHeight="1" x14ac:dyDescent="0.25">
      <c r="B30" s="6"/>
      <c r="C30" s="6"/>
      <c r="F30" s="6"/>
      <c r="G30" s="6"/>
      <c r="H30" s="7"/>
      <c r="I30" s="6"/>
      <c r="J30" s="4"/>
      <c r="K30" s="4"/>
    </row>
    <row r="31" spans="2:11" ht="31.5" customHeight="1" x14ac:dyDescent="0.25">
      <c r="B31" s="6"/>
      <c r="C31" s="6"/>
      <c r="F31" s="6"/>
      <c r="G31" s="6"/>
      <c r="H31" s="7"/>
      <c r="I31" s="6"/>
      <c r="J31" s="4"/>
      <c r="K31" s="4"/>
    </row>
    <row r="32" spans="2:11" ht="31.5" customHeight="1" x14ac:dyDescent="0.25">
      <c r="B32" s="6"/>
      <c r="C32" s="6"/>
      <c r="F32" s="6"/>
      <c r="G32" s="6"/>
      <c r="H32" s="7"/>
      <c r="I32" s="6"/>
      <c r="J32" s="4"/>
      <c r="K32" s="4"/>
    </row>
    <row r="33" spans="2:11" ht="31.5" customHeight="1" x14ac:dyDescent="0.25">
      <c r="B33" s="6"/>
      <c r="C33" s="6"/>
      <c r="F33" s="6"/>
      <c r="G33" s="6"/>
      <c r="H33" s="7"/>
      <c r="I33" s="6"/>
      <c r="J33" s="4"/>
      <c r="K33" s="4"/>
    </row>
    <row r="34" spans="2:11" ht="31.5" customHeight="1" x14ac:dyDescent="0.25">
      <c r="B34" s="6"/>
      <c r="C34" s="6"/>
      <c r="F34" s="6"/>
      <c r="G34" s="6"/>
      <c r="H34" s="7"/>
      <c r="I34" s="6"/>
      <c r="J34" s="4"/>
      <c r="K34" s="4"/>
    </row>
    <row r="35" spans="2:11" x14ac:dyDescent="0.25">
      <c r="B35" s="6"/>
      <c r="C35" s="6"/>
      <c r="F35" s="6"/>
      <c r="G35" s="6"/>
      <c r="H35" s="7"/>
      <c r="I35" s="6"/>
      <c r="J35" s="4"/>
      <c r="K35" s="4"/>
    </row>
    <row r="36" spans="2:11" x14ac:dyDescent="0.25">
      <c r="B36" s="8"/>
      <c r="G36"/>
    </row>
    <row r="37" spans="2:11" ht="18.75" customHeight="1" x14ac:dyDescent="0.25">
      <c r="C37" s="6"/>
      <c r="D37" s="6"/>
      <c r="E37" s="6"/>
      <c r="F37" s="6"/>
      <c r="G37"/>
    </row>
    <row r="38" spans="2:11" x14ac:dyDescent="0.25">
      <c r="C38" s="6"/>
      <c r="D38" s="6"/>
      <c r="E38" s="6"/>
      <c r="F38" s="6"/>
      <c r="G38"/>
    </row>
    <row r="39" spans="2:11" x14ac:dyDescent="0.25">
      <c r="C39" s="6"/>
      <c r="D39" s="6"/>
      <c r="E39" s="6"/>
      <c r="F39" s="6"/>
      <c r="G39"/>
    </row>
  </sheetData>
  <autoFilter ref="B4:J6" xr:uid="{00000000-0001-0000-0000-000000000000}"/>
  <mergeCells count="4">
    <mergeCell ref="C18:J18"/>
    <mergeCell ref="C2:J2"/>
    <mergeCell ref="C3:J3"/>
    <mergeCell ref="C17:J17"/>
  </mergeCells>
  <pageMargins left="0.23622047244094491" right="0.23622047244094491" top="0.74803149606299213" bottom="0.74803149606299213" header="0.31496062992125984" footer="0.31496062992125984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K13"/>
  <sheetViews>
    <sheetView workbookViewId="0">
      <selection activeCell="G5" sqref="G5:G12"/>
    </sheetView>
  </sheetViews>
  <sheetFormatPr defaultRowHeight="15" x14ac:dyDescent="0.25"/>
  <cols>
    <col min="5" max="5" width="44.5703125" customWidth="1"/>
    <col min="6" max="6" width="5.5703125" style="22" customWidth="1"/>
    <col min="7" max="7" width="9.140625" style="22"/>
  </cols>
  <sheetData>
    <row r="5" spans="5:11" ht="15.75" x14ac:dyDescent="0.25">
      <c r="E5" s="21" t="s">
        <v>13</v>
      </c>
      <c r="F5" s="1" t="s">
        <v>4</v>
      </c>
      <c r="G5" s="1">
        <v>2</v>
      </c>
      <c r="K5" s="21" t="s">
        <v>5</v>
      </c>
    </row>
    <row r="6" spans="5:11" ht="15.75" x14ac:dyDescent="0.25">
      <c r="E6" s="21" t="s">
        <v>14</v>
      </c>
      <c r="F6" s="1" t="s">
        <v>4</v>
      </c>
      <c r="G6" s="1">
        <v>2</v>
      </c>
      <c r="K6" s="21" t="s">
        <v>6</v>
      </c>
    </row>
    <row r="7" spans="5:11" ht="15.75" x14ac:dyDescent="0.25">
      <c r="E7" s="21" t="s">
        <v>15</v>
      </c>
      <c r="F7" s="1" t="s">
        <v>4</v>
      </c>
      <c r="G7" s="1">
        <v>1</v>
      </c>
      <c r="K7" s="21" t="s">
        <v>7</v>
      </c>
    </row>
    <row r="8" spans="5:11" ht="15.75" x14ac:dyDescent="0.25">
      <c r="E8" s="21" t="s">
        <v>16</v>
      </c>
      <c r="F8" s="1" t="s">
        <v>4</v>
      </c>
      <c r="G8" s="1">
        <v>1</v>
      </c>
      <c r="K8" s="21" t="s">
        <v>8</v>
      </c>
    </row>
    <row r="9" spans="5:11" ht="15.75" x14ac:dyDescent="0.25">
      <c r="E9" s="21" t="s">
        <v>17</v>
      </c>
      <c r="F9" s="1" t="s">
        <v>4</v>
      </c>
      <c r="G9" s="1">
        <v>1</v>
      </c>
      <c r="K9" s="21" t="s">
        <v>9</v>
      </c>
    </row>
    <row r="10" spans="5:11" ht="15.75" x14ac:dyDescent="0.25">
      <c r="E10" s="21" t="s">
        <v>18</v>
      </c>
      <c r="F10" s="1" t="s">
        <v>4</v>
      </c>
      <c r="G10" s="1">
        <v>1</v>
      </c>
      <c r="K10" s="21" t="s">
        <v>10</v>
      </c>
    </row>
    <row r="11" spans="5:11" ht="15.75" x14ac:dyDescent="0.25">
      <c r="E11" s="21" t="s">
        <v>19</v>
      </c>
      <c r="F11" s="1" t="s">
        <v>4</v>
      </c>
      <c r="G11" s="1">
        <v>2</v>
      </c>
      <c r="K11" s="21" t="s">
        <v>11</v>
      </c>
    </row>
    <row r="12" spans="5:11" ht="15.75" x14ac:dyDescent="0.25">
      <c r="E12" s="6" t="s">
        <v>20</v>
      </c>
      <c r="F12" s="1" t="s">
        <v>4</v>
      </c>
      <c r="G12" s="1">
        <v>3</v>
      </c>
      <c r="K12" s="6" t="s">
        <v>12</v>
      </c>
    </row>
    <row r="13" spans="5:11" ht="15.75" x14ac:dyDescent="0.25">
      <c r="E13" s="6"/>
      <c r="F13" s="1"/>
      <c r="G1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НМЦ 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pto12</dc:creator>
  <cp:lastModifiedBy>User-32xx</cp:lastModifiedBy>
  <cp:lastPrinted>2025-01-23T12:55:21Z</cp:lastPrinted>
  <dcterms:created xsi:type="dcterms:W3CDTF">2015-06-05T18:19:34Z</dcterms:created>
  <dcterms:modified xsi:type="dcterms:W3CDTF">2025-03-11T13:57:55Z</dcterms:modified>
</cp:coreProperties>
</file>