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Федцова\Desktop\Новая папка (5)\"/>
    </mc:Choice>
  </mc:AlternateContent>
  <xr:revisionPtr revIDLastSave="0" documentId="13_ncr:1_{7DDB634A-C72B-4431-8580-A7D3761A2D70}" xr6:coauthVersionLast="45" xr6:coauthVersionMax="47" xr10:uidLastSave="{00000000-0000-0000-0000-000000000000}"/>
  <bookViews>
    <workbookView xWindow="-108" yWindow="-108" windowWidth="23256" windowHeight="12600" xr2:uid="{79792119-2E8B-4527-94B2-EE776C7F7DE5}"/>
  </bookViews>
  <sheets>
    <sheet name="приложение 1 " sheetId="1" r:id="rId1"/>
  </sheets>
  <definedNames>
    <definedName name="_xlnm._FilterDatabase" localSheetId="0" hidden="1">'приложение 1 '!$A$10:$U$10</definedName>
    <definedName name="_xlnm.Print_Area" localSheetId="0">'приложение 1 '!$A$1:$T$26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1" l="1"/>
  <c r="T11" i="1" l="1"/>
  <c r="R11" i="1"/>
  <c r="S11" i="1" l="1"/>
  <c r="M11" i="1"/>
  <c r="L12" i="1" s="1"/>
  <c r="G11" i="1"/>
  <c r="F12" i="1" s="1"/>
  <c r="O11" i="1"/>
  <c r="N12" i="1" s="1"/>
  <c r="I11" i="1"/>
  <c r="H12" i="1" s="1"/>
  <c r="K11" i="1"/>
  <c r="J12" i="1" s="1"/>
  <c r="Q11" i="1"/>
  <c r="P12" i="1" s="1"/>
  <c r="C13" i="1" s="1"/>
  <c r="C29" i="1" s="1"/>
</calcChain>
</file>

<file path=xl/sharedStrings.xml><?xml version="1.0" encoding="utf-8"?>
<sst xmlns="http://schemas.openxmlformats.org/spreadsheetml/2006/main" count="42" uniqueCount="37">
  <si>
    <t xml:space="preserve">Приложение №1 </t>
  </si>
  <si>
    <t>№ п/п</t>
  </si>
  <si>
    <t>Наименование товара</t>
  </si>
  <si>
    <t>ОКПД2</t>
  </si>
  <si>
    <t>Кол-во</t>
  </si>
  <si>
    <t>Ед.изм</t>
  </si>
  <si>
    <t>Поставщик №1</t>
  </si>
  <si>
    <t>Поставщик №2</t>
  </si>
  <si>
    <t>Поставщик №3</t>
  </si>
  <si>
    <t>Поставщик №4</t>
  </si>
  <si>
    <t>Поставщик №5</t>
  </si>
  <si>
    <t>Среднеквадратичное отклонение</t>
  </si>
  <si>
    <r>
      <t xml:space="preserve">Коэффициент вариации </t>
    </r>
    <r>
      <rPr>
        <vertAlign val="superscript"/>
        <sz val="10"/>
        <color theme="1"/>
        <rFont val="Times New Roman"/>
        <family val="1"/>
        <charset val="204"/>
      </rPr>
      <t>*</t>
    </r>
  </si>
  <si>
    <t xml:space="preserve">Начальная (максимальная) цена контракта </t>
  </si>
  <si>
    <t>* - коэффициент вариации менее 33%, совокупность цен принимается однородной</t>
  </si>
  <si>
    <t>ООО ТПО "Велес-Агро"</t>
  </si>
  <si>
    <t>вх.№1124 от 23.07.2019</t>
  </si>
  <si>
    <t>Пятигорский мол.комбинат "Молочный родник"</t>
  </si>
  <si>
    <t>ООО "Бригантина Плюс"</t>
  </si>
  <si>
    <t>ООО "Продснаб-МВ"</t>
  </si>
  <si>
    <t>ООО "Вита 1"</t>
  </si>
  <si>
    <t>http://www.gks.ru/dbscripts/cbsd/DBInet.cgi?pl=1921001, http://zakupki.gov.ru/ ГК 12627012055180000141</t>
  </si>
  <si>
    <t>1 полугодие 2020</t>
  </si>
  <si>
    <t>Специалист по закупкам</t>
  </si>
  <si>
    <t>тел. 8 (87935) 3-06-34</t>
  </si>
  <si>
    <r>
      <rPr>
        <b/>
        <sz val="12"/>
        <color theme="1"/>
        <rFont val="Times New Roman"/>
        <family val="1"/>
        <charset val="204"/>
      </rPr>
      <t>Расчет</t>
    </r>
    <r>
      <rPr>
        <b/>
        <sz val="11"/>
        <color theme="1"/>
        <rFont val="Times New Roman"/>
        <family val="1"/>
        <charset val="204"/>
      </rPr>
      <t xml:space="preserve"> начальной (максимальной) цены контракта</t>
    </r>
  </si>
  <si>
    <t>Средняя цена с округлением, руб.</t>
  </si>
  <si>
    <t xml:space="preserve">Сумма, руб. </t>
  </si>
  <si>
    <t xml:space="preserve">Обоснование начальной (максимальной) ценыДоговора                </t>
  </si>
  <si>
    <r>
      <rPr>
        <b/>
        <sz val="12"/>
        <color theme="1"/>
        <rFont val="Times New Roman"/>
        <family val="1"/>
        <charset val="204"/>
      </rPr>
      <t>Используемый метод определения НМЦК с обоснованием</t>
    </r>
    <r>
      <rPr>
        <sz val="12"/>
        <color theme="1"/>
        <rFont val="Times New Roman"/>
        <family val="1"/>
        <charset val="204"/>
      </rPr>
      <t>: Метод сопоставимых рыночных цен (пп.2.3.11 п.2.3. Положения о закупках ЗАО ЮЭК).</t>
    </r>
  </si>
  <si>
    <t>Утверждаю:</t>
  </si>
  <si>
    <t>усл.единица</t>
  </si>
  <si>
    <r>
      <rPr>
        <b/>
        <sz val="11"/>
        <color theme="1"/>
        <rFont val="Times New Roman"/>
        <family val="1"/>
        <charset val="204"/>
      </rPr>
      <t>В целях получения ценовой информации в отношении товара, работы, услуги для определения НМЦК</t>
    </r>
    <r>
      <rPr>
        <sz val="11"/>
        <color theme="1"/>
        <rFont val="Times New Roman"/>
        <family val="1"/>
        <charset val="204"/>
      </rPr>
      <t xml:space="preserve"> были направлены запросы о предоставлении ценовой информации  поставщикам, обладающим опытом поставок соответствующих товаров/работ/услуг использованы сведения из реестра контрактов, а также сведения  о ценах товаров/работ/услуг содержащаяся в рекламе, каталогах, описаниях товаров/работ/услуг и в других предложениях, обращенных к неопределенному кругу лиц. Цена включает в себя все расходы на транспортировку, уплату таможенных пошлин, налогов, сборов (выплаченные или подлежащие выплате), страхование и иные расходы, связанные с поставкой товаров/работ/услуг.</t>
    </r>
  </si>
  <si>
    <t>Выполнение работ по замене тепловой изоляции на участке магистральной внешней тепловой сети к СТО ВАЗ для нужд ЗАО "ЮЭК"</t>
  </si>
  <si>
    <t>43.29.11.120</t>
  </si>
  <si>
    <t>Реквизиты документов (источник ценовой информации):КП-1, Вх. № б/н от 10.04.2025г, КП-2, Вх. № б/н от 10.04.2025г, КП-3, Вх.№ б/н от 10.04.2025г;</t>
  </si>
  <si>
    <t xml:space="preserve">Генеральный директор                                                                 ЗАО ЮЭК _______А. С. Шапошников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</si>
</sst>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2" fontId="5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" fontId="2" fillId="0" borderId="0" xfId="0" applyNumberFormat="1" applyFont="1"/>
    <xf numFmtId="14" fontId="2" fillId="3" borderId="0" xfId="0" applyNumberFormat="1" applyFont="1" applyFill="1" applyAlignment="1">
      <alignment vertical="center"/>
    </xf>
    <xf numFmtId="0" fontId="1" fillId="0" borderId="0" xfId="1"/>
    <xf numFmtId="0" fontId="11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/>
    </xf>
    <xf numFmtId="164" fontId="2" fillId="4" borderId="4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4" fontId="2" fillId="4" borderId="6" xfId="0" applyNumberFormat="1" applyFont="1" applyFill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13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6</xdr:col>
      <xdr:colOff>194310</xdr:colOff>
      <xdr:row>7</xdr:row>
      <xdr:rowOff>765810</xdr:rowOff>
    </xdr:to>
    <xdr:pic>
      <xdr:nvPicPr>
        <xdr:cNvPr id="2" name="Рисунок 1" descr="kfctvar1">
          <a:extLst>
            <a:ext uri="{FF2B5EF4-FFF2-40B4-BE49-F238E27FC236}">
              <a16:creationId xmlns:a16="http://schemas.microsoft.com/office/drawing/2014/main" id="{BC1C28C2-A201-42C1-8274-913C8D1644C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04975"/>
          <a:ext cx="4855370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12</xdr:col>
      <xdr:colOff>192199</xdr:colOff>
      <xdr:row>7</xdr:row>
      <xdr:rowOff>919162</xdr:rowOff>
    </xdr:to>
    <xdr:pic>
      <xdr:nvPicPr>
        <xdr:cNvPr id="3" name="Рисунок 2" descr="kfctvar2">
          <a:extLst>
            <a:ext uri="{FF2B5EF4-FFF2-40B4-BE49-F238E27FC236}">
              <a16:creationId xmlns:a16="http://schemas.microsoft.com/office/drawing/2014/main" id="{08B276C1-3647-451E-9CAD-84F54725101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704975"/>
          <a:ext cx="5447617" cy="9286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ks.ru/dbscripts/cbsd/DBInet.cgi?pl=1921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45735-7753-41D6-A7CA-22DCCBDC5A08}">
  <sheetPr>
    <pageSetUpPr fitToPage="1"/>
  </sheetPr>
  <dimension ref="A1:U29"/>
  <sheetViews>
    <sheetView tabSelected="1" view="pageBreakPreview" topLeftCell="A10" zoomScale="80" zoomScaleNormal="80" zoomScaleSheetLayoutView="80" workbookViewId="0">
      <selection activeCell="O6" sqref="O6"/>
    </sheetView>
  </sheetViews>
  <sheetFormatPr defaultColWidth="9.109375" defaultRowHeight="13.8" outlineLevelCol="1" x14ac:dyDescent="0.25"/>
  <cols>
    <col min="1" max="1" width="5.44140625" style="1" customWidth="1"/>
    <col min="2" max="2" width="23.5546875" style="1" customWidth="1"/>
    <col min="3" max="3" width="16.44140625" style="1" customWidth="1"/>
    <col min="4" max="4" width="10.109375" style="1" customWidth="1"/>
    <col min="5" max="5" width="7.44140625" style="1" customWidth="1"/>
    <col min="6" max="6" width="12.33203125" style="1" customWidth="1"/>
    <col min="7" max="7" width="12.88671875" style="1" customWidth="1"/>
    <col min="8" max="8" width="12.33203125" style="1" customWidth="1"/>
    <col min="9" max="9" width="12.44140625" style="1" customWidth="1"/>
    <col min="10" max="10" width="13.6640625" style="1" customWidth="1"/>
    <col min="11" max="11" width="12.44140625" style="1" bestFit="1" customWidth="1"/>
    <col min="12" max="12" width="15.109375" style="1" customWidth="1"/>
    <col min="13" max="13" width="13" style="1" customWidth="1"/>
    <col min="14" max="14" width="8.6640625" style="1" customWidth="1"/>
    <col min="15" max="15" width="12.44140625" style="1" bestFit="1" customWidth="1"/>
    <col min="16" max="16" width="14.6640625" style="1" customWidth="1"/>
    <col min="17" max="17" width="12.44140625" style="1" bestFit="1" customWidth="1"/>
    <col min="18" max="18" width="13.33203125" style="1" customWidth="1"/>
    <col min="19" max="19" width="11.44140625" style="1" customWidth="1"/>
    <col min="20" max="20" width="8.6640625" style="1" hidden="1" customWidth="1" outlineLevel="1"/>
    <col min="21" max="21" width="8.6640625" style="1" customWidth="1" collapsed="1"/>
    <col min="22" max="16384" width="9.109375" style="1"/>
  </cols>
  <sheetData>
    <row r="1" spans="1:20" x14ac:dyDescent="0.25">
      <c r="Q1" s="34" t="s">
        <v>30</v>
      </c>
      <c r="R1" s="34"/>
      <c r="S1" s="34"/>
    </row>
    <row r="2" spans="1:20" x14ac:dyDescent="0.25">
      <c r="P2" s="32" t="s">
        <v>36</v>
      </c>
      <c r="Q2" s="33"/>
      <c r="R2" s="33"/>
      <c r="S2" s="33"/>
    </row>
    <row r="3" spans="1:20" x14ac:dyDescent="0.25">
      <c r="P3" s="33"/>
      <c r="Q3" s="33"/>
      <c r="R3" s="33"/>
      <c r="S3" s="33"/>
    </row>
    <row r="4" spans="1:20" x14ac:dyDescent="0.25">
      <c r="P4" s="33"/>
      <c r="Q4" s="33"/>
      <c r="R4" s="33"/>
      <c r="S4" s="33"/>
    </row>
    <row r="5" spans="1:20" ht="28.5" customHeight="1" x14ac:dyDescent="0.25">
      <c r="G5" s="2" t="s">
        <v>28</v>
      </c>
      <c r="Q5" s="44" t="s">
        <v>0</v>
      </c>
      <c r="R5" s="44"/>
    </row>
    <row r="6" spans="1:20" ht="21.75" customHeight="1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57.75" customHeight="1" x14ac:dyDescent="0.25">
      <c r="A7" s="45" t="s">
        <v>32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79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8.75" customHeight="1" x14ac:dyDescent="0.25">
      <c r="A9" s="46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20" ht="36.75" customHeight="1" x14ac:dyDescent="0.25">
      <c r="A10" s="6" t="s">
        <v>1</v>
      </c>
      <c r="B10" s="7" t="s">
        <v>2</v>
      </c>
      <c r="C10" s="8" t="s">
        <v>3</v>
      </c>
      <c r="D10" s="9" t="s">
        <v>4</v>
      </c>
      <c r="E10" s="8" t="s">
        <v>5</v>
      </c>
      <c r="F10" s="48" t="s">
        <v>6</v>
      </c>
      <c r="G10" s="48"/>
      <c r="H10" s="49" t="s">
        <v>7</v>
      </c>
      <c r="I10" s="50"/>
      <c r="J10" s="49" t="s">
        <v>8</v>
      </c>
      <c r="K10" s="50"/>
      <c r="L10" s="51" t="s">
        <v>9</v>
      </c>
      <c r="M10" s="52"/>
      <c r="N10" s="51" t="s">
        <v>10</v>
      </c>
      <c r="O10" s="52"/>
      <c r="P10" s="10" t="s">
        <v>26</v>
      </c>
      <c r="Q10" s="11" t="s">
        <v>27</v>
      </c>
      <c r="R10" s="11" t="s">
        <v>11</v>
      </c>
      <c r="S10" s="12" t="s">
        <v>12</v>
      </c>
      <c r="T10" s="8"/>
    </row>
    <row r="11" spans="1:20" s="4" customFormat="1" ht="96.6" x14ac:dyDescent="0.3">
      <c r="A11" s="13">
        <v>1</v>
      </c>
      <c r="B11" s="23" t="s">
        <v>33</v>
      </c>
      <c r="C11" s="24" t="s">
        <v>34</v>
      </c>
      <c r="D11" s="25">
        <v>1</v>
      </c>
      <c r="E11" s="26" t="s">
        <v>31</v>
      </c>
      <c r="F11" s="27">
        <v>4391637.71</v>
      </c>
      <c r="G11" s="14">
        <f>D11*F11</f>
        <v>4391637.71</v>
      </c>
      <c r="H11" s="28">
        <v>4736704.9400000004</v>
      </c>
      <c r="I11" s="14">
        <f>D11*H11</f>
        <v>4736704.9400000004</v>
      </c>
      <c r="J11" s="28">
        <v>4527698.99</v>
      </c>
      <c r="K11" s="14">
        <f>D11*J11</f>
        <v>4527698.99</v>
      </c>
      <c r="L11" s="28"/>
      <c r="M11" s="15">
        <f>D11*L11</f>
        <v>0</v>
      </c>
      <c r="N11" s="28"/>
      <c r="O11" s="15">
        <f>D11*N11</f>
        <v>0</v>
      </c>
      <c r="P11" s="14">
        <f>ROUND(AVERAGE(F11,H11,J11,L11,N11),2)</f>
        <v>4552013.88</v>
      </c>
      <c r="Q11" s="14">
        <f>D11*P11</f>
        <v>4552013.88</v>
      </c>
      <c r="R11" s="16">
        <f>STDEVA(F11,H11,J11,L11,N11)</f>
        <v>173813.86225428735</v>
      </c>
      <c r="S11" s="16">
        <f>R11/P11*100</f>
        <v>3.8183948212013661</v>
      </c>
      <c r="T11" s="17" t="str">
        <f>LEFT(C11,5)</f>
        <v>43.29</v>
      </c>
    </row>
    <row r="12" spans="1:20" ht="24.9" customHeight="1" x14ac:dyDescent="0.25">
      <c r="A12" s="38"/>
      <c r="B12" s="38"/>
      <c r="C12" s="38"/>
      <c r="D12" s="38"/>
      <c r="E12" s="38"/>
      <c r="F12" s="37">
        <f>SUM(G11:G11)</f>
        <v>4391637.71</v>
      </c>
      <c r="G12" s="37"/>
      <c r="H12" s="37">
        <f>SUM(I11:I11)</f>
        <v>4736704.9400000004</v>
      </c>
      <c r="I12" s="37"/>
      <c r="J12" s="37">
        <f>SUM(K11:K11)</f>
        <v>4527698.99</v>
      </c>
      <c r="K12" s="37"/>
      <c r="L12" s="39">
        <f>SUM(M11:M11)</f>
        <v>0</v>
      </c>
      <c r="M12" s="39"/>
      <c r="N12" s="39">
        <f>SUM(O11:O11)</f>
        <v>0</v>
      </c>
      <c r="O12" s="39"/>
      <c r="P12" s="37">
        <f>SUM(Q11:Q11)</f>
        <v>4552013.88</v>
      </c>
      <c r="Q12" s="37"/>
      <c r="R12" s="18"/>
      <c r="S12" s="18"/>
      <c r="T12" s="19"/>
    </row>
    <row r="13" spans="1:20" ht="24.9" customHeight="1" x14ac:dyDescent="0.25">
      <c r="A13" s="29" t="s">
        <v>13</v>
      </c>
      <c r="B13" s="29"/>
      <c r="C13" s="40">
        <f>P12</f>
        <v>4552013.88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39" customHeight="1" x14ac:dyDescent="0.25">
      <c r="A14" s="42" t="s">
        <v>35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0" ht="18.75" customHeight="1" x14ac:dyDescent="0.25">
      <c r="A15" s="1" t="s">
        <v>14</v>
      </c>
    </row>
    <row r="16" spans="1:20" ht="30" customHeight="1" x14ac:dyDescent="0.3">
      <c r="I16" s="30"/>
      <c r="K16" s="30"/>
      <c r="M16" s="31"/>
    </row>
    <row r="17" spans="2:10" x14ac:dyDescent="0.25">
      <c r="B17" s="35" t="s">
        <v>23</v>
      </c>
      <c r="C17" s="35"/>
      <c r="D17" s="35"/>
      <c r="E17" s="35"/>
      <c r="F17" s="35"/>
      <c r="G17" s="35"/>
    </row>
    <row r="18" spans="2:10" x14ac:dyDescent="0.25">
      <c r="B18" s="35"/>
      <c r="C18" s="35"/>
      <c r="D18" s="35"/>
      <c r="E18" s="35"/>
      <c r="F18" s="35"/>
      <c r="G18" s="35"/>
    </row>
    <row r="19" spans="2:10" x14ac:dyDescent="0.25">
      <c r="B19" s="21"/>
      <c r="C19" s="4"/>
      <c r="D19" s="4"/>
      <c r="E19" s="4"/>
      <c r="F19" s="4"/>
      <c r="G19" s="4"/>
    </row>
    <row r="20" spans="2:10" x14ac:dyDescent="0.25">
      <c r="B20" s="36" t="s">
        <v>24</v>
      </c>
      <c r="C20" s="36"/>
      <c r="D20" s="36"/>
      <c r="E20" s="36"/>
      <c r="F20" s="36"/>
      <c r="G20" s="36"/>
    </row>
    <row r="21" spans="2:10" hidden="1" x14ac:dyDescent="0.25">
      <c r="I21" s="1" t="s">
        <v>15</v>
      </c>
      <c r="J21" s="1" t="s">
        <v>16</v>
      </c>
    </row>
    <row r="22" spans="2:10" hidden="1" x14ac:dyDescent="0.25">
      <c r="B22" s="1" t="s">
        <v>6</v>
      </c>
      <c r="C22" s="1" t="s">
        <v>17</v>
      </c>
    </row>
    <row r="23" spans="2:10" hidden="1" x14ac:dyDescent="0.25">
      <c r="B23" s="1" t="s">
        <v>7</v>
      </c>
      <c r="C23" s="1" t="s">
        <v>18</v>
      </c>
    </row>
    <row r="24" spans="2:10" hidden="1" x14ac:dyDescent="0.25">
      <c r="B24" s="1" t="s">
        <v>8</v>
      </c>
      <c r="C24" s="1" t="s">
        <v>19</v>
      </c>
    </row>
    <row r="25" spans="2:10" hidden="1" x14ac:dyDescent="0.25">
      <c r="B25" s="1" t="s">
        <v>9</v>
      </c>
      <c r="C25" s="1" t="s">
        <v>20</v>
      </c>
    </row>
    <row r="26" spans="2:10" ht="14.4" hidden="1" x14ac:dyDescent="0.3">
      <c r="B26" s="1" t="s">
        <v>10</v>
      </c>
      <c r="C26" s="22" t="s">
        <v>21</v>
      </c>
    </row>
    <row r="27" spans="2:10" hidden="1" x14ac:dyDescent="0.25"/>
    <row r="28" spans="2:10" hidden="1" x14ac:dyDescent="0.25"/>
    <row r="29" spans="2:10" hidden="1" x14ac:dyDescent="0.25">
      <c r="B29" s="1" t="s">
        <v>22</v>
      </c>
      <c r="C29" s="20">
        <f>C13</f>
        <v>4552013.88</v>
      </c>
    </row>
  </sheetData>
  <autoFilter ref="A10:U10" xr:uid="{1E4A1ACD-50F2-4087-87C8-A649E5D6ECAE}">
    <filterColumn colId="5" showButton="0"/>
    <filterColumn colId="7" showButton="0"/>
    <filterColumn colId="9" showButton="0"/>
    <filterColumn colId="11" showButton="0"/>
    <filterColumn colId="13" showButton="0"/>
  </autoFilter>
  <mergeCells count="22">
    <mergeCell ref="A9:S9"/>
    <mergeCell ref="F10:G10"/>
    <mergeCell ref="H10:I10"/>
    <mergeCell ref="J10:K10"/>
    <mergeCell ref="L10:M10"/>
    <mergeCell ref="N10:O10"/>
    <mergeCell ref="P2:S4"/>
    <mergeCell ref="Q1:S1"/>
    <mergeCell ref="B18:G18"/>
    <mergeCell ref="B20:G20"/>
    <mergeCell ref="P12:Q12"/>
    <mergeCell ref="B17:G17"/>
    <mergeCell ref="A12:E12"/>
    <mergeCell ref="F12:G12"/>
    <mergeCell ref="H12:I12"/>
    <mergeCell ref="J12:K12"/>
    <mergeCell ref="L12:M12"/>
    <mergeCell ref="N12:O12"/>
    <mergeCell ref="C13:T13"/>
    <mergeCell ref="A14:T14"/>
    <mergeCell ref="Q5:R5"/>
    <mergeCell ref="A7:T7"/>
  </mergeCells>
  <conditionalFormatting sqref="S11">
    <cfRule type="cellIs" dxfId="0" priority="1" stopIfTrue="1" operator="greaterThan">
      <formula>33</formula>
    </cfRule>
  </conditionalFormatting>
  <hyperlinks>
    <hyperlink ref="C26" r:id="rId1" display="http://www.gks.ru/dbscripts/cbsd/DBInet.cgi?pl=1921001" xr:uid="{ABAAAECF-501C-48B3-A94D-C548BB0C3E67}"/>
  </hyperlinks>
  <pageMargins left="0.25" right="0.25" top="0.75" bottom="0.75" header="0.3" footer="0.3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</vt:lpstr>
      <vt:lpstr>'приложение 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Васильевна Сабадырева</dc:creator>
  <cp:lastModifiedBy>Федцова Валентина Ивановна</cp:lastModifiedBy>
  <cp:lastPrinted>2025-02-12T07:14:22Z</cp:lastPrinted>
  <dcterms:created xsi:type="dcterms:W3CDTF">2020-02-18T13:29:57Z</dcterms:created>
  <dcterms:modified xsi:type="dcterms:W3CDTF">2025-04-22T13:52:57Z</dcterms:modified>
</cp:coreProperties>
</file>