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0" windowHeight="16440"/>
  </bookViews>
  <sheets>
    <sheet name="ЛСР№69-25 малокаменский водопро" sheetId="1" r:id="rId1"/>
  </sheets>
  <definedNames>
    <definedName name="_xlnm.Print_Titles" localSheetId="0">'ЛСР№69-25 малокаменский водопро'!$6:$6</definedName>
    <definedName name="_xlnm.Print_Area" localSheetId="0">'ЛСР№69-25 малокаменский водопро'!$A$1:$E$42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/>
  <c r="A36"/>
  <c r="A35"/>
  <c r="A34"/>
  <c r="A33"/>
  <c r="A32"/>
  <c r="A31"/>
  <c r="A30"/>
  <c r="A29"/>
  <c r="A28"/>
  <c r="A26"/>
  <c r="A25"/>
  <c r="A24"/>
  <c r="A23"/>
  <c r="A22"/>
  <c r="A21"/>
  <c r="A20"/>
  <c r="A19"/>
  <c r="A18"/>
  <c r="A17"/>
  <c r="A16"/>
  <c r="A15"/>
  <c r="A14"/>
  <c r="A13"/>
  <c r="A12"/>
  <c r="A11"/>
  <c r="A9"/>
</calcChain>
</file>

<file path=xl/sharedStrings.xml><?xml version="1.0" encoding="utf-8"?>
<sst xmlns="http://schemas.openxmlformats.org/spreadsheetml/2006/main" count="140" uniqueCount="65">
  <si>
    <t xml:space="preserve">Ведомость объёмов работ </t>
  </si>
  <si>
    <t>на капитальный ремонт участка водовода от пожарной части по адресу: г. Каменск-Шахтинский, западная часть городских земель, ул. Тупикина в направлении на северо-запад до поймы реки Северский Донец, d=400 мм</t>
  </si>
  <si>
    <t>№ п/п</t>
  </si>
  <si>
    <t>Наименование работ</t>
  </si>
  <si>
    <t>Ед.
изм.</t>
  </si>
  <si>
    <t>Кол-во</t>
  </si>
  <si>
    <t>Примечание, формулы расчета</t>
  </si>
  <si>
    <t xml:space="preserve">Раздел 1. </t>
  </si>
  <si>
    <t>Устройство подъездных дорог и площадок</t>
  </si>
  <si>
    <t>Устройство подъездных дорог</t>
  </si>
  <si>
    <t>Исправление профиля оснований щебеночных: без добавления нового материала</t>
  </si>
  <si>
    <t>м2</t>
  </si>
  <si>
    <t xml:space="preserve">((324*3,5+(20*20)) / 1000)*1000 </t>
  </si>
  <si>
    <t xml:space="preserve">1 </t>
  </si>
  <si>
    <t>Земляные работы.</t>
  </si>
  <si>
    <t>Расчистка площадей от кустарника и мелколесья вручную: при редкой поросли</t>
  </si>
  <si>
    <t xml:space="preserve">((324*21) / 100)*100 </t>
  </si>
  <si>
    <t>Разработка грунта с перемещением до 10 м бульдозерами мощностью: 59 кВт (80 л.с.), группа грунтов 2  (прим. срезка плодородного слоя)</t>
  </si>
  <si>
    <t>м3</t>
  </si>
  <si>
    <t xml:space="preserve">((2*0,2*324) / 1000)*1000 </t>
  </si>
  <si>
    <t>Погрузка в автотранспортное средство: грунт растительного слоя (земля, перегной)</t>
  </si>
  <si>
    <t>т</t>
  </si>
  <si>
    <t xml:space="preserve">0,1296*1000*1,75 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</si>
  <si>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7 км (вывоз плодородного слоя)</t>
  </si>
  <si>
    <t xml:space="preserve"> </t>
  </si>
  <si>
    <t>Разработка грунта в траншеях экскаватором «обратная лопата» с ковшом вместимостью 0,5 (0,5-0,63) м3, в отвал группа грунтов: 2</t>
  </si>
  <si>
    <t xml:space="preserve">((2*1,8*324*98%) / 1000)*1000 </t>
  </si>
  <si>
    <t>Разработка грунта вручную с креплениями в траншеях шириной до 2 м, глубиной: до 2 м, группа грунтов 2</t>
  </si>
  <si>
    <t xml:space="preserve">((2*1,8*324*2%) / 100)*100 </t>
  </si>
  <si>
    <t>Крепление досками стенок котлованов и траншей шириной: от 2 до 3 м, глубиной до 3 м в грунтах неустойчивых</t>
  </si>
  <si>
    <t xml:space="preserve">(((2*324*2)+(2*2*2)) / 100)*100 </t>
  </si>
  <si>
    <t>Устройство основания под трубопроводы: песчаного</t>
  </si>
  <si>
    <t xml:space="preserve">((0,15*324*2) / 10)*10 </t>
  </si>
  <si>
    <t>Песок природный для строительных работ I класс, мелкий</t>
  </si>
  <si>
    <t>Засыпка траншей и котлованов с перемещением грунта до 5 м бульдозерами мощностью: 79 кВт (108 л.с.), группа грунтов 2 ( ранее разработанным грунтом)</t>
  </si>
  <si>
    <t xml:space="preserve">((1166,4-46,16-97,2) / 1000)*1000 </t>
  </si>
  <si>
    <t>Уплотнение грунта пневматическими трамбовками, группа грунтов: 1-2</t>
  </si>
  <si>
    <t xml:space="preserve">((1,02304*1000) / 100)*100 </t>
  </si>
  <si>
    <t xml:space="preserve">97,2*1,75 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</si>
  <si>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15 км</t>
  </si>
  <si>
    <t>Погрузка в автотранспортное средство: грунт растительного слоя (земля, перегной) (погрузка плодородного слоя)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</si>
  <si>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7 км (перевозка плодородного слоя)</t>
  </si>
  <si>
    <t>Планировка площадей бульдозерами мощностью: 59 кВт (80л.с.) (прим. Планировка плодородного слоя)</t>
  </si>
  <si>
    <t xml:space="preserve">((2*324) / 1000)*1000 </t>
  </si>
  <si>
    <t>Трубопроводы</t>
  </si>
  <si>
    <t>Демонтаж стальных водопроводных труб  диаметром: 400 мм</t>
  </si>
  <si>
    <t>км</t>
  </si>
  <si>
    <t xml:space="preserve">324/1000 </t>
  </si>
  <si>
    <t>Погрузка в автотранспортное средство: мусор строительный с погрузкой экскаваторами емкостью ковша до 0,5 м3</t>
  </si>
  <si>
    <t xml:space="preserve">82,47*324/1000 </t>
  </si>
  <si>
    <t>Укладка стальных водопроводных труб с гидравлическим испытанием диаметром: 400 мм</t>
  </si>
  <si>
    <t>Трубы стальные электросварные прямошовные, наружный диаметр 426*8*12000 мм, 27 шт</t>
  </si>
  <si>
    <t>Нанесение нормальной антикоррозионной битумно-резиновой или битумно-полимерной изоляции на стальные трубопроводы диаметром: 400 мм</t>
  </si>
  <si>
    <t>Материал рулонный битумный кровельный и гидроизоляционный для изоляции труб и ремонта кровель, основа стеклохолст, гибкость не выше -15 °C, прочность 360 Н, теплостойкость не менее 120 °C</t>
  </si>
  <si>
    <t>Мастика битумная гидроизоляционная для подземных строительных конструкций, холодная, готовая к применению, диапазон температур от -20 до +40 °C, прочность сцепления с металлом/бетоном не менее 0,1 МПа, расход для горизонтальной поверхности 1 кг/м2</t>
  </si>
  <si>
    <t>кг</t>
  </si>
  <si>
    <t xml:space="preserve">1,87272*1000 </t>
  </si>
  <si>
    <t>Грунтовка (праймер) битумно-полимерная для нанесения на наружную поверхность подземных стальных трубопроводов, расход 0,1 кг/м2</t>
  </si>
  <si>
    <t xml:space="preserve">0,426*3,14*324*0,1/1000 </t>
  </si>
  <si>
    <t>Врезка в существующие сети из стальных труб стальных штуцеров (патрубков) диаметром: 400 мм</t>
  </si>
  <si>
    <t>шт</t>
  </si>
  <si>
    <t>Составил: Зам. директора ООО "Водоканал"</t>
  </si>
  <si>
    <t>Гончаров А.С.</t>
  </si>
  <si>
    <t/>
  </si>
  <si>
    <t>[должность, подпись (инициалы, фамилия)]</t>
  </si>
</sst>
</file>

<file path=xl/styles.xml><?xml version="1.0" encoding="utf-8"?>
<styleSheet xmlns="http://schemas.openxmlformats.org/spreadsheetml/2006/main">
  <numFmts count="3">
    <numFmt numFmtId="168" formatCode="0.0"/>
    <numFmt numFmtId="169" formatCode="0.000"/>
    <numFmt numFmtId="170" formatCode="0.00000"/>
  </numFmts>
  <fonts count="12">
    <font>
      <sz val="11"/>
      <color rgb="FF000000"/>
      <name val="Calibri"/>
      <charset val="204"/>
    </font>
    <font>
      <sz val="11"/>
      <name val="Arial"/>
      <charset val="204"/>
    </font>
    <font>
      <sz val="8"/>
      <name val="Arial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sz val="12"/>
      <color rgb="FF000000"/>
      <name val="Arial"/>
      <charset val="204"/>
    </font>
    <font>
      <sz val="10"/>
      <color rgb="FF000000"/>
      <name val="Arial"/>
      <charset val="204"/>
    </font>
    <font>
      <b/>
      <sz val="10"/>
      <color rgb="FF000000"/>
      <name val="Arial"/>
      <charset val="204"/>
    </font>
    <font>
      <i/>
      <sz val="10"/>
      <color rgb="FF000000"/>
      <name val="Arial"/>
      <charset val="204"/>
    </font>
    <font>
      <i/>
      <sz val="8"/>
      <name val="Arial"/>
      <charset val="204"/>
    </font>
    <font>
      <b/>
      <sz val="8"/>
      <color rgb="FF000000"/>
      <name val="Arial"/>
      <charset val="204"/>
    </font>
    <font>
      <b/>
      <sz val="9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wrapText="1"/>
    </xf>
    <xf numFmtId="49" fontId="3" fillId="0" borderId="0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right" vertical="top" wrapText="1"/>
    </xf>
    <xf numFmtId="168" fontId="6" fillId="0" borderId="1" xfId="0" applyNumberFormat="1" applyFont="1" applyFill="1" applyBorder="1" applyAlignment="1" applyProtection="1">
      <alignment horizontal="right"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right" vertical="top" wrapText="1"/>
    </xf>
    <xf numFmtId="169" fontId="6" fillId="0" borderId="1" xfId="0" applyNumberFormat="1" applyFont="1" applyFill="1" applyBorder="1" applyAlignment="1" applyProtection="1">
      <alignment horizontal="right" vertical="top" wrapText="1"/>
    </xf>
    <xf numFmtId="170" fontId="6" fillId="0" borderId="1" xfId="0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Fill="1" applyBorder="1" applyAlignment="1" applyProtection="1">
      <alignment horizontal="right" vertical="top" wrapText="1"/>
    </xf>
    <xf numFmtId="0" fontId="3" fillId="0" borderId="2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right" vertical="top" wrapText="1"/>
    </xf>
    <xf numFmtId="0" fontId="0" fillId="0" borderId="0" xfId="0" applyFont="1">
      <alignment vertical="center"/>
    </xf>
    <xf numFmtId="49" fontId="2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43"/>
  <sheetViews>
    <sheetView tabSelected="1" topLeftCell="A21" workbookViewId="0">
      <selection activeCell="F7" sqref="F7"/>
    </sheetView>
  </sheetViews>
  <sheetFormatPr defaultColWidth="9.140625" defaultRowHeight="11.25" customHeight="1"/>
  <cols>
    <col min="1" max="1" width="5.7109375" style="3" customWidth="1"/>
    <col min="2" max="2" width="56.85546875" style="4" customWidth="1"/>
    <col min="3" max="3" width="7.28515625" style="4" customWidth="1"/>
    <col min="4" max="4" width="12.28515625" style="4" customWidth="1"/>
    <col min="5" max="5" width="18.7109375" style="4" customWidth="1"/>
    <col min="6" max="6" width="8.7109375" style="4" customWidth="1"/>
    <col min="7" max="7" width="8.140625" style="4" hidden="1" customWidth="1"/>
    <col min="8" max="8" width="8.5703125" style="4" customWidth="1"/>
    <col min="9" max="9" width="10" style="4" customWidth="1"/>
    <col min="10" max="10" width="7.85546875" style="4" customWidth="1"/>
    <col min="11" max="11" width="9.7109375" style="4" customWidth="1"/>
    <col min="12" max="12" width="11" style="4" hidden="1" customWidth="1"/>
    <col min="13" max="13" width="14.28515625" style="4" customWidth="1"/>
    <col min="14" max="16" width="9.140625" style="4"/>
    <col min="17" max="18" width="107.85546875" style="5" hidden="1" customWidth="1"/>
    <col min="19" max="21" width="49.42578125" style="5" hidden="1" customWidth="1"/>
    <col min="22" max="24" width="47" style="5" hidden="1" customWidth="1"/>
    <col min="25" max="27" width="49.42578125" style="5" hidden="1" customWidth="1"/>
    <col min="28" max="30" width="47" style="5" hidden="1" customWidth="1"/>
    <col min="31" max="38" width="107.85546875" style="5" hidden="1" customWidth="1"/>
    <col min="39" max="16384" width="9.140625" style="4"/>
  </cols>
  <sheetData>
    <row r="2" spans="1:18" customFormat="1" ht="18">
      <c r="A2" s="30" t="s">
        <v>0</v>
      </c>
      <c r="B2" s="30"/>
      <c r="C2" s="30"/>
      <c r="D2" s="30"/>
      <c r="E2" s="30"/>
    </row>
    <row r="3" spans="1:18" customFormat="1" ht="65.099999999999994" customHeight="1">
      <c r="A3" s="31" t="s">
        <v>1</v>
      </c>
      <c r="B3" s="31"/>
      <c r="C3" s="31"/>
      <c r="D3" s="31"/>
      <c r="E3" s="31"/>
    </row>
    <row r="4" spans="1:18" customFormat="1" ht="9.75" customHeight="1">
      <c r="A4" s="6"/>
    </row>
    <row r="5" spans="1:18" customFormat="1" ht="25.5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</row>
    <row r="6" spans="1:18" customFormat="1" ht="15">
      <c r="A6" s="9">
        <v>1</v>
      </c>
      <c r="B6" s="9">
        <v>2</v>
      </c>
      <c r="C6" s="9">
        <v>3</v>
      </c>
      <c r="D6" s="9">
        <v>4</v>
      </c>
      <c r="E6" s="9">
        <v>5</v>
      </c>
    </row>
    <row r="7" spans="1:18" customFormat="1" ht="15">
      <c r="A7" s="32" t="s">
        <v>7</v>
      </c>
      <c r="B7" s="32"/>
      <c r="C7" s="32"/>
      <c r="D7" s="32"/>
      <c r="E7" s="32"/>
      <c r="Q7" s="26" t="s">
        <v>7</v>
      </c>
    </row>
    <row r="8" spans="1:18" customFormat="1" ht="15">
      <c r="A8" s="32" t="s">
        <v>8</v>
      </c>
      <c r="B8" s="32"/>
      <c r="C8" s="32"/>
      <c r="D8" s="32"/>
      <c r="E8" s="32"/>
      <c r="Q8" s="26"/>
      <c r="R8" s="27" t="s">
        <v>9</v>
      </c>
    </row>
    <row r="9" spans="1:18" customFormat="1" ht="25.5">
      <c r="A9" s="10">
        <f>IF(G9&lt;&gt;"",COUNTA(G$1:G9),"")</f>
        <v>1</v>
      </c>
      <c r="B9" s="11" t="s">
        <v>10</v>
      </c>
      <c r="C9" s="12" t="s">
        <v>11</v>
      </c>
      <c r="D9" s="13">
        <v>1534</v>
      </c>
      <c r="E9" s="11" t="s">
        <v>12</v>
      </c>
      <c r="G9" s="4" t="s">
        <v>13</v>
      </c>
      <c r="Q9" s="26"/>
      <c r="R9" s="27"/>
    </row>
    <row r="10" spans="1:18" customFormat="1" ht="15">
      <c r="A10" s="32" t="s">
        <v>14</v>
      </c>
      <c r="B10" s="32"/>
      <c r="C10" s="32"/>
      <c r="D10" s="32"/>
      <c r="E10" s="32"/>
      <c r="Q10" s="26"/>
      <c r="R10" s="27" t="s">
        <v>14</v>
      </c>
    </row>
    <row r="11" spans="1:18" customFormat="1" ht="25.5">
      <c r="A11" s="10">
        <f>IF(G11&lt;&gt;"",COUNTA(G$1:G11),"")</f>
        <v>2</v>
      </c>
      <c r="B11" s="11" t="s">
        <v>15</v>
      </c>
      <c r="C11" s="12" t="s">
        <v>11</v>
      </c>
      <c r="D11" s="13">
        <v>6804</v>
      </c>
      <c r="E11" s="11" t="s">
        <v>16</v>
      </c>
      <c r="G11" s="4" t="s">
        <v>13</v>
      </c>
      <c r="Q11" s="26"/>
      <c r="R11" s="27"/>
    </row>
    <row r="12" spans="1:18" customFormat="1" ht="38.25">
      <c r="A12" s="10">
        <f>IF(G12&lt;&gt;"",COUNTA(G$1:G12),"")</f>
        <v>3</v>
      </c>
      <c r="B12" s="11" t="s">
        <v>17</v>
      </c>
      <c r="C12" s="12" t="s">
        <v>18</v>
      </c>
      <c r="D12" s="13">
        <v>129.6</v>
      </c>
      <c r="E12" s="11" t="s">
        <v>19</v>
      </c>
      <c r="G12" s="4" t="s">
        <v>13</v>
      </c>
      <c r="Q12" s="26"/>
      <c r="R12" s="27"/>
    </row>
    <row r="13" spans="1:18" customFormat="1" ht="25.5">
      <c r="A13" s="10">
        <f>IF(G13&lt;&gt;"",COUNTA(G$1:G13),"")</f>
        <v>4</v>
      </c>
      <c r="B13" s="11" t="s">
        <v>20</v>
      </c>
      <c r="C13" s="12" t="s">
        <v>21</v>
      </c>
      <c r="D13" s="14">
        <v>226.8</v>
      </c>
      <c r="E13" s="11" t="s">
        <v>22</v>
      </c>
      <c r="G13" s="4" t="s">
        <v>13</v>
      </c>
      <c r="Q13" s="26"/>
      <c r="R13" s="27"/>
    </row>
    <row r="14" spans="1:18" customFormat="1" ht="76.5">
      <c r="A14" s="10">
        <f>IF(G14&lt;&gt;"",COUNTA(G$1:G14),"")</f>
        <v>5</v>
      </c>
      <c r="B14" s="11" t="s">
        <v>23</v>
      </c>
      <c r="C14" s="12" t="s">
        <v>21</v>
      </c>
      <c r="D14" s="14">
        <v>226.8</v>
      </c>
      <c r="E14" s="11" t="s">
        <v>24</v>
      </c>
      <c r="G14" s="4" t="s">
        <v>13</v>
      </c>
      <c r="Q14" s="26"/>
      <c r="R14" s="27"/>
    </row>
    <row r="15" spans="1:18" customFormat="1" ht="38.25">
      <c r="A15" s="10">
        <f>IF(G15&lt;&gt;"",COUNTA(G$1:G15),"")</f>
        <v>6</v>
      </c>
      <c r="B15" s="11" t="s">
        <v>25</v>
      </c>
      <c r="C15" s="12" t="s">
        <v>18</v>
      </c>
      <c r="D15" s="13">
        <v>1143.0719999999999</v>
      </c>
      <c r="E15" s="11" t="s">
        <v>26</v>
      </c>
      <c r="G15" s="4" t="s">
        <v>13</v>
      </c>
      <c r="Q15" s="26"/>
      <c r="R15" s="27"/>
    </row>
    <row r="16" spans="1:18" customFormat="1" ht="25.5">
      <c r="A16" s="10">
        <f>IF(G16&lt;&gt;"",COUNTA(G$1:G16),"")</f>
        <v>7</v>
      </c>
      <c r="B16" s="11" t="s">
        <v>27</v>
      </c>
      <c r="C16" s="12" t="s">
        <v>18</v>
      </c>
      <c r="D16" s="13">
        <v>23.327999999999999</v>
      </c>
      <c r="E16" s="11" t="s">
        <v>28</v>
      </c>
      <c r="G16" s="4" t="s">
        <v>13</v>
      </c>
      <c r="Q16" s="26"/>
      <c r="R16" s="27"/>
    </row>
    <row r="17" spans="1:18" customFormat="1" ht="25.5">
      <c r="A17" s="10">
        <f>IF(G17&lt;&gt;"",COUNTA(G$1:G17),"")</f>
        <v>8</v>
      </c>
      <c r="B17" s="11" t="s">
        <v>29</v>
      </c>
      <c r="C17" s="12" t="s">
        <v>11</v>
      </c>
      <c r="D17" s="13">
        <v>1304</v>
      </c>
      <c r="E17" s="11" t="s">
        <v>30</v>
      </c>
      <c r="G17" s="4" t="s">
        <v>13</v>
      </c>
      <c r="Q17" s="26"/>
      <c r="R17" s="27"/>
    </row>
    <row r="18" spans="1:18" customFormat="1" ht="25.5">
      <c r="A18" s="10">
        <f>IF(G18&lt;&gt;"",COUNTA(G$1:G18),"")</f>
        <v>9</v>
      </c>
      <c r="B18" s="11" t="s">
        <v>31</v>
      </c>
      <c r="C18" s="12" t="s">
        <v>18</v>
      </c>
      <c r="D18" s="13">
        <v>97.2</v>
      </c>
      <c r="E18" s="11" t="s">
        <v>32</v>
      </c>
      <c r="G18" s="4" t="s">
        <v>13</v>
      </c>
      <c r="Q18" s="26"/>
      <c r="R18" s="27"/>
    </row>
    <row r="19" spans="1:18" customFormat="1" ht="15">
      <c r="A19" s="10">
        <f>IF(G19&lt;&gt;"",COUNTA(G$1:G19),"")</f>
        <v>10</v>
      </c>
      <c r="B19" s="15" t="s">
        <v>33</v>
      </c>
      <c r="C19" s="12" t="s">
        <v>18</v>
      </c>
      <c r="D19" s="16">
        <v>106.92</v>
      </c>
      <c r="E19" s="11" t="s">
        <v>24</v>
      </c>
      <c r="G19" s="4" t="s">
        <v>13</v>
      </c>
      <c r="Q19" s="26"/>
      <c r="R19" s="27"/>
    </row>
    <row r="20" spans="1:18" customFormat="1" ht="38.25">
      <c r="A20" s="10">
        <f>IF(G20&lt;&gt;"",COUNTA(G$1:G20),"")</f>
        <v>11</v>
      </c>
      <c r="B20" s="11" t="s">
        <v>34</v>
      </c>
      <c r="C20" s="12" t="s">
        <v>18</v>
      </c>
      <c r="D20" s="13">
        <v>1023.04</v>
      </c>
      <c r="E20" s="11" t="s">
        <v>35</v>
      </c>
      <c r="G20" s="4" t="s">
        <v>13</v>
      </c>
      <c r="Q20" s="26"/>
      <c r="R20" s="27"/>
    </row>
    <row r="21" spans="1:18" customFormat="1" ht="25.5">
      <c r="A21" s="10">
        <f>IF(G21&lt;&gt;"",COUNTA(G$1:G21),"")</f>
        <v>12</v>
      </c>
      <c r="B21" s="11" t="s">
        <v>36</v>
      </c>
      <c r="C21" s="12" t="s">
        <v>18</v>
      </c>
      <c r="D21" s="13">
        <v>1023.04</v>
      </c>
      <c r="E21" s="11" t="s">
        <v>37</v>
      </c>
      <c r="G21" s="4" t="s">
        <v>13</v>
      </c>
      <c r="Q21" s="26"/>
      <c r="R21" s="27"/>
    </row>
    <row r="22" spans="1:18" customFormat="1" ht="25.5">
      <c r="A22" s="10">
        <f>IF(G22&lt;&gt;"",COUNTA(G$1:G22),"")</f>
        <v>13</v>
      </c>
      <c r="B22" s="11" t="s">
        <v>20</v>
      </c>
      <c r="C22" s="12" t="s">
        <v>21</v>
      </c>
      <c r="D22" s="14">
        <v>170.1</v>
      </c>
      <c r="E22" s="11" t="s">
        <v>38</v>
      </c>
      <c r="G22" s="4" t="s">
        <v>13</v>
      </c>
      <c r="Q22" s="26"/>
      <c r="R22" s="27"/>
    </row>
    <row r="23" spans="1:18" customFormat="1" ht="63.75">
      <c r="A23" s="10">
        <f>IF(G23&lt;&gt;"",COUNTA(G$1:G23),"")</f>
        <v>14</v>
      </c>
      <c r="B23" s="11" t="s">
        <v>39</v>
      </c>
      <c r="C23" s="12" t="s">
        <v>21</v>
      </c>
      <c r="D23" s="14">
        <v>170.1</v>
      </c>
      <c r="E23" s="11" t="s">
        <v>24</v>
      </c>
      <c r="G23" s="4" t="s">
        <v>13</v>
      </c>
      <c r="Q23" s="26"/>
      <c r="R23" s="27"/>
    </row>
    <row r="24" spans="1:18" customFormat="1" ht="25.5">
      <c r="A24" s="10">
        <f>IF(G24&lt;&gt;"",COUNTA(G$1:G24),"")</f>
        <v>15</v>
      </c>
      <c r="B24" s="11" t="s">
        <v>40</v>
      </c>
      <c r="C24" s="12" t="s">
        <v>21</v>
      </c>
      <c r="D24" s="14">
        <v>226.8</v>
      </c>
      <c r="E24" s="11" t="s">
        <v>24</v>
      </c>
      <c r="G24" s="4" t="s">
        <v>13</v>
      </c>
      <c r="Q24" s="26"/>
      <c r="R24" s="27"/>
    </row>
    <row r="25" spans="1:18" customFormat="1" ht="76.5">
      <c r="A25" s="10">
        <f>IF(G25&lt;&gt;"",COUNTA(G$1:G25),"")</f>
        <v>16</v>
      </c>
      <c r="B25" s="11" t="s">
        <v>41</v>
      </c>
      <c r="C25" s="12" t="s">
        <v>21</v>
      </c>
      <c r="D25" s="14">
        <v>226.8</v>
      </c>
      <c r="E25" s="11" t="s">
        <v>24</v>
      </c>
      <c r="G25" s="4" t="s">
        <v>13</v>
      </c>
      <c r="Q25" s="26"/>
      <c r="R25" s="27"/>
    </row>
    <row r="26" spans="1:18" customFormat="1" ht="25.5">
      <c r="A26" s="10">
        <f>IF(G26&lt;&gt;"",COUNTA(G$1:G26),"")</f>
        <v>17</v>
      </c>
      <c r="B26" s="11" t="s">
        <v>42</v>
      </c>
      <c r="C26" s="12" t="s">
        <v>11</v>
      </c>
      <c r="D26" s="13">
        <v>648</v>
      </c>
      <c r="E26" s="11" t="s">
        <v>43</v>
      </c>
      <c r="G26" s="4" t="s">
        <v>13</v>
      </c>
      <c r="Q26" s="26"/>
      <c r="R26" s="27"/>
    </row>
    <row r="27" spans="1:18" customFormat="1" ht="15">
      <c r="A27" s="32" t="s">
        <v>44</v>
      </c>
      <c r="B27" s="32"/>
      <c r="C27" s="32"/>
      <c r="D27" s="32"/>
      <c r="E27" s="32"/>
      <c r="Q27" s="26"/>
      <c r="R27" s="27" t="s">
        <v>44</v>
      </c>
    </row>
    <row r="28" spans="1:18" customFormat="1" ht="15">
      <c r="A28" s="10">
        <f>IF(G28&lt;&gt;"",COUNTA(G$1:G28),"")</f>
        <v>18</v>
      </c>
      <c r="B28" s="11" t="s">
        <v>45</v>
      </c>
      <c r="C28" s="12" t="s">
        <v>46</v>
      </c>
      <c r="D28" s="17">
        <v>0.32400000000000001</v>
      </c>
      <c r="E28" s="11" t="s">
        <v>47</v>
      </c>
      <c r="G28" s="4" t="s">
        <v>13</v>
      </c>
      <c r="Q28" s="26"/>
      <c r="R28" s="27"/>
    </row>
    <row r="29" spans="1:18" customFormat="1" ht="25.5">
      <c r="A29" s="10">
        <f>IF(G29&lt;&gt;"",COUNTA(G$1:G29),"")</f>
        <v>19</v>
      </c>
      <c r="B29" s="11" t="s">
        <v>48</v>
      </c>
      <c r="C29" s="12" t="s">
        <v>21</v>
      </c>
      <c r="D29" s="18">
        <v>26.720279999999999</v>
      </c>
      <c r="E29" s="11" t="s">
        <v>49</v>
      </c>
      <c r="G29" s="4" t="s">
        <v>13</v>
      </c>
      <c r="Q29" s="26"/>
      <c r="R29" s="27"/>
    </row>
    <row r="30" spans="1:18" customFormat="1" ht="63.75">
      <c r="A30" s="10">
        <f>IF(G30&lt;&gt;"",COUNTA(G$1:G30),"")</f>
        <v>20</v>
      </c>
      <c r="B30" s="11" t="s">
        <v>39</v>
      </c>
      <c r="C30" s="12" t="s">
        <v>21</v>
      </c>
      <c r="D30" s="18">
        <v>26.720279999999999</v>
      </c>
      <c r="E30" s="11" t="s">
        <v>24</v>
      </c>
      <c r="G30" s="4" t="s">
        <v>13</v>
      </c>
      <c r="Q30" s="26"/>
      <c r="R30" s="27"/>
    </row>
    <row r="31" spans="1:18" customFormat="1" ht="25.5">
      <c r="A31" s="10">
        <f>IF(G31&lt;&gt;"",COUNTA(G$1:G31),"")</f>
        <v>21</v>
      </c>
      <c r="B31" s="11" t="s">
        <v>50</v>
      </c>
      <c r="C31" s="12" t="s">
        <v>46</v>
      </c>
      <c r="D31" s="17">
        <v>0.32400000000000001</v>
      </c>
      <c r="E31" s="11" t="s">
        <v>47</v>
      </c>
      <c r="G31" s="4" t="s">
        <v>13</v>
      </c>
      <c r="Q31" s="26"/>
      <c r="R31" s="27"/>
    </row>
    <row r="32" spans="1:18" customFormat="1" ht="25.5">
      <c r="A32" s="10">
        <f>IF(G32&lt;&gt;"",COUNTA(G$1:G32),"")</f>
        <v>22</v>
      </c>
      <c r="B32" s="11" t="s">
        <v>51</v>
      </c>
      <c r="C32" s="12" t="s">
        <v>21</v>
      </c>
      <c r="D32" s="16">
        <v>26.73</v>
      </c>
      <c r="E32" s="11" t="s">
        <v>24</v>
      </c>
      <c r="G32" s="4" t="s">
        <v>13</v>
      </c>
      <c r="Q32" s="26"/>
      <c r="R32" s="27"/>
    </row>
    <row r="33" spans="1:38" customFormat="1" ht="38.25">
      <c r="A33" s="10">
        <f>IF(G33&lt;&gt;"",COUNTA(G$1:G33),"")</f>
        <v>23</v>
      </c>
      <c r="B33" s="11" t="s">
        <v>52</v>
      </c>
      <c r="C33" s="12" t="s">
        <v>46</v>
      </c>
      <c r="D33" s="17">
        <v>0.32400000000000001</v>
      </c>
      <c r="E33" s="11" t="s">
        <v>47</v>
      </c>
      <c r="G33" s="4" t="s">
        <v>13</v>
      </c>
      <c r="Q33" s="26"/>
      <c r="R33" s="27"/>
    </row>
    <row r="34" spans="1:38" customFormat="1" ht="51">
      <c r="A34" s="10">
        <f>IF(G34&lt;&gt;"",COUNTA(G$1:G34),"")</f>
        <v>24</v>
      </c>
      <c r="B34" s="11" t="s">
        <v>53</v>
      </c>
      <c r="C34" s="12" t="s">
        <v>11</v>
      </c>
      <c r="D34" s="16">
        <v>554.04</v>
      </c>
      <c r="E34" s="11" t="s">
        <v>24</v>
      </c>
      <c r="G34" s="4" t="s">
        <v>13</v>
      </c>
      <c r="Q34" s="26"/>
      <c r="R34" s="27"/>
    </row>
    <row r="35" spans="1:38" customFormat="1" ht="63.75">
      <c r="A35" s="10">
        <f>IF(G35&lt;&gt;"",COUNTA(G$1:G35),"")</f>
        <v>25</v>
      </c>
      <c r="B35" s="11" t="s">
        <v>54</v>
      </c>
      <c r="C35" s="12" t="s">
        <v>55</v>
      </c>
      <c r="D35" s="14">
        <v>1872.7</v>
      </c>
      <c r="E35" s="11" t="s">
        <v>56</v>
      </c>
      <c r="G35" s="4" t="s">
        <v>13</v>
      </c>
      <c r="Q35" s="26"/>
      <c r="R35" s="27"/>
    </row>
    <row r="36" spans="1:38" customFormat="1" ht="38.25">
      <c r="A36" s="10">
        <f>IF(G36&lt;&gt;"",COUNTA(G$1:G36),"")</f>
        <v>26</v>
      </c>
      <c r="B36" s="11" t="s">
        <v>57</v>
      </c>
      <c r="C36" s="12" t="s">
        <v>21</v>
      </c>
      <c r="D36" s="16">
        <v>0.04</v>
      </c>
      <c r="E36" s="11" t="s">
        <v>58</v>
      </c>
      <c r="G36" s="4" t="s">
        <v>13</v>
      </c>
      <c r="Q36" s="26"/>
      <c r="R36" s="27"/>
    </row>
    <row r="37" spans="1:38" customFormat="1" ht="25.5">
      <c r="A37" s="10">
        <f>IF(G37&lt;&gt;"",COUNTA(G$1:G37),"")</f>
        <v>27</v>
      </c>
      <c r="B37" s="11" t="s">
        <v>59</v>
      </c>
      <c r="C37" s="12" t="s">
        <v>60</v>
      </c>
      <c r="D37" s="19">
        <v>2</v>
      </c>
      <c r="E37" s="11" t="s">
        <v>24</v>
      </c>
      <c r="G37" s="4" t="s">
        <v>13</v>
      </c>
      <c r="Q37" s="26"/>
      <c r="R37" s="27"/>
    </row>
    <row r="38" spans="1:38" customFormat="1" ht="39" customHeight="1">
      <c r="B38" s="20"/>
      <c r="C38" s="20"/>
      <c r="D38" s="20"/>
      <c r="E38" s="20"/>
    </row>
    <row r="39" spans="1:38" s="1" customFormat="1" ht="15">
      <c r="A39" s="21"/>
      <c r="B39" s="33" t="s">
        <v>61</v>
      </c>
      <c r="C39" s="33"/>
      <c r="D39" s="33"/>
      <c r="E39" s="22" t="s">
        <v>62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8"/>
      <c r="R39" s="28"/>
      <c r="S39" s="28" t="s">
        <v>63</v>
      </c>
      <c r="T39" s="28" t="s">
        <v>63</v>
      </c>
      <c r="U39" s="28" t="s">
        <v>63</v>
      </c>
      <c r="V39" s="28" t="s">
        <v>63</v>
      </c>
      <c r="W39" s="28" t="s">
        <v>63</v>
      </c>
      <c r="X39" s="28" t="s">
        <v>63</v>
      </c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</row>
    <row r="40" spans="1:38" s="2" customFormat="1" ht="19.5" customHeight="1">
      <c r="A40" s="24"/>
      <c r="B40" s="34" t="s">
        <v>64</v>
      </c>
      <c r="C40" s="34"/>
      <c r="D40" s="34"/>
      <c r="E40" s="34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</row>
    <row r="42" spans="1:38" customFormat="1" ht="15">
      <c r="A42" s="35"/>
      <c r="B42" s="35"/>
      <c r="C42" s="35"/>
      <c r="D42" s="35"/>
      <c r="E42" s="35"/>
      <c r="AE42" s="5" t="s">
        <v>63</v>
      </c>
      <c r="AF42" s="5" t="s">
        <v>63</v>
      </c>
      <c r="AG42" s="5" t="s">
        <v>63</v>
      </c>
      <c r="AH42" s="5" t="s">
        <v>63</v>
      </c>
      <c r="AI42" s="5" t="s">
        <v>63</v>
      </c>
      <c r="AJ42" s="5" t="s">
        <v>63</v>
      </c>
      <c r="AK42" s="5" t="s">
        <v>63</v>
      </c>
      <c r="AL42" s="5" t="s">
        <v>63</v>
      </c>
    </row>
    <row r="43" spans="1:38" customFormat="1" ht="15">
      <c r="C43" s="25"/>
    </row>
  </sheetData>
  <mergeCells count="9">
    <mergeCell ref="A27:E27"/>
    <mergeCell ref="B39:D39"/>
    <mergeCell ref="B40:E40"/>
    <mergeCell ref="A42:E42"/>
    <mergeCell ref="A2:E2"/>
    <mergeCell ref="A3:E3"/>
    <mergeCell ref="A7:E7"/>
    <mergeCell ref="A8:E8"/>
    <mergeCell ref="A10:E10"/>
  </mergeCells>
  <printOptions horizontalCentered="1"/>
  <pageMargins left="0.78740155696868896" right="0.31496062874794001" top="0.31496062874794001" bottom="0.31496062874794001" header="0.19685038924217199" footer="0.19685038924217199"/>
  <pageSetup paperSize="9" scale="90" fitToHeight="0" orientation="portrait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ЛСР№69-25 малокаменский водопро</vt:lpstr>
      <vt:lpstr>'ЛСР№69-25 малокаменский водопро'!Заголовки_для_печати</vt:lpstr>
      <vt:lpstr>'ЛСР№69-25 малокаменский водопро'!Область_печати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2023-06-08T12:07:00Z</cp:lastPrinted>
  <dcterms:created xsi:type="dcterms:W3CDTF">2020-09-30T08:50:00Z</dcterms:created>
  <dcterms:modified xsi:type="dcterms:W3CDTF">2025-05-21T13:29:07Z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4057F583EC6846C49DC8A366FCBC6B66_12</vt:lpwstr>
  </property>
  <property fmtid="{D5CDD505-2E9C-101B-9397-08002B2CF9AE}" pid="3" name="KSOProductBuildVer">
    <vt:lpwstr>1049-12.2.0.21179</vt:lpwstr>
  </property>
</Properties>
</file>