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Анна\Закупки\2025 год\Выполнение работ по устройству фундамента под котельную № 25\"/>
    </mc:Choice>
  </mc:AlternateContent>
  <bookViews>
    <workbookView xWindow="0" yWindow="0" windowWidth="28800" windowHeight="14265"/>
  </bookViews>
  <sheets>
    <sheet name="16-Арх-Осиповка фундаменты по к" sheetId="1" r:id="rId1"/>
  </sheets>
  <definedNames>
    <definedName name="_xlnm.Print_Titles" localSheetId="0">'16-Арх-Осиповка фундаменты по к'!$8:$8</definedName>
  </definedNames>
  <calcPr calcId="162913"/>
</workbook>
</file>

<file path=xl/calcChain.xml><?xml version="1.0" encoding="utf-8"?>
<calcChain xmlns="http://schemas.openxmlformats.org/spreadsheetml/2006/main">
  <c r="A50" i="1" l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</calcChain>
</file>

<file path=xl/sharedStrings.xml><?xml version="1.0" encoding="utf-8"?>
<sst xmlns="http://schemas.openxmlformats.org/spreadsheetml/2006/main" count="243" uniqueCount="117">
  <si>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</si>
  <si>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</si>
  <si>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</si>
  <si>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</si>
  <si>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</si>
  <si>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</si>
  <si>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</si>
  <si>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</si>
  <si>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Раздел 1. фундамент под трубу -Ф1</t>
  </si>
  <si>
    <t>1</t>
  </si>
  <si>
    <t>Разработка грунта вручную в траншеях глубиной до 2 м без креплений с откосами, группа грунтов: 2- гравийное покрытие фундаментов</t>
  </si>
  <si>
    <t>м3</t>
  </si>
  <si>
    <t xml:space="preserve">((4,5*4,5*0,3) / 100)*100 </t>
  </si>
  <si>
    <t xml:space="preserve">1 </t>
  </si>
  <si>
    <t>2</t>
  </si>
  <si>
    <t>Очистка бетонных поверхностей сжатым воздухом</t>
  </si>
  <si>
    <t>м2</t>
  </si>
  <si>
    <t xml:space="preserve"> </t>
  </si>
  <si>
    <t>3</t>
  </si>
  <si>
    <t>Гидроструйная очистка: бетонных поверхностей</t>
  </si>
  <si>
    <t>4</t>
  </si>
  <si>
    <t>Устройство фундаментов под фабрично-заводские трубы: железобетонных объемом до 100 м3</t>
  </si>
  <si>
    <t>5</t>
  </si>
  <si>
    <t>Смеси бетонные тяжелого бетона (БСТ) на гранитном щебне, класс В25, F(1)100, W4</t>
  </si>
  <si>
    <t>6</t>
  </si>
  <si>
    <t>Детали закладные и накладные изготовленные с применением сварки, гнутья, сверления (пробивки) отверстий (при наличии одной из этих операций или всего перечня в любых сочетаниях), поставляемые отдельно-КП-1, Кр-1, Кр-2</t>
  </si>
  <si>
    <t>т</t>
  </si>
  <si>
    <t xml:space="preserve">(80,3+323+281,4)/1000 </t>
  </si>
  <si>
    <t>7</t>
  </si>
  <si>
    <t>Щиты настила, толщина 25 мм</t>
  </si>
  <si>
    <t>8</t>
  </si>
  <si>
    <t>Автобетононасосы, производительность 65 м3/ч</t>
  </si>
  <si>
    <t>маш.-ч</t>
  </si>
  <si>
    <t xml:space="preserve">2,95*0,6 </t>
  </si>
  <si>
    <t>9</t>
  </si>
  <si>
    <t>Автобетоносмесители, объем барабана 6 м3</t>
  </si>
  <si>
    <t>10</t>
  </si>
  <si>
    <t>Установка закладных деталей весом: свыше 20 кг</t>
  </si>
  <si>
    <t xml:space="preserve">80,43*3/1000 </t>
  </si>
  <si>
    <t>11</t>
  </si>
  <si>
    <t>Детали закладные и накладные изготовленные с применением сварки, гнутья, сверления (пробивки) отверстий (при наличии одной из этих операций или всего перечня в любых сочетаниях), поставляемые отдельно (анкерный блок АБ-1)</t>
  </si>
  <si>
    <t xml:space="preserve">(80,43*3)/1000 </t>
  </si>
  <si>
    <t>12</t>
  </si>
  <si>
    <t>Установка закладных деталей весом: свыше 4 до 20 кг</t>
  </si>
  <si>
    <t xml:space="preserve">(44,2+63,2)/1000 </t>
  </si>
  <si>
    <t>13</t>
  </si>
  <si>
    <t>Конструкции стальные индивидуального изготовления из сортового проката, сталь С255(уголок100*100*8)</t>
  </si>
  <si>
    <t>14</t>
  </si>
  <si>
    <t>Огрунтовка металлических поверхностей за один раз: грунтовкой ГФ-021</t>
  </si>
  <si>
    <t xml:space="preserve">(((0,6847+0,24129+0,1074)*52) / 100)*100 </t>
  </si>
  <si>
    <t>15</t>
  </si>
  <si>
    <t>Сверление установками алмазного бурения в железобетонных конструкциях вертикальных отверстий глубиной 200 мм диаметром: 20 мм</t>
  </si>
  <si>
    <t>отверстий</t>
  </si>
  <si>
    <t>16</t>
  </si>
  <si>
    <t>Сверло кольцевое алмазное, диаметр 20 мм</t>
  </si>
  <si>
    <t>шт</t>
  </si>
  <si>
    <t xml:space="preserve">2,02*69/100 </t>
  </si>
  <si>
    <t>17</t>
  </si>
  <si>
    <t>Установка анкерных болтов: химических клеевых</t>
  </si>
  <si>
    <t>18</t>
  </si>
  <si>
    <t>Шпильки анкерные стальные оцинкованные для клеевых анкеров в комплекте с гайкой и шайбой, класс прочности 5.8, наружная резьба М16, длина шпильки 190 мм</t>
  </si>
  <si>
    <t>19</t>
  </si>
  <si>
    <t>HIT-HY 100 Химический анкер для бетона HILTI уретан-метаакрилат, 330 мл</t>
  </si>
  <si>
    <t>Раздел 2. фундаментная плита Пл-1</t>
  </si>
  <si>
    <t>20</t>
  </si>
  <si>
    <t xml:space="preserve">(((11+15,5)*0,3) / 100)*100 </t>
  </si>
  <si>
    <t>21</t>
  </si>
  <si>
    <t>Разработка грунта вручную в траншеях глубиной до 2 м без креплений с откосами, группа грунтов: 3-между сущ.фундаментами</t>
  </si>
  <si>
    <t xml:space="preserve">((10*0,6) / 100)*100 </t>
  </si>
  <si>
    <t>22</t>
  </si>
  <si>
    <t>23</t>
  </si>
  <si>
    <t>24</t>
  </si>
  <si>
    <t>Устройство бетонной подготовки</t>
  </si>
  <si>
    <t>25</t>
  </si>
  <si>
    <t>Смеси бетонные тяжелого бетона (БСТ) на щебне из гравия, класс В7,5, F(1)50, W2</t>
  </si>
  <si>
    <t>26</t>
  </si>
  <si>
    <t>Устройство железобетонных фундаментов общего назначения объемом: более 25 м3</t>
  </si>
  <si>
    <t>27</t>
  </si>
  <si>
    <t>Дополнительные затраты на устройство: сложных фундаментов</t>
  </si>
  <si>
    <t>28</t>
  </si>
  <si>
    <t>29</t>
  </si>
  <si>
    <t>30</t>
  </si>
  <si>
    <t xml:space="preserve">(5,5+1,29)*0,6 </t>
  </si>
  <si>
    <t>31</t>
  </si>
  <si>
    <t>32</t>
  </si>
  <si>
    <t>Прокат арматурный для железобетонных конструкций, класс A500C, диаметр 12 мм</t>
  </si>
  <si>
    <t xml:space="preserve">(1198,8+621,6)/1000 </t>
  </si>
  <si>
    <t>33</t>
  </si>
  <si>
    <t>Детали закладные и накладные изготовленные с применением сварки, гнутья, сверления (пробивки) отверстий (при наличии одной из этих операций или всего перечня в любых сочетаниях), поставляемые отдельно</t>
  </si>
  <si>
    <t xml:space="preserve">(123,3+67,8+51,6+136,4)/1000 </t>
  </si>
  <si>
    <t>34</t>
  </si>
  <si>
    <t>Изготовление арматурных пространственных каркасов в построечных условиях, диаметром: 10 мм- Кр3. Кр-4, С-1</t>
  </si>
  <si>
    <t xml:space="preserve">(130,8+86,4+63,2)/1000 </t>
  </si>
  <si>
    <t>35</t>
  </si>
  <si>
    <t>Прокат арматурный для железобетонных конструкций, класс A500C, диаметр 10 мм</t>
  </si>
  <si>
    <t xml:space="preserve">(130,8+86,4+63,2)/1000*1,01 </t>
  </si>
  <si>
    <t>36</t>
  </si>
  <si>
    <t xml:space="preserve">210,5/1000 </t>
  </si>
  <si>
    <t>37</t>
  </si>
  <si>
    <t>Детали закладные и накладные изготовленные с применением сварки, гнутья, сверления (пробивки) отверстий (при наличии одной из этих операций или всего перечня в любых сочетаниях), поставляемые отдельно- Сд-1</t>
  </si>
  <si>
    <t>38</t>
  </si>
  <si>
    <t xml:space="preserve">207,1/1000 </t>
  </si>
  <si>
    <t>39</t>
  </si>
  <si>
    <t>Детали закладные и накладные изготовленные с применением сварки, гнутья, сверления (пробивки) отверстий (при наличии одной из этих операций или всего перечня в любых сочетаниях), поставляемые отдельно (анкерный блок БФ-1)</t>
  </si>
  <si>
    <t>40</t>
  </si>
  <si>
    <t xml:space="preserve">(((1,8204+0,3791+0,2804+0,2105+0,2071)*52) / 100)*100 </t>
  </si>
  <si>
    <t>Составил:</t>
  </si>
  <si>
    <t>Начальник ПТО</t>
  </si>
  <si>
    <t>(Гафетдинова А.Н.)</t>
  </si>
  <si>
    <t/>
  </si>
  <si>
    <t>[должность, подпись (инициалы, фамилия)]</t>
  </si>
  <si>
    <t>Проверил:</t>
  </si>
  <si>
    <t>Приложение № 1</t>
  </si>
  <si>
    <t>к Техническому заданию от "____" _________ 2025 г.</t>
  </si>
  <si>
    <t xml:space="preserve">Выполнение работ по устройству фундамента под котельную и дымовую трубу на объекте: «Строительство блочно-модульной котельной БМК-6,0 МВт на территории земельного участка с кадастровым номером 23:40:1001041:22 (с. Архипо-Осиповка, ул. Сосновая щель, 4) </t>
  </si>
  <si>
    <t>Главный инженер</t>
  </si>
  <si>
    <t>(Баранов Е.С.)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</si>
</sst>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0"/>
    <numFmt numFmtId="166" formatCode="0.00000"/>
    <numFmt numFmtId="167" formatCode="0.000000"/>
  </numFmts>
  <fonts count="9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8"/>
      <color rgb="FF000000"/>
      <name val="Arial"/>
      <charset val="204"/>
    </font>
    <font>
      <sz val="8"/>
      <color rgb="FFFF0000"/>
      <name val="Arial"/>
      <charset val="204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1" fontId="1" fillId="0" borderId="1" xfId="0" applyNumberFormat="1" applyFont="1" applyFill="1" applyBorder="1" applyAlignment="1" applyProtection="1">
      <alignment horizontal="right" vertical="top" wrapText="1"/>
    </xf>
    <xf numFmtId="164" fontId="1" fillId="0" borderId="1" xfId="0" applyNumberFormat="1" applyFont="1" applyFill="1" applyBorder="1" applyAlignment="1" applyProtection="1">
      <alignment horizontal="right" vertical="top" wrapText="1"/>
    </xf>
    <xf numFmtId="165" fontId="1" fillId="0" borderId="1" xfId="0" applyNumberFormat="1" applyFont="1" applyFill="1" applyBorder="1" applyAlignment="1" applyProtection="1">
      <alignment horizontal="right" vertical="top" wrapText="1"/>
    </xf>
    <xf numFmtId="2" fontId="1" fillId="0" borderId="1" xfId="0" applyNumberFormat="1" applyFont="1" applyFill="1" applyBorder="1" applyAlignment="1" applyProtection="1">
      <alignment horizontal="right" vertical="top" wrapText="1"/>
    </xf>
    <xf numFmtId="166" fontId="1" fillId="0" borderId="1" xfId="0" applyNumberFormat="1" applyFont="1" applyFill="1" applyBorder="1" applyAlignment="1" applyProtection="1">
      <alignment horizontal="right" vertical="top" wrapText="1"/>
    </xf>
    <xf numFmtId="167" fontId="1" fillId="0" borderId="1" xfId="0" applyNumberFormat="1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49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vertical="top" wrapText="1"/>
    </xf>
    <xf numFmtId="0" fontId="4" fillId="0" borderId="4" xfId="0" applyNumberFormat="1" applyFont="1" applyFill="1" applyBorder="1" applyAlignment="1" applyProtection="1">
      <alignment horizontal="right" vertical="top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5"/>
  <sheetViews>
    <sheetView tabSelected="1" topLeftCell="A40" workbookViewId="0">
      <selection sqref="A1:H55"/>
    </sheetView>
  </sheetViews>
  <sheetFormatPr defaultColWidth="9.140625" defaultRowHeight="11.25" customHeight="1" x14ac:dyDescent="0.2"/>
  <cols>
    <col min="1" max="1" width="5.5703125" style="1" customWidth="1"/>
    <col min="2" max="2" width="5.5703125" style="2" hidden="1" customWidth="1"/>
    <col min="3" max="3" width="49.7109375" style="2" customWidth="1"/>
    <col min="4" max="4" width="10.7109375" style="2" customWidth="1"/>
    <col min="5" max="5" width="16" style="2" customWidth="1"/>
    <col min="6" max="6" width="12.5703125" style="2" hidden="1" customWidth="1"/>
    <col min="7" max="7" width="22.140625" style="2" hidden="1" customWidth="1"/>
    <col min="8" max="8" width="22" style="2" hidden="1" customWidth="1"/>
    <col min="9" max="9" width="9.140625" style="2"/>
    <col min="10" max="10" width="4.7109375" style="2" hidden="1" customWidth="1"/>
    <col min="11" max="16" width="9.140625" style="2"/>
    <col min="17" max="17" width="135.28515625" style="3" hidden="1" customWidth="1"/>
    <col min="18" max="19" width="55.140625" style="3" hidden="1" customWidth="1"/>
    <col min="20" max="23" width="69" style="3" hidden="1" customWidth="1"/>
    <col min="24" max="25" width="55.140625" style="3" hidden="1" customWidth="1"/>
    <col min="26" max="29" width="69" style="3" hidden="1" customWidth="1"/>
    <col min="30" max="37" width="135.28515625" style="3" hidden="1" customWidth="1"/>
    <col min="38" max="16384" width="9.140625" style="2"/>
  </cols>
  <sheetData>
    <row r="1" spans="1:17" ht="16.5" customHeight="1" x14ac:dyDescent="0.25">
      <c r="A1"/>
      <c r="B1"/>
      <c r="C1"/>
      <c r="D1"/>
      <c r="E1" s="2" t="s">
        <v>112</v>
      </c>
    </row>
    <row r="2" spans="1:17" ht="15" customHeight="1" x14ac:dyDescent="0.25">
      <c r="A2"/>
      <c r="B2"/>
      <c r="C2" s="38" t="s">
        <v>113</v>
      </c>
      <c r="D2" s="38"/>
      <c r="E2" s="38"/>
    </row>
    <row r="3" spans="1:17" ht="18.75" customHeight="1" x14ac:dyDescent="0.25">
      <c r="A3" s="4"/>
      <c r="B3" s="4"/>
      <c r="C3" s="4"/>
      <c r="D3" s="4"/>
      <c r="E3" s="4"/>
    </row>
    <row r="4" spans="1:17" ht="23.25" customHeight="1" x14ac:dyDescent="0.25">
      <c r="A4" s="32" t="s">
        <v>0</v>
      </c>
      <c r="B4" s="32"/>
      <c r="C4" s="32"/>
      <c r="D4" s="32"/>
      <c r="E4" s="32"/>
    </row>
    <row r="5" spans="1:17" ht="66" customHeight="1" x14ac:dyDescent="0.2">
      <c r="A5" s="39" t="s">
        <v>114</v>
      </c>
      <c r="B5" s="39"/>
      <c r="C5" s="39"/>
      <c r="D5" s="39"/>
      <c r="E5" s="39"/>
    </row>
    <row r="6" spans="1:17" customFormat="1" ht="9.75" customHeight="1" x14ac:dyDescent="0.25">
      <c r="A6" s="5"/>
    </row>
    <row r="7" spans="1:17" customFormat="1" ht="36" customHeight="1" x14ac:dyDescent="0.25">
      <c r="A7" s="6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33" t="s">
        <v>7</v>
      </c>
      <c r="H7" s="33"/>
    </row>
    <row r="8" spans="1:17" customFormat="1" ht="15" x14ac:dyDescent="0.25">
      <c r="A8" s="8">
        <v>1</v>
      </c>
      <c r="B8" s="9">
        <v>2</v>
      </c>
      <c r="C8" s="9">
        <v>2</v>
      </c>
      <c r="D8" s="9">
        <v>3</v>
      </c>
      <c r="E8" s="9">
        <v>4</v>
      </c>
      <c r="F8" s="9">
        <v>6</v>
      </c>
      <c r="G8" s="40">
        <v>7</v>
      </c>
      <c r="H8" s="40"/>
    </row>
    <row r="9" spans="1:17" customFormat="1" ht="15" customHeight="1" x14ac:dyDescent="0.25">
      <c r="A9" s="41" t="s">
        <v>8</v>
      </c>
      <c r="B9" s="42"/>
      <c r="C9" s="42"/>
      <c r="D9" s="42"/>
      <c r="E9" s="43"/>
      <c r="F9" s="10"/>
      <c r="G9" s="10"/>
      <c r="H9" s="10"/>
      <c r="Q9" s="11" t="s">
        <v>8</v>
      </c>
    </row>
    <row r="10" spans="1:17" customFormat="1" ht="33.75" x14ac:dyDescent="0.25">
      <c r="A10" s="12">
        <f>IF(J10&lt;&gt;"",COUNTA(J$3:J10),"")</f>
        <v>1</v>
      </c>
      <c r="B10" s="13" t="s">
        <v>9</v>
      </c>
      <c r="C10" s="14" t="s">
        <v>10</v>
      </c>
      <c r="D10" s="15" t="s">
        <v>11</v>
      </c>
      <c r="E10" s="16">
        <v>6.0750000000000002</v>
      </c>
      <c r="F10" s="14"/>
      <c r="G10" s="16"/>
      <c r="H10" s="14" t="s">
        <v>12</v>
      </c>
      <c r="J10" s="2" t="s">
        <v>13</v>
      </c>
      <c r="Q10" s="11"/>
    </row>
    <row r="11" spans="1:17" customFormat="1" ht="15" x14ac:dyDescent="0.25">
      <c r="A11" s="12">
        <f>IF(J11&lt;&gt;"",COUNTA(J$3:J11),"")</f>
        <v>2</v>
      </c>
      <c r="B11" s="13" t="s">
        <v>14</v>
      </c>
      <c r="C11" s="14" t="s">
        <v>15</v>
      </c>
      <c r="D11" s="15" t="s">
        <v>16</v>
      </c>
      <c r="E11" s="17">
        <v>9</v>
      </c>
      <c r="F11" s="14"/>
      <c r="G11" s="16"/>
      <c r="H11" s="14" t="s">
        <v>17</v>
      </c>
      <c r="J11" s="2" t="s">
        <v>13</v>
      </c>
      <c r="Q11" s="11"/>
    </row>
    <row r="12" spans="1:17" customFormat="1" ht="15" x14ac:dyDescent="0.25">
      <c r="A12" s="12">
        <f>IF(J12&lt;&gt;"",COUNTA(J$3:J12),"")</f>
        <v>3</v>
      </c>
      <c r="B12" s="13" t="s">
        <v>18</v>
      </c>
      <c r="C12" s="14" t="s">
        <v>19</v>
      </c>
      <c r="D12" s="15" t="s">
        <v>16</v>
      </c>
      <c r="E12" s="17">
        <v>9</v>
      </c>
      <c r="F12" s="14"/>
      <c r="G12" s="16"/>
      <c r="H12" s="14" t="s">
        <v>17</v>
      </c>
      <c r="J12" s="2" t="s">
        <v>13</v>
      </c>
      <c r="Q12" s="11"/>
    </row>
    <row r="13" spans="1:17" customFormat="1" ht="22.5" x14ac:dyDescent="0.25">
      <c r="A13" s="12">
        <f>IF(J13&lt;&gt;"",COUNTA(J$3:J13),"")</f>
        <v>4</v>
      </c>
      <c r="B13" s="13" t="s">
        <v>20</v>
      </c>
      <c r="C13" s="14" t="s">
        <v>21</v>
      </c>
      <c r="D13" s="15" t="s">
        <v>11</v>
      </c>
      <c r="E13" s="16">
        <v>15</v>
      </c>
      <c r="F13" s="14"/>
      <c r="G13" s="16"/>
      <c r="H13" s="14" t="s">
        <v>17</v>
      </c>
      <c r="J13" s="2" t="s">
        <v>13</v>
      </c>
      <c r="Q13" s="11"/>
    </row>
    <row r="14" spans="1:17" customFormat="1" ht="22.5" x14ac:dyDescent="0.25">
      <c r="A14" s="12">
        <f>IF(J14&lt;&gt;"",COUNTA(J$3:J14),"")</f>
        <v>5</v>
      </c>
      <c r="B14" s="13" t="s">
        <v>22</v>
      </c>
      <c r="C14" s="14" t="s">
        <v>23</v>
      </c>
      <c r="D14" s="15" t="s">
        <v>11</v>
      </c>
      <c r="E14" s="18">
        <v>15.225</v>
      </c>
      <c r="F14" s="14"/>
      <c r="G14" s="16"/>
      <c r="H14" s="14" t="s">
        <v>17</v>
      </c>
      <c r="J14" s="2" t="s">
        <v>13</v>
      </c>
      <c r="Q14" s="11"/>
    </row>
    <row r="15" spans="1:17" customFormat="1" ht="56.25" x14ac:dyDescent="0.25">
      <c r="A15" s="12">
        <f>IF(J15&lt;&gt;"",COUNTA(J$3:J15),"")</f>
        <v>6</v>
      </c>
      <c r="B15" s="13" t="s">
        <v>24</v>
      </c>
      <c r="C15" s="14" t="s">
        <v>25</v>
      </c>
      <c r="D15" s="15" t="s">
        <v>26</v>
      </c>
      <c r="E15" s="19">
        <v>0.68469999999999998</v>
      </c>
      <c r="F15" s="14"/>
      <c r="G15" s="16"/>
      <c r="H15" s="14" t="s">
        <v>27</v>
      </c>
      <c r="J15" s="2" t="s">
        <v>13</v>
      </c>
      <c r="Q15" s="11"/>
    </row>
    <row r="16" spans="1:17" customFormat="1" ht="15" x14ac:dyDescent="0.25">
      <c r="A16" s="12">
        <f>IF(J16&lt;&gt;"",COUNTA(J$3:J16),"")</f>
        <v>7</v>
      </c>
      <c r="B16" s="13" t="s">
        <v>28</v>
      </c>
      <c r="C16" s="14" t="s">
        <v>29</v>
      </c>
      <c r="D16" s="15" t="s">
        <v>16</v>
      </c>
      <c r="E16" s="20">
        <v>0.24</v>
      </c>
      <c r="F16" s="14"/>
      <c r="G16" s="16"/>
      <c r="H16" s="14" t="s">
        <v>17</v>
      </c>
      <c r="J16" s="2" t="s">
        <v>13</v>
      </c>
      <c r="Q16" s="11"/>
    </row>
    <row r="17" spans="1:17" customFormat="1" ht="15" x14ac:dyDescent="0.25">
      <c r="A17" s="12">
        <f>IF(J17&lt;&gt;"",COUNTA(J$3:J17),"")</f>
        <v>8</v>
      </c>
      <c r="B17" s="13" t="s">
        <v>30</v>
      </c>
      <c r="C17" s="14" t="s">
        <v>31</v>
      </c>
      <c r="D17" s="15" t="s">
        <v>32</v>
      </c>
      <c r="E17" s="20">
        <v>1.77</v>
      </c>
      <c r="F17" s="14"/>
      <c r="G17" s="16"/>
      <c r="H17" s="14" t="s">
        <v>33</v>
      </c>
      <c r="J17" s="2" t="s">
        <v>13</v>
      </c>
      <c r="Q17" s="11"/>
    </row>
    <row r="18" spans="1:17" customFormat="1" ht="15" x14ac:dyDescent="0.25">
      <c r="A18" s="12">
        <f>IF(J18&lt;&gt;"",COUNTA(J$3:J18),"")</f>
        <v>9</v>
      </c>
      <c r="B18" s="13" t="s">
        <v>34</v>
      </c>
      <c r="C18" s="14" t="s">
        <v>35</v>
      </c>
      <c r="D18" s="15" t="s">
        <v>32</v>
      </c>
      <c r="E18" s="20">
        <v>1.77</v>
      </c>
      <c r="F18" s="14"/>
      <c r="G18" s="16"/>
      <c r="H18" s="14" t="s">
        <v>33</v>
      </c>
      <c r="J18" s="2" t="s">
        <v>13</v>
      </c>
      <c r="Q18" s="11"/>
    </row>
    <row r="19" spans="1:17" customFormat="1" ht="15" x14ac:dyDescent="0.25">
      <c r="A19" s="12">
        <f>IF(J19&lt;&gt;"",COUNTA(J$3:J19),"")</f>
        <v>10</v>
      </c>
      <c r="B19" s="13" t="s">
        <v>36</v>
      </c>
      <c r="C19" s="14" t="s">
        <v>37</v>
      </c>
      <c r="D19" s="15" t="s">
        <v>26</v>
      </c>
      <c r="E19" s="21">
        <v>0.24129</v>
      </c>
      <c r="F19" s="14"/>
      <c r="G19" s="16"/>
      <c r="H19" s="14" t="s">
        <v>38</v>
      </c>
      <c r="J19" s="2" t="s">
        <v>13</v>
      </c>
      <c r="Q19" s="11"/>
    </row>
    <row r="20" spans="1:17" customFormat="1" ht="56.25" x14ac:dyDescent="0.25">
      <c r="A20" s="12">
        <f>IF(J20&lt;&gt;"",COUNTA(J$3:J20),"")</f>
        <v>11</v>
      </c>
      <c r="B20" s="13" t="s">
        <v>39</v>
      </c>
      <c r="C20" s="14" t="s">
        <v>40</v>
      </c>
      <c r="D20" s="15" t="s">
        <v>26</v>
      </c>
      <c r="E20" s="21">
        <v>0.24129</v>
      </c>
      <c r="F20" s="14"/>
      <c r="G20" s="16"/>
      <c r="H20" s="14" t="s">
        <v>41</v>
      </c>
      <c r="J20" s="2" t="s">
        <v>13</v>
      </c>
      <c r="Q20" s="11"/>
    </row>
    <row r="21" spans="1:17" customFormat="1" ht="15" x14ac:dyDescent="0.25">
      <c r="A21" s="12">
        <f>IF(J21&lt;&gt;"",COUNTA(J$3:J21),"")</f>
        <v>12</v>
      </c>
      <c r="B21" s="13" t="s">
        <v>42</v>
      </c>
      <c r="C21" s="14" t="s">
        <v>43</v>
      </c>
      <c r="D21" s="15" t="s">
        <v>26</v>
      </c>
      <c r="E21" s="19">
        <v>0.1074</v>
      </c>
      <c r="F21" s="14"/>
      <c r="G21" s="16"/>
      <c r="H21" s="14" t="s">
        <v>44</v>
      </c>
      <c r="J21" s="2" t="s">
        <v>13</v>
      </c>
      <c r="Q21" s="11"/>
    </row>
    <row r="22" spans="1:17" customFormat="1" ht="22.5" x14ac:dyDescent="0.25">
      <c r="A22" s="12">
        <f>IF(J22&lt;&gt;"",COUNTA(J$3:J22),"")</f>
        <v>13</v>
      </c>
      <c r="B22" s="13" t="s">
        <v>45</v>
      </c>
      <c r="C22" s="14" t="s">
        <v>46</v>
      </c>
      <c r="D22" s="15" t="s">
        <v>26</v>
      </c>
      <c r="E22" s="19">
        <v>0.1074</v>
      </c>
      <c r="F22" s="14"/>
      <c r="G22" s="16"/>
      <c r="H22" s="14" t="s">
        <v>17</v>
      </c>
      <c r="J22" s="2" t="s">
        <v>13</v>
      </c>
      <c r="Q22" s="11"/>
    </row>
    <row r="23" spans="1:17" customFormat="1" ht="22.5" x14ac:dyDescent="0.25">
      <c r="A23" s="12">
        <f>IF(J23&lt;&gt;"",COUNTA(J$3:J23),"")</f>
        <v>14</v>
      </c>
      <c r="B23" s="13" t="s">
        <v>47</v>
      </c>
      <c r="C23" s="14" t="s">
        <v>48</v>
      </c>
      <c r="D23" s="15" t="s">
        <v>16</v>
      </c>
      <c r="E23" s="16">
        <v>53.736280000000001</v>
      </c>
      <c r="F23" s="14"/>
      <c r="G23" s="16"/>
      <c r="H23" s="14" t="s">
        <v>49</v>
      </c>
      <c r="J23" s="2" t="s">
        <v>13</v>
      </c>
      <c r="Q23" s="11"/>
    </row>
    <row r="24" spans="1:17" customFormat="1" ht="33.75" x14ac:dyDescent="0.25">
      <c r="A24" s="12">
        <f>IF(J24&lt;&gt;"",COUNTA(J$3:J24),"")</f>
        <v>15</v>
      </c>
      <c r="B24" s="13" t="s">
        <v>50</v>
      </c>
      <c r="C24" s="14" t="s">
        <v>51</v>
      </c>
      <c r="D24" s="15" t="s">
        <v>52</v>
      </c>
      <c r="E24" s="16">
        <v>69</v>
      </c>
      <c r="F24" s="14"/>
      <c r="G24" s="16"/>
      <c r="H24" s="14" t="s">
        <v>17</v>
      </c>
      <c r="J24" s="2" t="s">
        <v>13</v>
      </c>
      <c r="Q24" s="11"/>
    </row>
    <row r="25" spans="1:17" customFormat="1" ht="15" x14ac:dyDescent="0.25">
      <c r="A25" s="12">
        <f>IF(J25&lt;&gt;"",COUNTA(J$3:J25),"")</f>
        <v>16</v>
      </c>
      <c r="B25" s="13" t="s">
        <v>53</v>
      </c>
      <c r="C25" s="14" t="s">
        <v>54</v>
      </c>
      <c r="D25" s="15" t="s">
        <v>55</v>
      </c>
      <c r="E25" s="19">
        <v>1.3937999999999999</v>
      </c>
      <c r="F25" s="14"/>
      <c r="G25" s="16"/>
      <c r="H25" s="14" t="s">
        <v>56</v>
      </c>
      <c r="J25" s="2" t="s">
        <v>13</v>
      </c>
      <c r="Q25" s="11"/>
    </row>
    <row r="26" spans="1:17" customFormat="1" ht="15" x14ac:dyDescent="0.25">
      <c r="A26" s="12">
        <f>IF(J26&lt;&gt;"",COUNTA(J$3:J26),"")</f>
        <v>17</v>
      </c>
      <c r="B26" s="13" t="s">
        <v>57</v>
      </c>
      <c r="C26" s="14" t="s">
        <v>58</v>
      </c>
      <c r="D26" s="15" t="s">
        <v>55</v>
      </c>
      <c r="E26" s="16">
        <v>69</v>
      </c>
      <c r="F26" s="14"/>
      <c r="G26" s="16"/>
      <c r="H26" s="14" t="s">
        <v>17</v>
      </c>
      <c r="J26" s="2" t="s">
        <v>13</v>
      </c>
      <c r="Q26" s="11"/>
    </row>
    <row r="27" spans="1:17" customFormat="1" ht="33.75" x14ac:dyDescent="0.25">
      <c r="A27" s="12">
        <f>IF(J27&lt;&gt;"",COUNTA(J$3:J27),"")</f>
        <v>18</v>
      </c>
      <c r="B27" s="13" t="s">
        <v>59</v>
      </c>
      <c r="C27" s="14" t="s">
        <v>60</v>
      </c>
      <c r="D27" s="15" t="s">
        <v>55</v>
      </c>
      <c r="E27" s="16">
        <v>69</v>
      </c>
      <c r="F27" s="14"/>
      <c r="G27" s="16"/>
      <c r="H27" s="14" t="s">
        <v>17</v>
      </c>
      <c r="J27" s="2" t="s">
        <v>13</v>
      </c>
      <c r="Q27" s="11"/>
    </row>
    <row r="28" spans="1:17" customFormat="1" ht="22.5" x14ac:dyDescent="0.25">
      <c r="A28" s="12">
        <f>IF(J28&lt;&gt;"",COUNTA(J$3:J28),"")</f>
        <v>19</v>
      </c>
      <c r="B28" s="13" t="s">
        <v>61</v>
      </c>
      <c r="C28" s="14" t="s">
        <v>62</v>
      </c>
      <c r="D28" s="15" t="s">
        <v>55</v>
      </c>
      <c r="E28" s="17">
        <v>69</v>
      </c>
      <c r="F28" s="14"/>
      <c r="G28" s="16"/>
      <c r="H28" s="14" t="s">
        <v>17</v>
      </c>
      <c r="J28" s="2" t="s">
        <v>13</v>
      </c>
      <c r="Q28" s="11"/>
    </row>
    <row r="29" spans="1:17" customFormat="1" ht="15" customHeight="1" x14ac:dyDescent="0.25">
      <c r="A29" s="41" t="s">
        <v>63</v>
      </c>
      <c r="B29" s="42"/>
      <c r="C29" s="42"/>
      <c r="D29" s="42"/>
      <c r="E29" s="43"/>
      <c r="F29" s="10"/>
      <c r="G29" s="10"/>
      <c r="H29" s="10"/>
      <c r="Q29" s="11" t="s">
        <v>63</v>
      </c>
    </row>
    <row r="30" spans="1:17" customFormat="1" ht="33.75" x14ac:dyDescent="0.25">
      <c r="A30" s="12">
        <f>IF(J30&lt;&gt;"",COUNTA(J$3:J30),"")</f>
        <v>20</v>
      </c>
      <c r="B30" s="13" t="s">
        <v>64</v>
      </c>
      <c r="C30" s="14" t="s">
        <v>10</v>
      </c>
      <c r="D30" s="15" t="s">
        <v>11</v>
      </c>
      <c r="E30" s="16">
        <v>7.95</v>
      </c>
      <c r="F30" s="14"/>
      <c r="G30" s="16"/>
      <c r="H30" s="14" t="s">
        <v>65</v>
      </c>
      <c r="J30" s="2" t="s">
        <v>13</v>
      </c>
      <c r="Q30" s="11"/>
    </row>
    <row r="31" spans="1:17" customFormat="1" ht="33.75" x14ac:dyDescent="0.25">
      <c r="A31" s="12">
        <f>IF(J31&lt;&gt;"",COUNTA(J$3:J31),"")</f>
        <v>21</v>
      </c>
      <c r="B31" s="13" t="s">
        <v>66</v>
      </c>
      <c r="C31" s="14" t="s">
        <v>67</v>
      </c>
      <c r="D31" s="15" t="s">
        <v>11</v>
      </c>
      <c r="E31" s="16">
        <v>6</v>
      </c>
      <c r="F31" s="14"/>
      <c r="G31" s="16"/>
      <c r="H31" s="14" t="s">
        <v>68</v>
      </c>
      <c r="J31" s="2" t="s">
        <v>13</v>
      </c>
      <c r="Q31" s="11"/>
    </row>
    <row r="32" spans="1:17" customFormat="1" ht="15" x14ac:dyDescent="0.25">
      <c r="A32" s="12">
        <f>IF(J32&lt;&gt;"",COUNTA(J$3:J32),"")</f>
        <v>22</v>
      </c>
      <c r="B32" s="13" t="s">
        <v>69</v>
      </c>
      <c r="C32" s="14" t="s">
        <v>15</v>
      </c>
      <c r="D32" s="15" t="s">
        <v>16</v>
      </c>
      <c r="E32" s="17">
        <v>10</v>
      </c>
      <c r="F32" s="14"/>
      <c r="G32" s="16"/>
      <c r="H32" s="14" t="s">
        <v>17</v>
      </c>
      <c r="J32" s="2" t="s">
        <v>13</v>
      </c>
      <c r="Q32" s="11"/>
    </row>
    <row r="33" spans="1:17" customFormat="1" ht="15" x14ac:dyDescent="0.25">
      <c r="A33" s="12">
        <f>IF(J33&lt;&gt;"",COUNTA(J$3:J33),"")</f>
        <v>23</v>
      </c>
      <c r="B33" s="13" t="s">
        <v>70</v>
      </c>
      <c r="C33" s="14" t="s">
        <v>19</v>
      </c>
      <c r="D33" s="15" t="s">
        <v>16</v>
      </c>
      <c r="E33" s="17">
        <v>10</v>
      </c>
      <c r="F33" s="14"/>
      <c r="G33" s="16"/>
      <c r="H33" s="14" t="s">
        <v>17</v>
      </c>
      <c r="J33" s="2" t="s">
        <v>13</v>
      </c>
      <c r="Q33" s="11"/>
    </row>
    <row r="34" spans="1:17" customFormat="1" ht="15" x14ac:dyDescent="0.25">
      <c r="A34" s="12">
        <f>IF(J34&lt;&gt;"",COUNTA(J$3:J34),"")</f>
        <v>24</v>
      </c>
      <c r="B34" s="13" t="s">
        <v>71</v>
      </c>
      <c r="C34" s="14" t="s">
        <v>72</v>
      </c>
      <c r="D34" s="15" t="s">
        <v>11</v>
      </c>
      <c r="E34" s="16">
        <v>6</v>
      </c>
      <c r="F34" s="14"/>
      <c r="G34" s="16"/>
      <c r="H34" s="14" t="s">
        <v>17</v>
      </c>
      <c r="J34" s="2" t="s">
        <v>13</v>
      </c>
      <c r="Q34" s="11"/>
    </row>
    <row r="35" spans="1:17" customFormat="1" ht="22.5" x14ac:dyDescent="0.25">
      <c r="A35" s="12">
        <f>IF(J35&lt;&gt;"",COUNTA(J$3:J35),"")</f>
        <v>25</v>
      </c>
      <c r="B35" s="13" t="s">
        <v>73</v>
      </c>
      <c r="C35" s="14" t="s">
        <v>74</v>
      </c>
      <c r="D35" s="15" t="s">
        <v>11</v>
      </c>
      <c r="E35" s="20">
        <v>6.12</v>
      </c>
      <c r="F35" s="14"/>
      <c r="G35" s="16"/>
      <c r="H35" s="14" t="s">
        <v>17</v>
      </c>
      <c r="J35" s="2" t="s">
        <v>13</v>
      </c>
      <c r="Q35" s="11"/>
    </row>
    <row r="36" spans="1:17" customFormat="1" ht="22.5" x14ac:dyDescent="0.25">
      <c r="A36" s="12">
        <f>IF(J36&lt;&gt;"",COUNTA(J$3:J36),"")</f>
        <v>26</v>
      </c>
      <c r="B36" s="13" t="s">
        <v>75</v>
      </c>
      <c r="C36" s="14" t="s">
        <v>76</v>
      </c>
      <c r="D36" s="15" t="s">
        <v>11</v>
      </c>
      <c r="E36" s="16">
        <v>33</v>
      </c>
      <c r="F36" s="14"/>
      <c r="G36" s="16"/>
      <c r="H36" s="14" t="s">
        <v>17</v>
      </c>
      <c r="J36" s="2" t="s">
        <v>13</v>
      </c>
      <c r="Q36" s="11"/>
    </row>
    <row r="37" spans="1:17" customFormat="1" ht="22.5" x14ac:dyDescent="0.25">
      <c r="A37" s="12">
        <f>IF(J37&lt;&gt;"",COUNTA(J$3:J37),"")</f>
        <v>27</v>
      </c>
      <c r="B37" s="13" t="s">
        <v>77</v>
      </c>
      <c r="C37" s="14" t="s">
        <v>78</v>
      </c>
      <c r="D37" s="15" t="s">
        <v>11</v>
      </c>
      <c r="E37" s="16">
        <v>33</v>
      </c>
      <c r="F37" s="14"/>
      <c r="G37" s="16"/>
      <c r="H37" s="14" t="s">
        <v>17</v>
      </c>
      <c r="J37" s="2" t="s">
        <v>13</v>
      </c>
      <c r="Q37" s="11"/>
    </row>
    <row r="38" spans="1:17" customFormat="1" ht="15" x14ac:dyDescent="0.25">
      <c r="A38" s="12">
        <f>IF(J38&lt;&gt;"",COUNTA(J$3:J38),"")</f>
        <v>28</v>
      </c>
      <c r="B38" s="13" t="s">
        <v>79</v>
      </c>
      <c r="C38" s="14" t="s">
        <v>29</v>
      </c>
      <c r="D38" s="15" t="s">
        <v>16</v>
      </c>
      <c r="E38" s="18">
        <v>6.8310000000000004</v>
      </c>
      <c r="F38" s="14"/>
      <c r="G38" s="16"/>
      <c r="H38" s="14" t="s">
        <v>17</v>
      </c>
      <c r="J38" s="2" t="s">
        <v>13</v>
      </c>
      <c r="Q38" s="11"/>
    </row>
    <row r="39" spans="1:17" customFormat="1" ht="22.5" x14ac:dyDescent="0.25">
      <c r="A39" s="12">
        <f>IF(J39&lt;&gt;"",COUNTA(J$3:J39),"")</f>
        <v>29</v>
      </c>
      <c r="B39" s="13" t="s">
        <v>80</v>
      </c>
      <c r="C39" s="14" t="s">
        <v>23</v>
      </c>
      <c r="D39" s="15" t="s">
        <v>11</v>
      </c>
      <c r="E39" s="18">
        <v>33.494999999999997</v>
      </c>
      <c r="F39" s="14"/>
      <c r="G39" s="16"/>
      <c r="H39" s="14" t="s">
        <v>17</v>
      </c>
      <c r="J39" s="2" t="s">
        <v>13</v>
      </c>
      <c r="Q39" s="11"/>
    </row>
    <row r="40" spans="1:17" customFormat="1" ht="15" x14ac:dyDescent="0.25">
      <c r="A40" s="12">
        <f>IF(J40&lt;&gt;"",COUNTA(J$3:J40),"")</f>
        <v>30</v>
      </c>
      <c r="B40" s="13" t="s">
        <v>81</v>
      </c>
      <c r="C40" s="14" t="s">
        <v>31</v>
      </c>
      <c r="D40" s="15" t="s">
        <v>32</v>
      </c>
      <c r="E40" s="18">
        <v>4.0739999999999998</v>
      </c>
      <c r="F40" s="14"/>
      <c r="G40" s="16"/>
      <c r="H40" s="14" t="s">
        <v>82</v>
      </c>
      <c r="J40" s="2" t="s">
        <v>13</v>
      </c>
      <c r="Q40" s="11"/>
    </row>
    <row r="41" spans="1:17" customFormat="1" ht="15" x14ac:dyDescent="0.25">
      <c r="A41" s="12">
        <f>IF(J41&lt;&gt;"",COUNTA(J$3:J41),"")</f>
        <v>31</v>
      </c>
      <c r="B41" s="13" t="s">
        <v>83</v>
      </c>
      <c r="C41" s="14" t="s">
        <v>35</v>
      </c>
      <c r="D41" s="15" t="s">
        <v>32</v>
      </c>
      <c r="E41" s="18">
        <v>4.0739999999999998</v>
      </c>
      <c r="F41" s="14"/>
      <c r="G41" s="16"/>
      <c r="H41" s="14" t="s">
        <v>82</v>
      </c>
      <c r="J41" s="2" t="s">
        <v>13</v>
      </c>
      <c r="Q41" s="11"/>
    </row>
    <row r="42" spans="1:17" customFormat="1" ht="22.5" x14ac:dyDescent="0.25">
      <c r="A42" s="12">
        <f>IF(J42&lt;&gt;"",COUNTA(J$3:J42),"")</f>
        <v>32</v>
      </c>
      <c r="B42" s="13" t="s">
        <v>84</v>
      </c>
      <c r="C42" s="14" t="s">
        <v>85</v>
      </c>
      <c r="D42" s="15" t="s">
        <v>26</v>
      </c>
      <c r="E42" s="19">
        <v>1.8204</v>
      </c>
      <c r="F42" s="14"/>
      <c r="G42" s="16"/>
      <c r="H42" s="14" t="s">
        <v>86</v>
      </c>
      <c r="J42" s="2" t="s">
        <v>13</v>
      </c>
      <c r="Q42" s="11"/>
    </row>
    <row r="43" spans="1:17" customFormat="1" ht="56.25" x14ac:dyDescent="0.25">
      <c r="A43" s="12">
        <f>IF(J43&lt;&gt;"",COUNTA(J$3:J43),"")</f>
        <v>33</v>
      </c>
      <c r="B43" s="13" t="s">
        <v>87</v>
      </c>
      <c r="C43" s="14" t="s">
        <v>88</v>
      </c>
      <c r="D43" s="15" t="s">
        <v>26</v>
      </c>
      <c r="E43" s="19">
        <v>0.37909999999999999</v>
      </c>
      <c r="F43" s="14"/>
      <c r="G43" s="16"/>
      <c r="H43" s="14" t="s">
        <v>89</v>
      </c>
      <c r="J43" s="2" t="s">
        <v>13</v>
      </c>
      <c r="Q43" s="11"/>
    </row>
    <row r="44" spans="1:17" customFormat="1" ht="33.75" x14ac:dyDescent="0.25">
      <c r="A44" s="12">
        <f>IF(J44&lt;&gt;"",COUNTA(J$3:J44),"")</f>
        <v>34</v>
      </c>
      <c r="B44" s="13" t="s">
        <v>90</v>
      </c>
      <c r="C44" s="14" t="s">
        <v>91</v>
      </c>
      <c r="D44" s="15" t="s">
        <v>26</v>
      </c>
      <c r="E44" s="19">
        <v>0.28039999999999998</v>
      </c>
      <c r="F44" s="14"/>
      <c r="G44" s="16"/>
      <c r="H44" s="14" t="s">
        <v>92</v>
      </c>
      <c r="J44" s="2" t="s">
        <v>13</v>
      </c>
      <c r="Q44" s="11"/>
    </row>
    <row r="45" spans="1:17" customFormat="1" ht="22.5" x14ac:dyDescent="0.25">
      <c r="A45" s="12">
        <f>IF(J45&lt;&gt;"",COUNTA(J$3:J45),"")</f>
        <v>35</v>
      </c>
      <c r="B45" s="13" t="s">
        <v>93</v>
      </c>
      <c r="C45" s="14" t="s">
        <v>94</v>
      </c>
      <c r="D45" s="15" t="s">
        <v>26</v>
      </c>
      <c r="E45" s="22">
        <v>0.28320400000000001</v>
      </c>
      <c r="F45" s="14"/>
      <c r="G45" s="16"/>
      <c r="H45" s="14" t="s">
        <v>95</v>
      </c>
      <c r="J45" s="2" t="s">
        <v>13</v>
      </c>
      <c r="Q45" s="11"/>
    </row>
    <row r="46" spans="1:17" customFormat="1" ht="15" x14ac:dyDescent="0.25">
      <c r="A46" s="12">
        <f>IF(J46&lt;&gt;"",COUNTA(J$3:J46),"")</f>
        <v>36</v>
      </c>
      <c r="B46" s="13" t="s">
        <v>96</v>
      </c>
      <c r="C46" s="14" t="s">
        <v>43</v>
      </c>
      <c r="D46" s="15" t="s">
        <v>26</v>
      </c>
      <c r="E46" s="19">
        <v>0.21049999999999999</v>
      </c>
      <c r="F46" s="14"/>
      <c r="G46" s="16"/>
      <c r="H46" s="14" t="s">
        <v>97</v>
      </c>
      <c r="J46" s="2" t="s">
        <v>13</v>
      </c>
      <c r="Q46" s="11"/>
    </row>
    <row r="47" spans="1:17" customFormat="1" ht="56.25" x14ac:dyDescent="0.25">
      <c r="A47" s="12">
        <f>IF(J47&lt;&gt;"",COUNTA(J$3:J47),"")</f>
        <v>37</v>
      </c>
      <c r="B47" s="13" t="s">
        <v>98</v>
      </c>
      <c r="C47" s="14" t="s">
        <v>99</v>
      </c>
      <c r="D47" s="15" t="s">
        <v>26</v>
      </c>
      <c r="E47" s="19">
        <v>0.21049999999999999</v>
      </c>
      <c r="F47" s="14"/>
      <c r="G47" s="16"/>
      <c r="H47" s="14" t="s">
        <v>97</v>
      </c>
      <c r="J47" s="2" t="s">
        <v>13</v>
      </c>
      <c r="Q47" s="11"/>
    </row>
    <row r="48" spans="1:17" customFormat="1" ht="15" x14ac:dyDescent="0.25">
      <c r="A48" s="12">
        <f>IF(J48&lt;&gt;"",COUNTA(J$3:J48),"")</f>
        <v>38</v>
      </c>
      <c r="B48" s="13" t="s">
        <v>100</v>
      </c>
      <c r="C48" s="14" t="s">
        <v>43</v>
      </c>
      <c r="D48" s="15" t="s">
        <v>26</v>
      </c>
      <c r="E48" s="19">
        <v>0.20710000000000001</v>
      </c>
      <c r="F48" s="14"/>
      <c r="G48" s="16"/>
      <c r="H48" s="14" t="s">
        <v>101</v>
      </c>
      <c r="J48" s="2" t="s">
        <v>13</v>
      </c>
      <c r="Q48" s="11"/>
    </row>
    <row r="49" spans="1:37" customFormat="1" ht="56.25" x14ac:dyDescent="0.25">
      <c r="A49" s="12">
        <f>IF(J49&lt;&gt;"",COUNTA(J$3:J49),"")</f>
        <v>39</v>
      </c>
      <c r="B49" s="13" t="s">
        <v>102</v>
      </c>
      <c r="C49" s="14" t="s">
        <v>103</v>
      </c>
      <c r="D49" s="15" t="s">
        <v>26</v>
      </c>
      <c r="E49" s="19">
        <v>0.20710000000000001</v>
      </c>
      <c r="F49" s="14"/>
      <c r="G49" s="16"/>
      <c r="H49" s="14" t="s">
        <v>101</v>
      </c>
      <c r="J49" s="2" t="s">
        <v>13</v>
      </c>
      <c r="Q49" s="11"/>
    </row>
    <row r="50" spans="1:37" customFormat="1" ht="22.5" x14ac:dyDescent="0.25">
      <c r="A50" s="12">
        <f>IF(J50&lt;&gt;"",COUNTA(J$3:J50),"")</f>
        <v>40</v>
      </c>
      <c r="B50" s="13" t="s">
        <v>104</v>
      </c>
      <c r="C50" s="14" t="s">
        <v>48</v>
      </c>
      <c r="D50" s="15" t="s">
        <v>16</v>
      </c>
      <c r="E50" s="16">
        <v>150.66999999999999</v>
      </c>
      <c r="F50" s="14"/>
      <c r="G50" s="16"/>
      <c r="H50" s="14" t="s">
        <v>105</v>
      </c>
      <c r="J50" s="2" t="s">
        <v>13</v>
      </c>
      <c r="Q50" s="11"/>
    </row>
    <row r="51" spans="1:37" customFormat="1" ht="36.75" customHeight="1" x14ac:dyDescent="0.25"/>
    <row r="52" spans="1:37" s="23" customFormat="1" ht="15" x14ac:dyDescent="0.25">
      <c r="A52" s="24"/>
      <c r="B52" s="25" t="s">
        <v>106</v>
      </c>
      <c r="C52" s="34" t="s">
        <v>107</v>
      </c>
      <c r="D52" s="34"/>
      <c r="E52" s="35" t="s">
        <v>108</v>
      </c>
      <c r="F52" s="35"/>
      <c r="G52" s="35"/>
      <c r="H52" s="35"/>
      <c r="I52"/>
      <c r="J52"/>
      <c r="K52"/>
      <c r="L52"/>
      <c r="M52"/>
      <c r="N52"/>
      <c r="O52"/>
      <c r="P52"/>
      <c r="Q52" s="26"/>
      <c r="R52" s="26" t="s">
        <v>107</v>
      </c>
      <c r="S52" s="26" t="s">
        <v>109</v>
      </c>
      <c r="T52" s="26" t="s">
        <v>108</v>
      </c>
      <c r="U52" s="26" t="s">
        <v>109</v>
      </c>
      <c r="V52" s="26" t="s">
        <v>109</v>
      </c>
      <c r="W52" s="26" t="s">
        <v>109</v>
      </c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</row>
    <row r="53" spans="1:37" s="27" customFormat="1" ht="20.25" customHeight="1" x14ac:dyDescent="0.25">
      <c r="A53" s="28"/>
      <c r="B53" s="25"/>
      <c r="C53" s="36" t="s">
        <v>110</v>
      </c>
      <c r="D53" s="36"/>
      <c r="E53" s="36"/>
      <c r="F53" s="36"/>
      <c r="G53" s="36"/>
      <c r="H53" s="36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</row>
    <row r="54" spans="1:37" s="23" customFormat="1" ht="15" x14ac:dyDescent="0.25">
      <c r="A54" s="24"/>
      <c r="B54" s="25" t="s">
        <v>111</v>
      </c>
      <c r="C54" s="34" t="s">
        <v>115</v>
      </c>
      <c r="D54" s="34"/>
      <c r="E54" s="35" t="s">
        <v>116</v>
      </c>
      <c r="F54" s="35"/>
      <c r="G54" s="35"/>
      <c r="H54" s="35"/>
      <c r="I54"/>
      <c r="J54"/>
      <c r="K54"/>
      <c r="L54"/>
      <c r="M54"/>
      <c r="N54"/>
      <c r="O54"/>
      <c r="P54"/>
      <c r="Q54" s="26"/>
      <c r="R54" s="26"/>
      <c r="S54" s="26"/>
      <c r="T54" s="26"/>
      <c r="U54" s="26"/>
      <c r="V54" s="26"/>
      <c r="W54" s="26"/>
      <c r="X54" s="26" t="s">
        <v>109</v>
      </c>
      <c r="Y54" s="26" t="s">
        <v>109</v>
      </c>
      <c r="Z54" s="26" t="s">
        <v>109</v>
      </c>
      <c r="AA54" s="26" t="s">
        <v>109</v>
      </c>
      <c r="AB54" s="26" t="s">
        <v>109</v>
      </c>
      <c r="AC54" s="26" t="s">
        <v>109</v>
      </c>
      <c r="AD54" s="26"/>
      <c r="AE54" s="26"/>
      <c r="AF54" s="26"/>
      <c r="AG54" s="26"/>
      <c r="AH54" s="26"/>
      <c r="AI54" s="26"/>
      <c r="AJ54" s="26"/>
      <c r="AK54" s="26"/>
    </row>
    <row r="55" spans="1:37" s="27" customFormat="1" ht="20.25" customHeight="1" x14ac:dyDescent="0.25">
      <c r="A55" s="28"/>
      <c r="C55" s="36" t="s">
        <v>110</v>
      </c>
      <c r="D55" s="36"/>
      <c r="E55" s="36"/>
      <c r="F55" s="36"/>
      <c r="G55" s="36"/>
      <c r="H55" s="36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</row>
    <row r="57" spans="1:37" customFormat="1" ht="15" x14ac:dyDescent="0.25">
      <c r="A57" s="37"/>
      <c r="B57" s="37"/>
      <c r="C57" s="37"/>
      <c r="D57" s="37"/>
      <c r="E57" s="37"/>
      <c r="F57" s="37"/>
      <c r="G57" s="37"/>
      <c r="H57" s="37"/>
      <c r="AD57" s="3" t="s">
        <v>109</v>
      </c>
      <c r="AE57" s="3" t="s">
        <v>109</v>
      </c>
      <c r="AF57" s="3" t="s">
        <v>109</v>
      </c>
      <c r="AG57" s="3" t="s">
        <v>109</v>
      </c>
      <c r="AH57" s="3" t="s">
        <v>109</v>
      </c>
      <c r="AI57" s="3" t="s">
        <v>109</v>
      </c>
      <c r="AJ57" s="3" t="s">
        <v>109</v>
      </c>
      <c r="AK57" s="3" t="s">
        <v>109</v>
      </c>
    </row>
    <row r="58" spans="1:37" customFormat="1" ht="15" x14ac:dyDescent="0.25">
      <c r="B58" s="30"/>
      <c r="D58" s="30"/>
      <c r="F58" s="30"/>
    </row>
    <row r="63" spans="1:37" customFormat="1" ht="15" x14ac:dyDescent="0.25">
      <c r="C63" s="31"/>
    </row>
    <row r="64" spans="1:37" customFormat="1" ht="15" x14ac:dyDescent="0.25">
      <c r="C64" s="31"/>
    </row>
    <row r="65" spans="3:3" customFormat="1" ht="15" x14ac:dyDescent="0.25">
      <c r="C65" s="31"/>
    </row>
  </sheetData>
  <mergeCells count="14">
    <mergeCell ref="C55:H55"/>
    <mergeCell ref="A57:H57"/>
    <mergeCell ref="C2:E2"/>
    <mergeCell ref="A4:E4"/>
    <mergeCell ref="A5:E5"/>
    <mergeCell ref="A9:E9"/>
    <mergeCell ref="A29:E29"/>
    <mergeCell ref="C52:D52"/>
    <mergeCell ref="E52:H52"/>
    <mergeCell ref="C53:H53"/>
    <mergeCell ref="C54:D54"/>
    <mergeCell ref="E54:H54"/>
    <mergeCell ref="G7:H7"/>
    <mergeCell ref="G8:H8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16-Арх-Осиповка фундаменты по к</vt:lpstr>
      <vt:lpstr>'16-Арх-Осиповка фундаменты по к'!Заголовки_для_печати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Загинайлов</dc:creator>
  <cp:lastModifiedBy>Сергей Загинайлов</cp:lastModifiedBy>
  <cp:lastPrinted>2025-06-04T11:23:05Z</cp:lastPrinted>
  <dcterms:created xsi:type="dcterms:W3CDTF">2020-09-30T08:50:27Z</dcterms:created>
  <dcterms:modified xsi:type="dcterms:W3CDTF">2025-06-04T11:23:57Z</dcterms:modified>
</cp:coreProperties>
</file>