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ktop\Анна\Закупки\2025 год\КОТЕЛЬНАЯ № 25\Поставка материалов для котельной № 25 (ХВО)\"/>
    </mc:Choice>
  </mc:AlternateContent>
  <bookViews>
    <workbookView xWindow="0" yWindow="0" windowWidth="28800" windowHeight="12000"/>
  </bookViews>
  <sheets>
    <sheet name="3 исправ" sheetId="6" r:id="rId1"/>
    <sheet name="Лист1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6" l="1"/>
  <c r="H7" i="6"/>
  <c r="L8" i="6"/>
  <c r="L9" i="6"/>
  <c r="L7" i="6"/>
  <c r="K7" i="6"/>
  <c r="K10" i="6"/>
  <c r="K9" i="6"/>
  <c r="K8" i="6"/>
  <c r="H9" i="6" l="1"/>
  <c r="H8" i="6"/>
  <c r="I8" i="6" s="1"/>
  <c r="F10" i="6"/>
  <c r="G10" i="6" l="1"/>
  <c r="E10" i="6"/>
  <c r="H10" i="6" s="1"/>
  <c r="I9" i="6"/>
  <c r="I10" i="6" l="1"/>
</calcChain>
</file>

<file path=xl/sharedStrings.xml><?xml version="1.0" encoding="utf-8"?>
<sst xmlns="http://schemas.openxmlformats.org/spreadsheetml/2006/main" count="18" uniqueCount="16">
  <si>
    <t>Кол-во</t>
  </si>
  <si>
    <t>Наименование</t>
  </si>
  <si>
    <t>№
п/п</t>
  </si>
  <si>
    <t>Ед. изм.</t>
  </si>
  <si>
    <t>Цена, руб. с НДС</t>
  </si>
  <si>
    <t>ООО "ПРОМТЭК"</t>
  </si>
  <si>
    <t>Средняя цена за ед.товара, руб.</t>
  </si>
  <si>
    <t>ООО "ИТК"</t>
  </si>
  <si>
    <t>ИТОГО</t>
  </si>
  <si>
    <t>Сумма, 
руб. с НДС</t>
  </si>
  <si>
    <t>Расчет НМЦ на поставку оборудования ХВО в рамках выполнения мероприятий по строительству блочно-модульной котельной БМК-6,0МВт на территории земельного участка с кадастровым номером 23:40:1001041:22 (с. Архипо-Осиповка,ул. Сосновая щель, 4)</t>
  </si>
  <si>
    <t>ООО "ВАТЕРА"</t>
  </si>
  <si>
    <t>шт</t>
  </si>
  <si>
    <t>Установка дозирования Акваюнит ADS 61</t>
  </si>
  <si>
    <t>Установка умягчения Акваюнит ASW 1865PM350</t>
  </si>
  <si>
    <t>Установка дозирования Акваюнит ADS 6321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</si>
</sst>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7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0"/>
  <sheetViews>
    <sheetView tabSelected="1" zoomScale="85" zoomScaleNormal="85" workbookViewId="0">
      <selection activeCell="A2" sqref="A2:I10"/>
    </sheetView>
  </sheetViews>
  <sheetFormatPr defaultColWidth="14.28515625" defaultRowHeight="15" x14ac:dyDescent="0.25"/>
  <cols>
    <col min="1" max="1" width="5.42578125" style="3" customWidth="1"/>
    <col min="2" max="2" width="50" style="3" customWidth="1"/>
    <col min="3" max="3" width="9.28515625" style="3" customWidth="1"/>
    <col min="4" max="4" width="9.85546875" style="3" customWidth="1"/>
    <col min="5" max="5" width="11.7109375" style="3" customWidth="1"/>
    <col min="6" max="6" width="10.42578125" style="3" customWidth="1"/>
    <col min="7" max="7" width="13.5703125" style="3" customWidth="1"/>
    <col min="8" max="8" width="12.7109375" style="3" customWidth="1"/>
    <col min="9" max="9" width="13.140625" style="2" customWidth="1"/>
    <col min="10" max="10" width="14.28515625" style="1" hidden="1" customWidth="1"/>
    <col min="11" max="11" width="0" style="2" hidden="1" customWidth="1"/>
    <col min="12" max="12" width="0" style="3" hidden="1" customWidth="1"/>
    <col min="13" max="16384" width="14.28515625" style="3"/>
  </cols>
  <sheetData>
    <row r="2" spans="1:12" ht="52.5" customHeight="1" x14ac:dyDescent="0.25">
      <c r="A2" s="25" t="s">
        <v>10</v>
      </c>
      <c r="B2" s="25"/>
      <c r="C2" s="25"/>
      <c r="D2" s="25"/>
      <c r="E2" s="25"/>
      <c r="F2" s="25"/>
      <c r="G2" s="25"/>
      <c r="H2" s="25"/>
      <c r="I2" s="25"/>
      <c r="J2" s="10"/>
    </row>
    <row r="4" spans="1:12" ht="46.5" customHeight="1" x14ac:dyDescent="0.25">
      <c r="A4" s="26" t="s">
        <v>2</v>
      </c>
      <c r="B4" s="26" t="s">
        <v>1</v>
      </c>
      <c r="C4" s="26" t="s">
        <v>3</v>
      </c>
      <c r="D4" s="29" t="s">
        <v>0</v>
      </c>
      <c r="E4" s="21" t="s">
        <v>4</v>
      </c>
      <c r="F4" s="21"/>
      <c r="G4" s="22"/>
      <c r="H4" s="26" t="s">
        <v>6</v>
      </c>
      <c r="I4" s="26" t="s">
        <v>9</v>
      </c>
    </row>
    <row r="5" spans="1:12" ht="43.5" customHeight="1" x14ac:dyDescent="0.25">
      <c r="A5" s="27"/>
      <c r="B5" s="27"/>
      <c r="C5" s="27"/>
      <c r="D5" s="30"/>
      <c r="E5" s="23"/>
      <c r="F5" s="23"/>
      <c r="G5" s="24"/>
      <c r="H5" s="27"/>
      <c r="I5" s="27"/>
    </row>
    <row r="6" spans="1:12" ht="46.5" customHeight="1" x14ac:dyDescent="0.25">
      <c r="A6" s="28"/>
      <c r="B6" s="28"/>
      <c r="C6" s="28"/>
      <c r="D6" s="31"/>
      <c r="E6" s="11" t="s">
        <v>7</v>
      </c>
      <c r="F6" s="11" t="s">
        <v>5</v>
      </c>
      <c r="G6" s="11" t="s">
        <v>11</v>
      </c>
      <c r="H6" s="28"/>
      <c r="I6" s="28"/>
    </row>
    <row r="7" spans="1:12" ht="33" customHeight="1" x14ac:dyDescent="0.25">
      <c r="A7" s="17">
        <v>1</v>
      </c>
      <c r="B7" s="19" t="s">
        <v>14</v>
      </c>
      <c r="C7" s="18" t="s">
        <v>12</v>
      </c>
      <c r="D7" s="5">
        <v>1</v>
      </c>
      <c r="E7" s="7">
        <v>389850</v>
      </c>
      <c r="F7" s="6">
        <v>495000</v>
      </c>
      <c r="G7" s="6">
        <v>385047.32309999998</v>
      </c>
      <c r="H7" s="6">
        <f>AVERAGE(E7:G7)</f>
        <v>423299.10769999999</v>
      </c>
      <c r="I7" s="7">
        <f>D7*H7</f>
        <v>423299.10769999999</v>
      </c>
      <c r="J7" s="8">
        <v>330000</v>
      </c>
      <c r="K7" s="2">
        <f>J7*16.681007%</f>
        <v>55047.323100000001</v>
      </c>
      <c r="L7" s="32">
        <f>J7+K7</f>
        <v>385047.32309999998</v>
      </c>
    </row>
    <row r="8" spans="1:12" ht="33" customHeight="1" x14ac:dyDescent="0.25">
      <c r="A8" s="17">
        <v>2</v>
      </c>
      <c r="B8" s="19" t="s">
        <v>15</v>
      </c>
      <c r="C8" s="18" t="s">
        <v>12</v>
      </c>
      <c r="D8" s="5">
        <v>1</v>
      </c>
      <c r="E8" s="7">
        <v>50375.4</v>
      </c>
      <c r="F8" s="6">
        <v>54870</v>
      </c>
      <c r="G8" s="6">
        <v>42652.28</v>
      </c>
      <c r="H8" s="6">
        <f>AVERAGE(E8:G8)</f>
        <v>49299.226666666662</v>
      </c>
      <c r="I8" s="7">
        <f>D8*H8</f>
        <v>49299.226666666662</v>
      </c>
      <c r="J8" s="8">
        <v>36580</v>
      </c>
      <c r="K8" s="2">
        <f>J8*16.6%</f>
        <v>6072.2800000000007</v>
      </c>
      <c r="L8" s="32">
        <f t="shared" ref="L8:L9" si="0">J8+K8</f>
        <v>42652.28</v>
      </c>
    </row>
    <row r="9" spans="1:12" ht="33" customHeight="1" x14ac:dyDescent="0.25">
      <c r="A9" s="17">
        <v>3</v>
      </c>
      <c r="B9" s="19" t="s">
        <v>13</v>
      </c>
      <c r="C9" s="18" t="s">
        <v>12</v>
      </c>
      <c r="D9" s="5">
        <v>1</v>
      </c>
      <c r="E9" s="7">
        <v>41132</v>
      </c>
      <c r="F9" s="6">
        <v>44100</v>
      </c>
      <c r="G9" s="6">
        <v>34280.400000000001</v>
      </c>
      <c r="H9" s="6">
        <f>AVERAGE(E9:G9)</f>
        <v>39837.466666666667</v>
      </c>
      <c r="I9" s="7">
        <f>D9*H9</f>
        <v>39837.466666666667</v>
      </c>
      <c r="J9" s="8">
        <v>29400</v>
      </c>
      <c r="K9" s="2">
        <f>J9*16.6%</f>
        <v>4880.4000000000005</v>
      </c>
      <c r="L9" s="32">
        <f t="shared" si="0"/>
        <v>34280.400000000001</v>
      </c>
    </row>
    <row r="10" spans="1:12" s="15" customFormat="1" ht="21.75" customHeight="1" x14ac:dyDescent="0.25">
      <c r="A10" s="9"/>
      <c r="B10" s="20" t="s">
        <v>8</v>
      </c>
      <c r="C10" s="12"/>
      <c r="D10" s="12"/>
      <c r="E10" s="16">
        <f>SUM(E7:E9)</f>
        <v>481357.4</v>
      </c>
      <c r="F10" s="16">
        <f>SUM(F7:F9)</f>
        <v>593970</v>
      </c>
      <c r="G10" s="16">
        <f>SUM(G7:G9)</f>
        <v>461980.00309999997</v>
      </c>
      <c r="H10" s="4">
        <f>AVERAGE(E10:G10)</f>
        <v>512435.80103333323</v>
      </c>
      <c r="I10" s="16">
        <f>SUM(I7:I9)</f>
        <v>512435.80103333335</v>
      </c>
      <c r="J10" s="13"/>
      <c r="K10" s="14">
        <f>SUM(K7:K9)</f>
        <v>66000.003100000002</v>
      </c>
    </row>
  </sheetData>
  <mergeCells count="8">
    <mergeCell ref="E4:G5"/>
    <mergeCell ref="A2:I2"/>
    <mergeCell ref="H4:H6"/>
    <mergeCell ref="I4:I6"/>
    <mergeCell ref="D4:D6"/>
    <mergeCell ref="C4:C6"/>
    <mergeCell ref="B4:B6"/>
    <mergeCell ref="A4:A6"/>
  </mergeCells>
  <phoneticPr fontId="6" type="noConversion"/>
  <printOptions horizontalCentered="1"/>
  <pageMargins left="0.25" right="0.25" top="0.75" bottom="0.75" header="0.3" footer="0.3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 исправ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 Загинайлов</cp:lastModifiedBy>
  <cp:lastPrinted>2025-06-18T13:07:06Z</cp:lastPrinted>
  <dcterms:created xsi:type="dcterms:W3CDTF">2015-06-05T18:19:34Z</dcterms:created>
  <dcterms:modified xsi:type="dcterms:W3CDTF">2025-06-18T13:11:33Z</dcterms:modified>
</cp:coreProperties>
</file>