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Закупки АТЭК\Закупки АТЭК 2025\74. МТС Запорная арматура\В ИЗВЕЩЕНИЕ\"/>
    </mc:Choice>
  </mc:AlternateContent>
  <xr:revisionPtr revIDLastSave="0" documentId="13_ncr:1_{9736B5E5-C915-487E-B2F8-89A643D7C4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H2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3" i="1"/>
</calcChain>
</file>

<file path=xl/sharedStrings.xml><?xml version="1.0" encoding="utf-8"?>
<sst xmlns="http://schemas.openxmlformats.org/spreadsheetml/2006/main" count="65" uniqueCount="42">
  <si>
    <t>п/п</t>
  </si>
  <si>
    <t>Наименование материалов и оборудования и их характеристики, тип, марка, модель</t>
  </si>
  <si>
    <t>Кол-во</t>
  </si>
  <si>
    <t>Средняя стоимость</t>
  </si>
  <si>
    <t>Итого</t>
  </si>
  <si>
    <t>шт.</t>
  </si>
  <si>
    <t>Задвижка 30ч6бр Ду150 (Россия) Ру10(16)</t>
  </si>
  <si>
    <t>Задвижка 30ч39р (типа МЗВ) Ду300 Ру10/16</t>
  </si>
  <si>
    <t>Задвижка 30ч39р (типа МЗВ) Ду250 Ру10/16 (ВЭД)</t>
  </si>
  <si>
    <t>Задвижка 30ч6бр Ду125 (Россия) Ру16</t>
  </si>
  <si>
    <t>Задвижка 30ч6бр Ду100 (Россия) Ру10(16)</t>
  </si>
  <si>
    <t>Задвижка 30ч6бр Ду200 (Россия) Ру16</t>
  </si>
  <si>
    <t>Задвижка 30ч6бр Ду50 (Россия) Ру10(16)</t>
  </si>
  <si>
    <t>Задвижка 30ч6бр Ду80 (Россия) Ру10(16)</t>
  </si>
  <si>
    <t>Фланец плоский стальной DN100 PN16 S</t>
  </si>
  <si>
    <t>Фланец плоский стальной DN250 PN16 S</t>
  </si>
  <si>
    <t>Фланец плоский стальной DN125 PN16 M</t>
  </si>
  <si>
    <t>Фланец плоский стальной DN50 PN16 S</t>
  </si>
  <si>
    <t>Фланец плоский стальной DN200 PN16 S</t>
  </si>
  <si>
    <t>Фланец плоский стальной DN150 PN16 S</t>
  </si>
  <si>
    <t>Фланец плоский стальной DN80 PN16 S (4 отв)</t>
  </si>
  <si>
    <t>Фланец плоский стальной DN300 PN16 S</t>
  </si>
  <si>
    <t>Кран шаровой стальной  Ду 25 Ру4.0МПа Ст.20 (Фланцевый)</t>
  </si>
  <si>
    <t>Кран шаровой стальной  Ду 32 Ру4.0МПа Ст.20 (Фланцевый)</t>
  </si>
  <si>
    <t>Кран шаровой стальной ALSO КШ.Ф. Ду 50 Ру4.0МПа Ст.20 (Фланцевый)</t>
  </si>
  <si>
    <t>Кран шаровой стальной ALSO КШ.Ф. Ду 80 Ру1.6МПа Ст.20 (Фланцевый)</t>
  </si>
  <si>
    <t>Кран шаровой стальной ALSO КШ.Ф. Ду 100 Ру1.6МПа Ст.20 (Фланцевый)</t>
  </si>
  <si>
    <t>Кран для манометра шаровой латунь 11б27пм(М)1</t>
  </si>
  <si>
    <t>Кран для манометра 3-ходовой латунь 11б18бк(ф)1</t>
  </si>
  <si>
    <t>Клапан запорный чугун 15кч18п Ду 50 Ру16</t>
  </si>
  <si>
    <t>ШТ.</t>
  </si>
  <si>
    <t>ООО "БВБ-АЛЬЯНС"</t>
  </si>
  <si>
    <t>ООО ПО "ТРУБНОЕ РЕШЕНИЕ КРАСНОДАР"</t>
  </si>
  <si>
    <t xml:space="preserve">ООО ГК "ИНТЕРСТИЛС-КРАСНОДАР </t>
  </si>
  <si>
    <t>ИТОГ С НДС</t>
  </si>
  <si>
    <t>Расчет начальной максимально цены договора на поставку запорной арматуры для филиала АО "АТЭК" " Майкопские тепловые сети."</t>
  </si>
  <si>
    <t>Майкопские тепловые сети , г Майкоп ул.Гагарина 156</t>
  </si>
  <si>
    <t>Исполнил:</t>
  </si>
  <si>
    <t>Начальник отдела снабжения филиала</t>
  </si>
  <si>
    <t>Азашиков.А.А</t>
  </si>
  <si>
    <t>(8772)52-77-93</t>
  </si>
  <si>
    <t>Стоимость расчитана с учётом доставки до получателя:Филиал АО "АТЭК"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</si>
</sst>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4" fontId="3" fillId="3" borderId="0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165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4" fontId="0" fillId="0" borderId="0" xfId="0" applyNumberFormat="1" applyBorder="1"/>
    <xf numFmtId="0" fontId="7" fillId="0" borderId="0" xfId="0" applyFont="1"/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I28" sqref="I28"/>
    </sheetView>
  </sheetViews>
  <sheetFormatPr defaultRowHeight="14.4" x14ac:dyDescent="0.3"/>
  <cols>
    <col min="1" max="1" width="8" style="15" customWidth="1"/>
    <col min="2" max="2" width="20.33203125" style="2" customWidth="1"/>
    <col min="3" max="3" width="9" style="2" customWidth="1"/>
    <col min="4" max="4" width="10.44140625" style="2" customWidth="1"/>
    <col min="5" max="5" width="15.5546875" style="2" customWidth="1"/>
    <col min="6" max="6" width="15.44140625" style="19" customWidth="1"/>
    <col min="7" max="7" width="19.5546875" style="2" customWidth="1"/>
    <col min="8" max="8" width="15.109375" style="2" customWidth="1"/>
    <col min="9" max="9" width="23.44140625" style="2" customWidth="1"/>
    <col min="10" max="10" width="18.5546875" style="2" customWidth="1"/>
    <col min="11" max="11" width="11.109375" bestFit="1" customWidth="1"/>
  </cols>
  <sheetData>
    <row r="1" spans="1:12" ht="17.399999999999999" x14ac:dyDescent="0.3">
      <c r="B1" s="23" t="s">
        <v>35</v>
      </c>
    </row>
    <row r="2" spans="1:12" ht="86.4" customHeight="1" x14ac:dyDescent="0.3">
      <c r="A2" s="1" t="s">
        <v>0</v>
      </c>
      <c r="B2" s="10" t="s">
        <v>1</v>
      </c>
      <c r="C2" s="10" t="s">
        <v>5</v>
      </c>
      <c r="D2" s="10" t="s">
        <v>2</v>
      </c>
      <c r="E2" s="9" t="s">
        <v>31</v>
      </c>
      <c r="F2" s="9" t="s">
        <v>32</v>
      </c>
      <c r="G2" s="9" t="s">
        <v>33</v>
      </c>
      <c r="H2" s="6" t="s">
        <v>3</v>
      </c>
      <c r="I2" s="6" t="s">
        <v>4</v>
      </c>
    </row>
    <row r="3" spans="1:12" ht="33.6" customHeight="1" x14ac:dyDescent="0.3">
      <c r="A3" s="3">
        <v>1</v>
      </c>
      <c r="B3" s="12" t="s">
        <v>6</v>
      </c>
      <c r="C3" s="11" t="s">
        <v>30</v>
      </c>
      <c r="D3" s="11">
        <v>15</v>
      </c>
      <c r="E3" s="18">
        <v>25734.38</v>
      </c>
      <c r="F3" s="5">
        <v>26687.5</v>
      </c>
      <c r="G3" s="18">
        <v>25734.38</v>
      </c>
      <c r="H3" s="7">
        <f>(E3+F3+G3)/3</f>
        <v>26052.08666666667</v>
      </c>
      <c r="I3" s="7">
        <f>H3*D3</f>
        <v>390781.30000000005</v>
      </c>
      <c r="J3" s="16"/>
      <c r="K3" s="22"/>
      <c r="L3" s="17"/>
    </row>
    <row r="4" spans="1:12" ht="26.1" customHeight="1" x14ac:dyDescent="0.3">
      <c r="A4" s="4">
        <v>2</v>
      </c>
      <c r="B4" s="12" t="s">
        <v>7</v>
      </c>
      <c r="C4" s="11" t="s">
        <v>30</v>
      </c>
      <c r="D4" s="11">
        <v>2</v>
      </c>
      <c r="E4" s="18">
        <v>27123.759999999998</v>
      </c>
      <c r="F4" s="5">
        <v>29132.93</v>
      </c>
      <c r="G4" s="18">
        <v>27123.759999999998</v>
      </c>
      <c r="H4" s="7">
        <f t="shared" ref="H4:H26" si="0">(E4+F4+G4)/3</f>
        <v>27793.483333333334</v>
      </c>
      <c r="I4" s="7">
        <f t="shared" ref="I4:I26" si="1">H4*D4</f>
        <v>55586.966666666667</v>
      </c>
      <c r="J4" s="16"/>
      <c r="K4" s="22"/>
      <c r="L4" s="17"/>
    </row>
    <row r="5" spans="1:12" ht="34.5" customHeight="1" x14ac:dyDescent="0.3">
      <c r="A5" s="4">
        <v>3</v>
      </c>
      <c r="B5" s="12" t="s">
        <v>8</v>
      </c>
      <c r="C5" s="11" t="s">
        <v>30</v>
      </c>
      <c r="D5" s="11">
        <v>2</v>
      </c>
      <c r="E5" s="18">
        <v>20475.009999999998</v>
      </c>
      <c r="F5" s="5">
        <v>21991.68</v>
      </c>
      <c r="G5" s="18">
        <v>20475.009999999998</v>
      </c>
      <c r="H5" s="7">
        <f t="shared" si="0"/>
        <v>20980.566666666666</v>
      </c>
      <c r="I5" s="7">
        <f t="shared" si="1"/>
        <v>41961.133333333331</v>
      </c>
      <c r="J5" s="16"/>
      <c r="K5" s="17"/>
      <c r="L5" s="17"/>
    </row>
    <row r="6" spans="1:12" ht="33.6" customHeight="1" x14ac:dyDescent="0.3">
      <c r="A6" s="13">
        <v>4</v>
      </c>
      <c r="B6" s="12" t="s">
        <v>9</v>
      </c>
      <c r="C6" s="11" t="s">
        <v>30</v>
      </c>
      <c r="D6" s="11">
        <v>3</v>
      </c>
      <c r="E6" s="18">
        <v>25661.24</v>
      </c>
      <c r="F6" s="5">
        <v>26611.66</v>
      </c>
      <c r="G6" s="18">
        <v>25661.24</v>
      </c>
      <c r="H6" s="7">
        <f t="shared" si="0"/>
        <v>25978.046666666665</v>
      </c>
      <c r="I6" s="7">
        <f t="shared" si="1"/>
        <v>77934.14</v>
      </c>
      <c r="J6" s="16"/>
      <c r="K6" s="17"/>
      <c r="L6" s="17"/>
    </row>
    <row r="7" spans="1:12" ht="30.6" customHeight="1" x14ac:dyDescent="0.3">
      <c r="A7" s="14">
        <v>5</v>
      </c>
      <c r="B7" s="12" t="s">
        <v>10</v>
      </c>
      <c r="C7" s="11" t="s">
        <v>30</v>
      </c>
      <c r="D7" s="11">
        <v>20</v>
      </c>
      <c r="E7" s="18">
        <v>9182.26</v>
      </c>
      <c r="F7" s="5">
        <v>9046.23</v>
      </c>
      <c r="G7" s="18">
        <v>9182.26</v>
      </c>
      <c r="H7" s="7">
        <f t="shared" si="0"/>
        <v>9136.9166666666661</v>
      </c>
      <c r="I7" s="7">
        <f t="shared" si="1"/>
        <v>182738.33333333331</v>
      </c>
      <c r="J7" s="16"/>
      <c r="K7" s="17"/>
      <c r="L7" s="17"/>
    </row>
    <row r="8" spans="1:12" ht="36.6" customHeight="1" x14ac:dyDescent="0.3">
      <c r="A8" s="14">
        <v>6</v>
      </c>
      <c r="B8" s="12" t="s">
        <v>11</v>
      </c>
      <c r="C8" s="11" t="s">
        <v>30</v>
      </c>
      <c r="D8" s="11">
        <v>2</v>
      </c>
      <c r="E8" s="18">
        <v>63787.5</v>
      </c>
      <c r="F8" s="5">
        <v>66150</v>
      </c>
      <c r="G8" s="18">
        <v>63787.5</v>
      </c>
      <c r="H8" s="7">
        <f t="shared" si="0"/>
        <v>64575</v>
      </c>
      <c r="I8" s="7">
        <f t="shared" si="1"/>
        <v>129150</v>
      </c>
      <c r="J8" s="16"/>
      <c r="K8" s="17"/>
      <c r="L8" s="17"/>
    </row>
    <row r="9" spans="1:12" ht="33.75" customHeight="1" x14ac:dyDescent="0.3">
      <c r="A9" s="14">
        <v>7</v>
      </c>
      <c r="B9" s="12" t="s">
        <v>12</v>
      </c>
      <c r="C9" s="11" t="s">
        <v>30</v>
      </c>
      <c r="D9" s="11">
        <v>20</v>
      </c>
      <c r="E9" s="18">
        <v>3982.5</v>
      </c>
      <c r="F9" s="5">
        <v>3835</v>
      </c>
      <c r="G9" s="18">
        <v>3982.5</v>
      </c>
      <c r="H9" s="7">
        <f t="shared" si="0"/>
        <v>3933.3333333333335</v>
      </c>
      <c r="I9" s="7">
        <f t="shared" si="1"/>
        <v>78666.666666666672</v>
      </c>
      <c r="J9" s="16"/>
      <c r="K9" s="17"/>
      <c r="L9" s="17"/>
    </row>
    <row r="10" spans="1:12" ht="33.9" customHeight="1" x14ac:dyDescent="0.3">
      <c r="A10" s="14">
        <v>8</v>
      </c>
      <c r="B10" s="12" t="s">
        <v>13</v>
      </c>
      <c r="C10" s="11" t="s">
        <v>30</v>
      </c>
      <c r="D10" s="11">
        <v>20</v>
      </c>
      <c r="E10" s="18">
        <v>6418.13</v>
      </c>
      <c r="F10" s="5">
        <v>6180.43</v>
      </c>
      <c r="G10" s="18">
        <v>6418.13</v>
      </c>
      <c r="H10" s="7">
        <f t="shared" si="0"/>
        <v>6338.8966666666674</v>
      </c>
      <c r="I10" s="7">
        <f t="shared" si="1"/>
        <v>126777.93333333335</v>
      </c>
      <c r="J10" s="16"/>
      <c r="K10" s="8"/>
      <c r="L10" s="17"/>
    </row>
    <row r="11" spans="1:12" ht="45" customHeight="1" x14ac:dyDescent="0.3">
      <c r="A11" s="14">
        <v>9</v>
      </c>
      <c r="B11" s="12" t="s">
        <v>14</v>
      </c>
      <c r="C11" s="11" t="s">
        <v>30</v>
      </c>
      <c r="D11" s="11">
        <v>20</v>
      </c>
      <c r="E11" s="18">
        <v>894.38</v>
      </c>
      <c r="F11" s="5">
        <v>861.25</v>
      </c>
      <c r="G11" s="18">
        <v>894.38</v>
      </c>
      <c r="H11" s="7">
        <f t="shared" si="0"/>
        <v>883.3366666666667</v>
      </c>
      <c r="I11" s="7">
        <f t="shared" si="1"/>
        <v>17666.733333333334</v>
      </c>
      <c r="J11" s="16"/>
      <c r="K11" s="8"/>
      <c r="L11" s="17"/>
    </row>
    <row r="12" spans="1:12" ht="52.5" customHeight="1" x14ac:dyDescent="0.3">
      <c r="A12" s="14">
        <v>10</v>
      </c>
      <c r="B12" s="12" t="s">
        <v>15</v>
      </c>
      <c r="C12" s="11" t="s">
        <v>30</v>
      </c>
      <c r="D12" s="11">
        <v>6</v>
      </c>
      <c r="E12" s="18">
        <v>2983.5</v>
      </c>
      <c r="F12" s="5">
        <v>2873</v>
      </c>
      <c r="G12" s="18">
        <v>2983.5</v>
      </c>
      <c r="H12" s="7">
        <f t="shared" si="0"/>
        <v>2946.6666666666665</v>
      </c>
      <c r="I12" s="7">
        <f t="shared" si="1"/>
        <v>17680</v>
      </c>
      <c r="J12" s="16"/>
      <c r="K12" s="8"/>
      <c r="L12" s="17"/>
    </row>
    <row r="13" spans="1:12" ht="45" customHeight="1" x14ac:dyDescent="0.3">
      <c r="A13" s="14">
        <v>11</v>
      </c>
      <c r="B13" s="12" t="s">
        <v>16</v>
      </c>
      <c r="C13" s="11" t="s">
        <v>30</v>
      </c>
      <c r="D13" s="11">
        <v>6</v>
      </c>
      <c r="E13" s="18">
        <v>1370.25</v>
      </c>
      <c r="F13" s="5">
        <v>1319.5</v>
      </c>
      <c r="G13" s="18">
        <v>1370.25</v>
      </c>
      <c r="H13" s="7">
        <f t="shared" si="0"/>
        <v>1353.3333333333333</v>
      </c>
      <c r="I13" s="7">
        <f t="shared" si="1"/>
        <v>8120</v>
      </c>
      <c r="J13" s="16"/>
      <c r="K13" s="8"/>
      <c r="L13" s="17"/>
    </row>
    <row r="14" spans="1:12" ht="33" customHeight="1" x14ac:dyDescent="0.3">
      <c r="A14" s="14">
        <v>12</v>
      </c>
      <c r="B14" s="12" t="s">
        <v>17</v>
      </c>
      <c r="C14" s="11" t="s">
        <v>30</v>
      </c>
      <c r="D14" s="11">
        <v>8</v>
      </c>
      <c r="E14" s="18">
        <v>500.62</v>
      </c>
      <c r="F14" s="5">
        <v>482.08</v>
      </c>
      <c r="G14" s="18">
        <v>500.62</v>
      </c>
      <c r="H14" s="7">
        <f t="shared" si="0"/>
        <v>494.44000000000005</v>
      </c>
      <c r="I14" s="7">
        <f t="shared" si="1"/>
        <v>3955.5200000000004</v>
      </c>
      <c r="J14" s="16"/>
      <c r="K14" s="8"/>
      <c r="L14" s="17"/>
    </row>
    <row r="15" spans="1:12" ht="43.5" customHeight="1" x14ac:dyDescent="0.3">
      <c r="A15" s="14">
        <v>13</v>
      </c>
      <c r="B15" s="12" t="s">
        <v>18</v>
      </c>
      <c r="C15" s="11" t="s">
        <v>30</v>
      </c>
      <c r="D15" s="11">
        <v>10</v>
      </c>
      <c r="E15" s="18">
        <v>2072.25</v>
      </c>
      <c r="F15" s="5">
        <v>1995.5</v>
      </c>
      <c r="G15" s="18">
        <v>2072.25</v>
      </c>
      <c r="H15" s="7">
        <f t="shared" si="0"/>
        <v>2046.6666666666667</v>
      </c>
      <c r="I15" s="7">
        <f t="shared" si="1"/>
        <v>20466.666666666668</v>
      </c>
      <c r="J15" s="16"/>
      <c r="K15" s="8"/>
      <c r="L15" s="17"/>
    </row>
    <row r="16" spans="1:12" ht="36.75" customHeight="1" x14ac:dyDescent="0.3">
      <c r="A16" s="14">
        <v>14</v>
      </c>
      <c r="B16" s="12" t="s">
        <v>19</v>
      </c>
      <c r="C16" s="11" t="s">
        <v>30</v>
      </c>
      <c r="D16" s="11">
        <v>18</v>
      </c>
      <c r="E16" s="18">
        <v>1535.63</v>
      </c>
      <c r="F16" s="5">
        <v>1478.75</v>
      </c>
      <c r="G16" s="18">
        <v>1535.63</v>
      </c>
      <c r="H16" s="7">
        <f t="shared" si="0"/>
        <v>1516.67</v>
      </c>
      <c r="I16" s="7">
        <f t="shared" si="1"/>
        <v>27300.06</v>
      </c>
      <c r="J16" s="16"/>
      <c r="K16" s="8"/>
      <c r="L16" s="17"/>
    </row>
    <row r="17" spans="1:12" ht="44.25" customHeight="1" x14ac:dyDescent="0.3">
      <c r="A17" s="14">
        <v>15</v>
      </c>
      <c r="B17" s="12" t="s">
        <v>20</v>
      </c>
      <c r="C17" s="11" t="s">
        <v>30</v>
      </c>
      <c r="D17" s="11">
        <v>20</v>
      </c>
      <c r="E17" s="18">
        <v>712.13</v>
      </c>
      <c r="F17" s="5">
        <v>685.75</v>
      </c>
      <c r="G17" s="18">
        <v>712.13</v>
      </c>
      <c r="H17" s="7">
        <f t="shared" si="0"/>
        <v>703.3366666666667</v>
      </c>
      <c r="I17" s="7">
        <f t="shared" si="1"/>
        <v>14066.733333333334</v>
      </c>
      <c r="J17" s="16"/>
      <c r="K17" s="8"/>
      <c r="L17" s="17"/>
    </row>
    <row r="18" spans="1:12" ht="33" customHeight="1" x14ac:dyDescent="0.3">
      <c r="A18" s="14">
        <v>16</v>
      </c>
      <c r="B18" s="12" t="s">
        <v>21</v>
      </c>
      <c r="C18" s="11" t="s">
        <v>30</v>
      </c>
      <c r="D18" s="11">
        <v>4</v>
      </c>
      <c r="E18" s="18">
        <v>3625.87</v>
      </c>
      <c r="F18" s="5">
        <v>3491.58</v>
      </c>
      <c r="G18" s="18">
        <v>3625.87</v>
      </c>
      <c r="H18" s="7">
        <f t="shared" si="0"/>
        <v>3581.1066666666666</v>
      </c>
      <c r="I18" s="7">
        <f t="shared" si="1"/>
        <v>14324.426666666666</v>
      </c>
      <c r="J18" s="16"/>
      <c r="K18" s="8"/>
      <c r="L18" s="17"/>
    </row>
    <row r="19" spans="1:12" ht="36" customHeight="1" x14ac:dyDescent="0.3">
      <c r="A19" s="14">
        <v>17</v>
      </c>
      <c r="B19" s="12" t="s">
        <v>22</v>
      </c>
      <c r="C19" s="11" t="s">
        <v>30</v>
      </c>
      <c r="D19" s="11">
        <v>30</v>
      </c>
      <c r="E19" s="18">
        <v>2362.5</v>
      </c>
      <c r="F19" s="5">
        <v>2275</v>
      </c>
      <c r="G19" s="18">
        <v>2362.5</v>
      </c>
      <c r="H19" s="7">
        <f t="shared" si="0"/>
        <v>2333.3333333333335</v>
      </c>
      <c r="I19" s="7">
        <f t="shared" si="1"/>
        <v>70000</v>
      </c>
      <c r="J19" s="16"/>
      <c r="K19" s="8"/>
      <c r="L19" s="17"/>
    </row>
    <row r="20" spans="1:12" ht="38.25" customHeight="1" x14ac:dyDescent="0.3">
      <c r="A20" s="14">
        <v>18</v>
      </c>
      <c r="B20" s="12" t="s">
        <v>23</v>
      </c>
      <c r="C20" s="11" t="s">
        <v>30</v>
      </c>
      <c r="D20" s="11">
        <v>10</v>
      </c>
      <c r="E20" s="18">
        <v>2531.25</v>
      </c>
      <c r="F20" s="5">
        <v>2343.75</v>
      </c>
      <c r="G20" s="18">
        <v>2531.25</v>
      </c>
      <c r="H20" s="7">
        <f t="shared" si="0"/>
        <v>2468.75</v>
      </c>
      <c r="I20" s="7">
        <f t="shared" si="1"/>
        <v>24687.5</v>
      </c>
      <c r="J20" s="16"/>
      <c r="K20" s="8"/>
      <c r="L20" s="17"/>
    </row>
    <row r="21" spans="1:12" ht="33" customHeight="1" x14ac:dyDescent="0.3">
      <c r="A21" s="14">
        <v>19</v>
      </c>
      <c r="B21" s="12" t="s">
        <v>24</v>
      </c>
      <c r="C21" s="11" t="s">
        <v>30</v>
      </c>
      <c r="D21" s="11">
        <v>20</v>
      </c>
      <c r="E21" s="18">
        <v>3000.83</v>
      </c>
      <c r="F21" s="5">
        <v>2885.42</v>
      </c>
      <c r="G21" s="18">
        <v>3116.24</v>
      </c>
      <c r="H21" s="7">
        <f t="shared" si="0"/>
        <v>3000.83</v>
      </c>
      <c r="I21" s="7">
        <f t="shared" si="1"/>
        <v>60016.6</v>
      </c>
      <c r="J21" s="16"/>
      <c r="K21" s="8"/>
      <c r="L21" s="17"/>
    </row>
    <row r="22" spans="1:12" ht="55.5" customHeight="1" x14ac:dyDescent="0.3">
      <c r="A22" s="14">
        <v>20</v>
      </c>
      <c r="B22" s="12" t="s">
        <v>25</v>
      </c>
      <c r="C22" s="11" t="s">
        <v>30</v>
      </c>
      <c r="D22" s="11">
        <v>6</v>
      </c>
      <c r="E22" s="18">
        <v>2422.13</v>
      </c>
      <c r="F22" s="5">
        <v>2242.7199999999998</v>
      </c>
      <c r="G22" s="18">
        <v>2422.13</v>
      </c>
      <c r="H22" s="7">
        <f t="shared" si="0"/>
        <v>2362.3266666666668</v>
      </c>
      <c r="I22" s="7">
        <f t="shared" si="1"/>
        <v>14173.960000000001</v>
      </c>
      <c r="J22" s="16"/>
      <c r="K22" s="17"/>
      <c r="L22" s="17"/>
    </row>
    <row r="23" spans="1:12" ht="43.5" customHeight="1" x14ac:dyDescent="0.3">
      <c r="A23" s="14">
        <v>21</v>
      </c>
      <c r="B23" s="12" t="s">
        <v>26</v>
      </c>
      <c r="C23" s="11" t="s">
        <v>30</v>
      </c>
      <c r="D23" s="11">
        <v>9</v>
      </c>
      <c r="E23" s="18">
        <v>6811.87</v>
      </c>
      <c r="F23" s="5">
        <v>6307.29</v>
      </c>
      <c r="G23" s="18">
        <v>6811.87</v>
      </c>
      <c r="H23" s="7">
        <f>(E23+F23+G23)/3</f>
        <v>6643.6766666666663</v>
      </c>
      <c r="I23" s="7">
        <f t="shared" si="1"/>
        <v>59793.09</v>
      </c>
      <c r="J23" s="16"/>
      <c r="K23" s="17"/>
      <c r="L23" s="17"/>
    </row>
    <row r="24" spans="1:12" ht="45" customHeight="1" x14ac:dyDescent="0.3">
      <c r="A24" s="14">
        <v>22</v>
      </c>
      <c r="B24" s="12" t="s">
        <v>27</v>
      </c>
      <c r="C24" s="11" t="s">
        <v>30</v>
      </c>
      <c r="D24" s="11">
        <v>100</v>
      </c>
      <c r="E24" s="18">
        <v>410.66</v>
      </c>
      <c r="F24" s="5">
        <v>367.72</v>
      </c>
      <c r="G24" s="18">
        <v>410.66</v>
      </c>
      <c r="H24" s="7">
        <f t="shared" si="0"/>
        <v>396.34666666666675</v>
      </c>
      <c r="I24" s="7">
        <f t="shared" si="1"/>
        <v>39634.666666666672</v>
      </c>
      <c r="J24" s="16"/>
      <c r="K24" s="17"/>
      <c r="L24" s="17"/>
    </row>
    <row r="25" spans="1:12" ht="45" customHeight="1" x14ac:dyDescent="0.3">
      <c r="A25" s="14">
        <v>23</v>
      </c>
      <c r="B25" s="12" t="s">
        <v>28</v>
      </c>
      <c r="C25" s="11" t="s">
        <v>30</v>
      </c>
      <c r="D25" s="11">
        <v>50</v>
      </c>
      <c r="E25" s="18">
        <v>365.16</v>
      </c>
      <c r="F25" s="5">
        <v>326.02999999999997</v>
      </c>
      <c r="G25" s="18">
        <v>378.2</v>
      </c>
      <c r="H25" s="7">
        <f t="shared" si="0"/>
        <v>356.46333333333337</v>
      </c>
      <c r="I25" s="7">
        <f t="shared" si="1"/>
        <v>17823.166666666668</v>
      </c>
    </row>
    <row r="26" spans="1:12" ht="39" customHeight="1" x14ac:dyDescent="0.3">
      <c r="A26" s="14">
        <v>24</v>
      </c>
      <c r="B26" s="12" t="s">
        <v>29</v>
      </c>
      <c r="C26" s="11" t="s">
        <v>30</v>
      </c>
      <c r="D26" s="11">
        <v>2</v>
      </c>
      <c r="E26" s="18">
        <v>1558.75</v>
      </c>
      <c r="F26" s="5">
        <v>1343.75</v>
      </c>
      <c r="G26" s="18">
        <v>1558.75</v>
      </c>
      <c r="H26" s="7">
        <f t="shared" si="0"/>
        <v>1487.0833333333333</v>
      </c>
      <c r="I26" s="7">
        <f t="shared" si="1"/>
        <v>2974.1666666666665</v>
      </c>
    </row>
    <row r="27" spans="1:12" ht="51" customHeight="1" x14ac:dyDescent="0.3">
      <c r="H27" s="21" t="s">
        <v>34</v>
      </c>
      <c r="I27" s="24">
        <f>SUM(I3:I26)</f>
        <v>1496279.7633333339</v>
      </c>
      <c r="J27" s="20"/>
    </row>
    <row r="28" spans="1:12" x14ac:dyDescent="0.3">
      <c r="B28" s="2" t="s">
        <v>41</v>
      </c>
      <c r="I28"/>
      <c r="J28"/>
    </row>
    <row r="29" spans="1:12" x14ac:dyDescent="0.3">
      <c r="B29" s="2" t="s">
        <v>36</v>
      </c>
      <c r="I29"/>
      <c r="J29"/>
    </row>
    <row r="31" spans="1:12" x14ac:dyDescent="0.3">
      <c r="B31" s="2" t="s">
        <v>37</v>
      </c>
    </row>
    <row r="32" spans="1:12" x14ac:dyDescent="0.3">
      <c r="B32" s="2" t="s">
        <v>38</v>
      </c>
    </row>
    <row r="33" spans="2:2" x14ac:dyDescent="0.3">
      <c r="B33" s="2" t="s">
        <v>39</v>
      </c>
    </row>
    <row r="34" spans="2:2" x14ac:dyDescent="0.3">
      <c r="B34" s="2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Павлик Наталья Сергеевна</dc:creator>
  <cp:lastModifiedBy>Aser</cp:lastModifiedBy>
  <dcterms:created xsi:type="dcterms:W3CDTF">2015-06-05T18:19:34Z</dcterms:created>
  <dcterms:modified xsi:type="dcterms:W3CDTF">2025-06-10T11:18:11Z</dcterms:modified>
</cp:coreProperties>
</file>