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02\Контрактная служба\Аук_документация\2025\Приложение 1 2025\"/>
    </mc:Choice>
  </mc:AlternateContent>
  <bookViews>
    <workbookView xWindow="0" yWindow="0" windowWidth="11370" windowHeight="10275"/>
  </bookViews>
  <sheets>
    <sheet name="Лист1" sheetId="1" r:id="rId1"/>
    <sheet name="Лист2" sheetId="2" r:id="rId2"/>
  </sheets>
  <definedNames>
    <definedName name="_xlnm._FilterDatabase" localSheetId="0" hidden="1">Лист1!$A$8:$L$10</definedName>
    <definedName name="_xlnm.Print_Area" localSheetId="0">Лист1!$A$1:$L$16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L9" i="1" s="1"/>
  <c r="L10" i="1" s="1"/>
  <c r="J9" i="1" l="1"/>
  <c r="K9" i="1" s="1"/>
</calcChain>
</file>

<file path=xl/sharedStrings.xml><?xml version="1.0" encoding="utf-8"?>
<sst xmlns="http://schemas.openxmlformats.org/spreadsheetml/2006/main" count="22" uniqueCount="22">
  <si>
    <t>Приложение № 1 к Документации</t>
  </si>
  <si>
    <t>Обоснование начальной (максимальной) цены договора:</t>
  </si>
  <si>
    <t>Расчет начальной (максимальной) цены договора, цены договора, заключаемого с поставщиком (подрядчиком, исполнителем)</t>
  </si>
  <si>
    <t>Наименование товара (работы, услуги)</t>
  </si>
  <si>
    <t xml:space="preserve">Расчет НМЦД </t>
  </si>
  <si>
    <t>№п/п</t>
  </si>
  <si>
    <t>Наименование объекта закупки</t>
  </si>
  <si>
    <t>ед. измерения</t>
  </si>
  <si>
    <t>количество</t>
  </si>
  <si>
    <t>Источник информации о цене за единицу товара (работы, услуги), руб.</t>
  </si>
  <si>
    <t>Однородность совокупности значений выявленных цен, используемых в расчете НМЦД</t>
  </si>
  <si>
    <t>Расчет НМЦД методом сопоставимых рыночных цен (анализа рынка)</t>
  </si>
  <si>
    <t>Начальная (максимальная) цена единицы товара (работы, услуги)</t>
  </si>
  <si>
    <t>Среднее квадратическое отклонение</t>
  </si>
  <si>
    <t>Коэффициент вариации цен</t>
  </si>
  <si>
    <t>Руководитель контрактной службы: _______________ О.А. Дуюн</t>
  </si>
  <si>
    <t>Дата подготовки обоснования НМЦД: 27.05.2025 г.</t>
  </si>
  <si>
    <t>АСН ОРБИТА.Навигатор.06</t>
  </si>
  <si>
    <t>компл</t>
  </si>
  <si>
    <t>Источник информации о цене за единицу товара (работы, услуги), руб. Коммерческое предложение 01.04.2025г.</t>
  </si>
  <si>
    <t>Источник информации о цене за единицу товара (работы, услуги), руб. Коммерческое предложение № 59 от 15.04.2025 г.</t>
  </si>
  <si>
    <t>Источник информации о цене за единицу товара (работы, услуги), руб. ТЕХНИКО-КОММЕРЧЕСКОЕ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</si>
</sst>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9" fillId="0" borderId="0" applyFont="0" applyFill="0" applyBorder="0" applyProtection="0"/>
    <xf numFmtId="0" fontId="9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wrapText="1"/>
    </xf>
    <xf numFmtId="164" fontId="5" fillId="0" borderId="8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0" fontId="5" fillId="0" borderId="3" xfId="1" applyNumberFormat="1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4" fontId="5" fillId="0" borderId="3" xfId="0" applyNumberFormat="1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B1" zoomScale="70" zoomScaleNormal="70" workbookViewId="0">
      <selection activeCell="J15" sqref="J15"/>
    </sheetView>
  </sheetViews>
  <sheetFormatPr defaultColWidth="8.85546875" defaultRowHeight="15"/>
  <cols>
    <col min="1" max="1" width="37.7109375" hidden="1" customWidth="1"/>
    <col min="2" max="2" width="8.28515625" customWidth="1"/>
    <col min="3" max="3" width="61.140625" customWidth="1"/>
    <col min="4" max="4" width="14.7109375" customWidth="1"/>
    <col min="5" max="5" width="12.85546875" customWidth="1"/>
    <col min="6" max="6" width="15.42578125" customWidth="1"/>
    <col min="7" max="7" width="16" customWidth="1"/>
    <col min="8" max="8" width="15.140625" customWidth="1"/>
    <col min="9" max="11" width="20.7109375" customWidth="1"/>
    <col min="12" max="12" width="30.42578125" customWidth="1"/>
    <col min="13" max="13" width="13" customWidth="1"/>
    <col min="14" max="14" width="11.5703125" customWidth="1"/>
    <col min="15" max="15" width="10.5703125" customWidth="1"/>
    <col min="17" max="17" width="13" customWidth="1"/>
  </cols>
  <sheetData>
    <row r="1" spans="1:14">
      <c r="B1" s="2"/>
      <c r="L1" s="12" t="s">
        <v>0</v>
      </c>
    </row>
    <row r="2" spans="1:14">
      <c r="B2" s="2" t="s">
        <v>1</v>
      </c>
    </row>
    <row r="3" spans="1:14" ht="48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4" ht="24" customHeight="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s="1" customFormat="1" ht="32.25" customHeight="1">
      <c r="A5" s="4" t="s">
        <v>3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1:14" ht="43.5" customHeight="1">
      <c r="A6" s="32" t="s">
        <v>4</v>
      </c>
      <c r="B6" s="22" t="s">
        <v>5</v>
      </c>
      <c r="C6" s="22" t="s">
        <v>6</v>
      </c>
      <c r="D6" s="29" t="s">
        <v>7</v>
      </c>
      <c r="E6" s="29" t="s">
        <v>8</v>
      </c>
      <c r="F6" s="26" t="s">
        <v>9</v>
      </c>
      <c r="G6" s="27"/>
      <c r="H6" s="28"/>
      <c r="I6" s="22" t="s">
        <v>10</v>
      </c>
      <c r="J6" s="22"/>
      <c r="K6" s="22"/>
      <c r="L6" s="29" t="s">
        <v>11</v>
      </c>
    </row>
    <row r="7" spans="1:14" ht="198" customHeight="1">
      <c r="A7" s="32"/>
      <c r="B7" s="22"/>
      <c r="C7" s="22"/>
      <c r="D7" s="30"/>
      <c r="E7" s="30"/>
      <c r="F7" s="5" t="s">
        <v>21</v>
      </c>
      <c r="G7" s="5" t="s">
        <v>19</v>
      </c>
      <c r="H7" s="5" t="s">
        <v>20</v>
      </c>
      <c r="I7" s="3" t="s">
        <v>12</v>
      </c>
      <c r="J7" s="3" t="s">
        <v>13</v>
      </c>
      <c r="K7" s="3" t="s">
        <v>14</v>
      </c>
      <c r="L7" s="30"/>
    </row>
    <row r="8" spans="1:14" s="1" customFormat="1">
      <c r="A8" s="32"/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13">
        <v>8</v>
      </c>
      <c r="J8" s="13">
        <v>9</v>
      </c>
      <c r="K8" s="13">
        <v>10</v>
      </c>
      <c r="L8" s="13">
        <v>11</v>
      </c>
    </row>
    <row r="9" spans="1:14" s="1" customFormat="1" ht="15.75">
      <c r="A9" s="32"/>
      <c r="B9" s="7">
        <v>1</v>
      </c>
      <c r="C9" s="8" t="s">
        <v>17</v>
      </c>
      <c r="D9" s="9" t="s">
        <v>18</v>
      </c>
      <c r="E9" s="9">
        <v>55</v>
      </c>
      <c r="F9" s="10">
        <v>37000</v>
      </c>
      <c r="G9" s="10">
        <v>38000</v>
      </c>
      <c r="H9" s="10">
        <v>47500</v>
      </c>
      <c r="I9" s="14">
        <f>ROUND(AVERAGE(F9:H9),2)</f>
        <v>40833.33</v>
      </c>
      <c r="J9" s="15">
        <f>SQRT(((SUM((POWER(F9-I9,2)),(POWER(G9-I9,2)),(POWER(H9-I9,2)))))/2)</f>
        <v>5795.1128835726749</v>
      </c>
      <c r="K9" s="16">
        <f>J9/I9</f>
        <v>0.14192114342799558</v>
      </c>
      <c r="L9" s="19">
        <f>I9*E9</f>
        <v>2245833.15</v>
      </c>
    </row>
    <row r="10" spans="1:14" s="1" customFormat="1" ht="23.25" customHeight="1">
      <c r="A10" s="3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20">
        <f>SUM(L9:L9)</f>
        <v>2245833.15</v>
      </c>
      <c r="M10" s="17"/>
    </row>
    <row r="11" spans="1:14">
      <c r="G11" s="18"/>
      <c r="N11" s="18"/>
    </row>
    <row r="13" spans="1:14" ht="15.75">
      <c r="B13" s="11" t="s">
        <v>16</v>
      </c>
      <c r="L13" s="18"/>
    </row>
    <row r="15" spans="1:14" ht="15.75">
      <c r="B15" s="11" t="s">
        <v>15</v>
      </c>
    </row>
  </sheetData>
  <autoFilter ref="A8:L10"/>
  <mergeCells count="12">
    <mergeCell ref="B10:K10"/>
    <mergeCell ref="A6:A10"/>
    <mergeCell ref="B6:B7"/>
    <mergeCell ref="C6:C7"/>
    <mergeCell ref="D6:D7"/>
    <mergeCell ref="E6:E7"/>
    <mergeCell ref="A3:L3"/>
    <mergeCell ref="A4:L4"/>
    <mergeCell ref="B5:L5"/>
    <mergeCell ref="F6:H6"/>
    <mergeCell ref="I6:K6"/>
    <mergeCell ref="L6:L7"/>
  </mergeCells>
  <pageMargins left="0.7" right="0.7" top="0.75" bottom="0.75" header="0.3" footer="0.3"/>
  <pageSetup paperSize="9" scale="4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0" sqref="C10"/>
    </sheetView>
  </sheetViews>
  <sheetFormatPr defaultColWidth="9"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2</cp:revision>
  <dcterms:created xsi:type="dcterms:W3CDTF">2006-09-16T00:00:00Z</dcterms:created>
  <dcterms:modified xsi:type="dcterms:W3CDTF">2025-05-28T10:57:08Z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E6BE136875F8498999108682157D7E2D_13</vt:lpwstr>
  </property>
  <property fmtid="{D5CDD505-2E9C-101B-9397-08002B2CF9AE}" pid="3" name="KSOProductBuildVer">
    <vt:lpwstr>1049-12.2.0.20795</vt:lpwstr>
  </property>
</Properties>
</file>