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6990" windowHeight="4785"/>
  </bookViews>
  <sheets>
    <sheet name="Лист8" sheetId="1" r:id="rId1"/>
  </sheets>
  <definedNames>
    <definedName name="_xlnm.Print_Area" localSheetId="0">Лист8!$A$1:$O$15</definedName>
  </definedNames>
  <calcPr calcId="124519"/>
</workbook>
</file>

<file path=xl/calcChain.xml><?xml version="1.0" encoding="utf-8"?>
<calcChain xmlns="http://schemas.openxmlformats.org/spreadsheetml/2006/main">
  <c r="I6" i="1"/>
  <c r="L6"/>
  <c r="O6" s="1"/>
  <c r="M6"/>
  <c r="N6" l="1"/>
  <c r="M5"/>
  <c r="L5" l="1"/>
  <c r="O5" s="1"/>
  <c r="O7" s="1"/>
  <c r="I5"/>
  <c r="N5" l="1"/>
</calcChain>
</file>

<file path=xl/sharedStrings.xml><?xml version="1.0" encoding="utf-8"?>
<sst xmlns="http://schemas.openxmlformats.org/spreadsheetml/2006/main" count="34" uniqueCount="32">
  <si>
    <t>№ п/п</t>
  </si>
  <si>
    <t>Наименование товара (работы, услуги)</t>
  </si>
  <si>
    <t>ОКПД2/КТРУ/ККН</t>
  </si>
  <si>
    <t>Ед. изм.</t>
  </si>
  <si>
    <t>Номер источника ценовой информации (ИЦИ №i) и цена единицы товара, работы, услуги, представленная i-тым ИЦИ (Цi), руб.</t>
  </si>
  <si>
    <t>v - кол-во (объем) закупаемых товаров.</t>
  </si>
  <si>
    <t>n - кол-во значений, используемых в расчете</t>
  </si>
  <si>
    <t>Определение однородности совокупности значений выявленных цен</t>
  </si>
  <si>
    <t>ИЦИ №1</t>
  </si>
  <si>
    <t>ИЦИ №2</t>
  </si>
  <si>
    <t>ИЦИ №3</t>
  </si>
  <si>
    <t>Цена из реестра товаров товаров для обеспечения нужд Санкт-Петербурга</t>
  </si>
  <si>
    <t>&lt;ц&gt; - средн. арифм. величина цены единицы прод-ции, руб.</t>
  </si>
  <si>
    <t>Среднее квадратичное отклонение</t>
  </si>
  <si>
    <t>V - коэф-нт вариации</t>
  </si>
  <si>
    <t>9=5+6+7+8</t>
  </si>
  <si>
    <t>11= кол-во ответов ИЦИ</t>
  </si>
  <si>
    <t>15=9*10/11</t>
  </si>
  <si>
    <t>(подпись/расшифровка подписи)</t>
  </si>
  <si>
    <t xml:space="preserve">отсутствует </t>
  </si>
  <si>
    <t xml:space="preserve">Коэффициент вариации не превышает 33 %. Совокупность значений, используемых в расчете НЦЕ считается однородной. </t>
  </si>
  <si>
    <t>12=           /11</t>
  </si>
  <si>
    <t>Вывоз снега</t>
  </si>
  <si>
    <t>м3</t>
  </si>
  <si>
    <t>Погрузка снега</t>
  </si>
  <si>
    <t>НСЦЕ:</t>
  </si>
  <si>
    <t>Речицкий Д.А.</t>
  </si>
  <si>
    <t>Начальник отдела обеспеченния комплексной убоорки</t>
  </si>
  <si>
    <t xml:space="preserve"> НМЦЕ, руб. </t>
  </si>
  <si>
    <t>машино/час</t>
  </si>
  <si>
    <t>Расчет начальной (максимальной) суммы цен единиц услуг методом сопоставимых рыночных цен (анализ рынка)</t>
  </si>
  <si>
    <t>42.11.20.300 /не присвоен/не присвоен</t>
  </si>
</sst>
</file>

<file path=xl/styles.xml><?xml version="1.0" encoding="utf-8"?>
<styleSheet xmlns="http://schemas.openxmlformats.org/spreadsheetml/2006/main">
  <numFmts count="2">
    <numFmt numFmtId="164" formatCode="#,##0.0#"/>
    <numFmt numFmtId="165" formatCode="0.0"/>
  </numFmts>
  <fonts count="12">
    <font>
      <sz val="11"/>
      <color indexed="8"/>
      <name val="Calibri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Helvetica Neue"/>
      <family val="2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 applyNumberFormat="0" applyFill="0" applyBorder="0" applyProtection="0"/>
    <xf numFmtId="0" fontId="8" fillId="0" borderId="0"/>
    <xf numFmtId="0" fontId="8" fillId="0" borderId="0"/>
    <xf numFmtId="0" fontId="9" fillId="0" borderId="0"/>
  </cellStyleXfs>
  <cellXfs count="62">
    <xf numFmtId="0" fontId="0" fillId="0" borderId="0" xfId="0" applyFont="1" applyAlignment="1"/>
    <xf numFmtId="0" fontId="0" fillId="0" borderId="0" xfId="0" applyNumberFormat="1" applyFont="1" applyAlignme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/>
    <xf numFmtId="0" fontId="0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/>
    <xf numFmtId="0" fontId="5" fillId="2" borderId="0" xfId="0" applyFont="1" applyFill="1" applyBorder="1" applyAlignment="1"/>
    <xf numFmtId="2" fontId="0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right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vertical="center" wrapText="1"/>
    </xf>
    <xf numFmtId="0" fontId="0" fillId="0" borderId="0" xfId="0" applyNumberFormat="1" applyFont="1" applyBorder="1" applyAlignment="1"/>
    <xf numFmtId="0" fontId="0" fillId="2" borderId="10" xfId="0" applyFont="1" applyFill="1" applyBorder="1" applyAlignment="1"/>
    <xf numFmtId="0" fontId="5" fillId="2" borderId="10" xfId="0" applyFont="1" applyFill="1" applyBorder="1" applyAlignment="1">
      <alignment horizontal="right" vertical="center" wrapText="1"/>
    </xf>
    <xf numFmtId="49" fontId="5" fillId="2" borderId="10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2" fontId="0" fillId="0" borderId="0" xfId="0" applyNumberFormat="1" applyFont="1" applyFill="1" applyBorder="1" applyAlignment="1"/>
    <xf numFmtId="0" fontId="4" fillId="0" borderId="0" xfId="0" applyFont="1" applyFill="1" applyBorder="1" applyAlignment="1">
      <alignment vertical="center" wrapText="1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Alignment="1"/>
    <xf numFmtId="0" fontId="4" fillId="0" borderId="11" xfId="0" applyFont="1" applyBorder="1" applyAlignment="1">
      <alignment vertical="center" wrapText="1"/>
    </xf>
    <xf numFmtId="4" fontId="11" fillId="3" borderId="11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center" wrapText="1"/>
    </xf>
    <xf numFmtId="10" fontId="4" fillId="2" borderId="12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/>
    <xf numFmtId="0" fontId="3" fillId="2" borderId="1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165" fontId="10" fillId="0" borderId="11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49" fontId="1" fillId="2" borderId="13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2 2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141843</xdr:colOff>
      <xdr:row>2</xdr:row>
      <xdr:rowOff>99695</xdr:rowOff>
    </xdr:from>
    <xdr:to>
      <xdr:col>8</xdr:col>
      <xdr:colOff>667623</xdr:colOff>
      <xdr:row>2</xdr:row>
      <xdr:rowOff>457835</xdr:rowOff>
    </xdr:to>
    <xdr:pic>
      <xdr:nvPicPr>
        <xdr:cNvPr id="3" name="Рисунок 1" descr="Рисунок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68182" t="17999" b="24001"/>
        <a:stretch>
          <a:fillRect/>
        </a:stretch>
      </xdr:blipFill>
      <xdr:spPr>
        <a:xfrm>
          <a:off x="9209643" y="792480"/>
          <a:ext cx="525781" cy="3581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145876</xdr:colOff>
      <xdr:row>2</xdr:row>
      <xdr:rowOff>539412</xdr:rowOff>
    </xdr:from>
    <xdr:to>
      <xdr:col>12</xdr:col>
      <xdr:colOff>951904</xdr:colOff>
      <xdr:row>2</xdr:row>
      <xdr:rowOff>973753</xdr:rowOff>
    </xdr:to>
    <xdr:pic>
      <xdr:nvPicPr>
        <xdr:cNvPr id="4" name="Picture 21" descr="Picture 2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25082" y="1032471"/>
          <a:ext cx="806028" cy="4343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250765</xdr:colOff>
      <xdr:row>2</xdr:row>
      <xdr:rowOff>483833</xdr:rowOff>
    </xdr:from>
    <xdr:to>
      <xdr:col>13</xdr:col>
      <xdr:colOff>753685</xdr:colOff>
      <xdr:row>2</xdr:row>
      <xdr:rowOff>895313</xdr:rowOff>
    </xdr:to>
    <xdr:pic>
      <xdr:nvPicPr>
        <xdr:cNvPr id="5" name="Picture 19" descr="Picture 19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95383" y="976892"/>
          <a:ext cx="502920" cy="4114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369809</xdr:colOff>
      <xdr:row>3</xdr:row>
      <xdr:rowOff>19369</xdr:rowOff>
    </xdr:from>
    <xdr:to>
      <xdr:col>11</xdr:col>
      <xdr:colOff>638570</xdr:colOff>
      <xdr:row>3</xdr:row>
      <xdr:rowOff>293689</xdr:rowOff>
    </xdr:to>
    <xdr:pic>
      <xdr:nvPicPr>
        <xdr:cNvPr id="6" name="Рисунок 1" descr="Рисунок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l="68182" t="17999" b="24001"/>
        <a:stretch>
          <a:fillRect/>
        </a:stretch>
      </xdr:blipFill>
      <xdr:spPr>
        <a:xfrm>
          <a:off x="10228184" y="1743394"/>
          <a:ext cx="268761" cy="2743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"/>
  <sheetViews>
    <sheetView showGridLines="0" tabSelected="1" zoomScale="70" zoomScaleNormal="70" workbookViewId="0">
      <selection activeCell="H28" sqref="H28"/>
    </sheetView>
  </sheetViews>
  <sheetFormatPr defaultColWidth="8.85546875" defaultRowHeight="15" customHeight="1"/>
  <cols>
    <col min="1" max="1" width="6" style="1" customWidth="1"/>
    <col min="2" max="2" width="21.28515625" style="1" customWidth="1"/>
    <col min="3" max="3" width="27.28515625" style="1" customWidth="1"/>
    <col min="4" max="4" width="8" style="1" customWidth="1"/>
    <col min="5" max="5" width="10.7109375" style="1" customWidth="1"/>
    <col min="6" max="6" width="11.42578125" style="1" customWidth="1"/>
    <col min="7" max="7" width="10.7109375" style="1" customWidth="1"/>
    <col min="8" max="8" width="15" style="32" customWidth="1"/>
    <col min="9" max="9" width="11" style="1" customWidth="1"/>
    <col min="10" max="10" width="13.42578125" style="1" customWidth="1"/>
    <col min="11" max="11" width="13" style="1" customWidth="1"/>
    <col min="12" max="12" width="14.7109375" style="1" customWidth="1"/>
    <col min="13" max="13" width="17.42578125" style="1" customWidth="1"/>
    <col min="14" max="15" width="14.140625" style="1" customWidth="1"/>
    <col min="16" max="16384" width="8.85546875" style="1"/>
  </cols>
  <sheetData>
    <row r="1" spans="1:15" ht="15" customHeight="1">
      <c r="A1" s="49" t="s">
        <v>30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24.6" customHeight="1">
      <c r="A2" s="51" t="s">
        <v>0</v>
      </c>
      <c r="B2" s="53" t="s">
        <v>1</v>
      </c>
      <c r="C2" s="53" t="s">
        <v>2</v>
      </c>
      <c r="D2" s="53" t="s">
        <v>3</v>
      </c>
      <c r="E2" s="55" t="s">
        <v>4</v>
      </c>
      <c r="F2" s="56"/>
      <c r="G2" s="56"/>
      <c r="H2" s="57"/>
      <c r="I2" s="58"/>
      <c r="J2" s="53" t="s">
        <v>5</v>
      </c>
      <c r="K2" s="53" t="s">
        <v>6</v>
      </c>
      <c r="L2" s="55" t="s">
        <v>7</v>
      </c>
      <c r="M2" s="60"/>
      <c r="N2" s="61"/>
      <c r="O2" s="59" t="s">
        <v>28</v>
      </c>
    </row>
    <row r="3" spans="1:15" ht="96.75" customHeight="1">
      <c r="A3" s="52"/>
      <c r="B3" s="54"/>
      <c r="C3" s="54"/>
      <c r="D3" s="54"/>
      <c r="E3" s="2" t="s">
        <v>8</v>
      </c>
      <c r="F3" s="2" t="s">
        <v>9</v>
      </c>
      <c r="G3" s="2" t="s">
        <v>10</v>
      </c>
      <c r="H3" s="25" t="s">
        <v>11</v>
      </c>
      <c r="I3" s="3"/>
      <c r="J3" s="54"/>
      <c r="K3" s="54"/>
      <c r="L3" s="4" t="s">
        <v>12</v>
      </c>
      <c r="M3" s="4" t="s">
        <v>13</v>
      </c>
      <c r="N3" s="36" t="s">
        <v>14</v>
      </c>
      <c r="O3" s="59"/>
    </row>
    <row r="4" spans="1:15" ht="25.5" customHeight="1">
      <c r="A4" s="5">
        <v>1</v>
      </c>
      <c r="B4" s="6">
        <v>2</v>
      </c>
      <c r="C4" s="42">
        <v>3</v>
      </c>
      <c r="D4" s="42">
        <v>4</v>
      </c>
      <c r="E4" s="42">
        <v>5</v>
      </c>
      <c r="F4" s="42">
        <v>6</v>
      </c>
      <c r="G4" s="6">
        <v>7</v>
      </c>
      <c r="H4" s="26">
        <v>8</v>
      </c>
      <c r="I4" s="2" t="s">
        <v>15</v>
      </c>
      <c r="J4" s="6">
        <v>10</v>
      </c>
      <c r="K4" s="2" t="s">
        <v>16</v>
      </c>
      <c r="L4" s="2" t="s">
        <v>21</v>
      </c>
      <c r="M4" s="6">
        <v>13</v>
      </c>
      <c r="N4" s="37">
        <v>14</v>
      </c>
      <c r="O4" s="39" t="s">
        <v>17</v>
      </c>
    </row>
    <row r="5" spans="1:15" ht="70.5" customHeight="1">
      <c r="A5" s="7">
        <v>1</v>
      </c>
      <c r="B5" s="33" t="s">
        <v>22</v>
      </c>
      <c r="C5" s="44" t="s">
        <v>31</v>
      </c>
      <c r="D5" s="43" t="s">
        <v>23</v>
      </c>
      <c r="E5" s="34">
        <v>450</v>
      </c>
      <c r="F5" s="34">
        <v>450</v>
      </c>
      <c r="G5" s="34">
        <v>470</v>
      </c>
      <c r="H5" s="27" t="s">
        <v>19</v>
      </c>
      <c r="I5" s="8">
        <f t="shared" ref="I5" si="0">E5+F5+G5</f>
        <v>1370</v>
      </c>
      <c r="J5" s="9">
        <v>1</v>
      </c>
      <c r="K5" s="9">
        <v>3</v>
      </c>
      <c r="L5" s="8">
        <f t="shared" ref="L5" si="1">ROUND((AVERAGE(E5:G5)),2)</f>
        <v>456.67</v>
      </c>
      <c r="M5" s="8">
        <f>STDEV(E5:G5)</f>
        <v>11.547005383792515</v>
      </c>
      <c r="N5" s="38">
        <f>M5/L5</f>
        <v>2.5285228685467655E-2</v>
      </c>
      <c r="O5" s="40">
        <f t="shared" ref="O5" si="2">L5*J5</f>
        <v>456.67</v>
      </c>
    </row>
    <row r="6" spans="1:15" ht="70.5" customHeight="1">
      <c r="A6" s="35">
        <v>2</v>
      </c>
      <c r="B6" s="33" t="s">
        <v>24</v>
      </c>
      <c r="C6" s="44" t="s">
        <v>31</v>
      </c>
      <c r="D6" s="43" t="s">
        <v>29</v>
      </c>
      <c r="E6" s="34">
        <v>3200</v>
      </c>
      <c r="F6" s="34">
        <v>3200</v>
      </c>
      <c r="G6" s="34">
        <v>3400</v>
      </c>
      <c r="H6" s="27" t="s">
        <v>19</v>
      </c>
      <c r="I6" s="8">
        <f t="shared" ref="I6" si="3">E6+F6+G6</f>
        <v>9800</v>
      </c>
      <c r="J6" s="9">
        <v>1</v>
      </c>
      <c r="K6" s="9">
        <v>3</v>
      </c>
      <c r="L6" s="8">
        <f t="shared" ref="L6" si="4">ROUND((AVERAGE(E6:G6)),2)</f>
        <v>3266.67</v>
      </c>
      <c r="M6" s="8">
        <f>STDEV(E6:G6)</f>
        <v>115.47005383792515</v>
      </c>
      <c r="N6" s="38">
        <f>M6/L6</f>
        <v>3.5347939595344845E-2</v>
      </c>
      <c r="O6" s="40">
        <f t="shared" ref="O6" si="5">L6*J6</f>
        <v>3266.67</v>
      </c>
    </row>
    <row r="7" spans="1:15" ht="15.75" customHeight="1">
      <c r="A7" s="46" t="s">
        <v>25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8"/>
      <c r="O7" s="41">
        <f>SUM(O5:O6)</f>
        <v>3723.34</v>
      </c>
    </row>
    <row r="8" spans="1:15" ht="15" customHeight="1">
      <c r="A8" s="10"/>
      <c r="B8" s="10"/>
      <c r="C8" s="10"/>
      <c r="D8" s="10"/>
      <c r="E8" s="11"/>
      <c r="F8" s="11"/>
      <c r="G8" s="11"/>
      <c r="H8" s="28"/>
      <c r="I8" s="10"/>
      <c r="J8" s="10"/>
      <c r="K8" s="10"/>
      <c r="L8" s="10"/>
      <c r="M8" s="10"/>
      <c r="N8" s="10"/>
      <c r="O8" s="10"/>
    </row>
    <row r="9" spans="1:15" ht="15.75" customHeight="1">
      <c r="A9" s="18" t="s">
        <v>20</v>
      </c>
      <c r="B9" s="10"/>
      <c r="C9" s="19"/>
      <c r="D9" s="19"/>
      <c r="E9" s="19"/>
      <c r="F9" s="19"/>
      <c r="G9" s="19"/>
      <c r="H9" s="28"/>
      <c r="I9" s="19"/>
      <c r="J9" s="19"/>
      <c r="K9" s="19"/>
      <c r="L9" s="19"/>
      <c r="M9" s="19"/>
      <c r="N9" s="13"/>
      <c r="O9" s="13"/>
    </row>
    <row r="10" spans="1:15" ht="15.75" customHeight="1">
      <c r="A10" s="10"/>
      <c r="B10" s="10"/>
      <c r="C10" s="10"/>
      <c r="D10" s="12"/>
      <c r="E10" s="12"/>
      <c r="F10" s="12"/>
      <c r="G10" s="12"/>
      <c r="H10" s="29"/>
      <c r="I10" s="12"/>
      <c r="J10" s="12"/>
      <c r="K10" s="12"/>
      <c r="L10" s="12"/>
      <c r="M10" s="12"/>
      <c r="N10" s="13"/>
      <c r="O10" s="13"/>
    </row>
    <row r="11" spans="1:15" ht="15.75" customHeight="1">
      <c r="A11" s="45" t="s">
        <v>27</v>
      </c>
      <c r="B11" s="45"/>
      <c r="C11" s="45"/>
      <c r="D11" s="45"/>
      <c r="E11" s="12"/>
      <c r="F11" s="14"/>
      <c r="G11" s="12"/>
      <c r="H11" s="29"/>
      <c r="I11" s="12"/>
      <c r="J11" s="12"/>
      <c r="K11" s="12"/>
      <c r="L11" s="12"/>
      <c r="M11" s="12"/>
      <c r="N11" s="13"/>
      <c r="O11" s="10"/>
    </row>
    <row r="12" spans="1:15" ht="15" customHeight="1">
      <c r="A12" s="10"/>
      <c r="B12" s="10"/>
      <c r="C12" s="10"/>
      <c r="D12" s="12"/>
      <c r="E12" s="12"/>
      <c r="F12" s="12"/>
      <c r="G12" s="12"/>
      <c r="H12" s="29"/>
      <c r="I12" s="12"/>
      <c r="J12" s="12"/>
      <c r="K12" s="12"/>
      <c r="L12" s="12"/>
      <c r="M12" s="12"/>
      <c r="N12" s="10"/>
      <c r="O12" s="10"/>
    </row>
    <row r="13" spans="1:15" ht="15.75" customHeight="1">
      <c r="A13" s="22"/>
      <c r="B13" s="23"/>
      <c r="C13" s="24" t="s">
        <v>26</v>
      </c>
      <c r="D13" s="15"/>
      <c r="E13" s="12"/>
      <c r="F13" s="12"/>
      <c r="G13" s="12"/>
      <c r="H13" s="29"/>
      <c r="I13" s="12"/>
      <c r="J13" s="12"/>
      <c r="K13" s="12"/>
      <c r="L13" s="12"/>
      <c r="M13" s="12"/>
      <c r="N13" s="10"/>
      <c r="O13" s="10"/>
    </row>
    <row r="14" spans="1:15" ht="21.75" customHeight="1">
      <c r="A14" s="10"/>
      <c r="B14" s="16" t="s">
        <v>18</v>
      </c>
      <c r="C14" s="17"/>
      <c r="D14" s="17"/>
      <c r="E14" s="12"/>
      <c r="F14" s="12"/>
      <c r="G14" s="12"/>
      <c r="H14" s="29"/>
      <c r="I14" s="12"/>
      <c r="J14" s="12"/>
      <c r="K14" s="12"/>
      <c r="L14" s="12"/>
      <c r="M14" s="12"/>
      <c r="N14" s="10"/>
      <c r="O14" s="10"/>
    </row>
    <row r="15" spans="1:15" ht="15" customHeight="1">
      <c r="A15" s="10"/>
      <c r="B15" s="10"/>
      <c r="C15" s="10"/>
      <c r="D15" s="10"/>
      <c r="E15" s="11"/>
      <c r="F15" s="11"/>
      <c r="G15" s="11"/>
      <c r="H15" s="28"/>
      <c r="I15" s="10"/>
      <c r="J15" s="10"/>
      <c r="K15" s="10"/>
      <c r="L15" s="10"/>
      <c r="M15" s="10"/>
      <c r="N15" s="10"/>
      <c r="O15" s="10"/>
    </row>
    <row r="17" spans="1:15" ht="15" customHeight="1">
      <c r="A17" s="20"/>
      <c r="B17" s="20"/>
      <c r="C17" s="20"/>
      <c r="D17" s="20"/>
      <c r="E17" s="20"/>
      <c r="F17" s="20"/>
      <c r="G17" s="20"/>
      <c r="H17" s="30"/>
      <c r="I17" s="20"/>
      <c r="J17" s="20"/>
      <c r="K17" s="20"/>
      <c r="L17" s="20"/>
      <c r="M17" s="20"/>
      <c r="N17" s="20"/>
      <c r="O17" s="20"/>
    </row>
    <row r="18" spans="1:15" ht="15" customHeight="1">
      <c r="A18" s="21"/>
      <c r="B18" s="21"/>
      <c r="C18" s="21"/>
      <c r="D18" s="21"/>
      <c r="E18" s="21"/>
      <c r="F18" s="21"/>
      <c r="G18" s="21"/>
      <c r="H18" s="31"/>
      <c r="I18" s="21"/>
      <c r="J18" s="21"/>
      <c r="K18" s="21"/>
      <c r="L18" s="21"/>
      <c r="M18" s="21"/>
      <c r="N18" s="21"/>
      <c r="O18" s="21"/>
    </row>
  </sheetData>
  <mergeCells count="12">
    <mergeCell ref="A11:D11"/>
    <mergeCell ref="A7:N7"/>
    <mergeCell ref="A1:O1"/>
    <mergeCell ref="A2:A3"/>
    <mergeCell ref="B2:B3"/>
    <mergeCell ref="C2:C3"/>
    <mergeCell ref="D2:D3"/>
    <mergeCell ref="E2:I2"/>
    <mergeCell ref="O2:O3"/>
    <mergeCell ref="J2:J3"/>
    <mergeCell ref="K2:K3"/>
    <mergeCell ref="L2:N2"/>
  </mergeCells>
  <pageMargins left="0.25" right="0.25" top="0.75" bottom="0.75" header="0.3" footer="0.3"/>
  <pageSetup paperSize="9" scale="68" fitToHeight="0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Лист8</vt:lpstr>
      <vt:lpstr>Лист8!Область_печати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1824</dc:creator>
  <cp:lastModifiedBy>2205</cp:lastModifiedBy>
  <cp:lastPrinted>2024-09-19T12:15:37Z</cp:lastPrinted>
  <dcterms:created xsi:type="dcterms:W3CDTF">2024-01-29T06:04:14Z</dcterms:created>
  <dcterms:modified xsi:type="dcterms:W3CDTF">2025-07-31T08:21:59Z</dcterms:modified>
</cp:coreProperties>
</file>