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5280" yWindow="-75" windowWidth="20745" windowHeight="12630"/>
  </bookViews>
  <sheets>
    <sheet name="Моющие и чистящие средства" sheetId="23" r:id="rId1"/>
  </sheets>
  <definedNames>
    <definedName name="_xlnm.Print_Area" localSheetId="0">'Моющие и чистящие средства'!$A$1:$N$386</definedName>
  </definedNames>
  <calcPr calcId="125725"/>
</workbook>
</file>

<file path=xl/calcChain.xml><?xml version="1.0" encoding="utf-8"?>
<calcChain xmlns="http://schemas.openxmlformats.org/spreadsheetml/2006/main">
  <c r="K366" i="23"/>
  <c r="L366" s="1"/>
  <c r="M366" s="1"/>
  <c r="N366" s="1"/>
  <c r="K367"/>
  <c r="L367" s="1"/>
  <c r="M367" s="1"/>
  <c r="N367" s="1"/>
  <c r="K368"/>
  <c r="L368" s="1"/>
  <c r="M368" s="1"/>
  <c r="N368" s="1"/>
  <c r="K369"/>
  <c r="L369" s="1"/>
  <c r="M369" s="1"/>
  <c r="N369" s="1"/>
  <c r="K370"/>
  <c r="L370" s="1"/>
  <c r="M370" s="1"/>
  <c r="N370" s="1"/>
  <c r="K371"/>
  <c r="L371" s="1"/>
  <c r="M371" s="1"/>
  <c r="N371" s="1"/>
  <c r="K372"/>
  <c r="L372" s="1"/>
  <c r="M372" s="1"/>
  <c r="N372" s="1"/>
  <c r="K373"/>
  <c r="L373" s="1"/>
  <c r="M373" s="1"/>
  <c r="N373" s="1"/>
  <c r="K374"/>
  <c r="L374" s="1"/>
  <c r="M374" s="1"/>
  <c r="N374" s="1"/>
  <c r="K375"/>
  <c r="L375" s="1"/>
  <c r="M375" s="1"/>
  <c r="N375" s="1"/>
  <c r="K376"/>
  <c r="L376" s="1"/>
  <c r="M376" s="1"/>
  <c r="N376" s="1"/>
  <c r="K377"/>
  <c r="L377" s="1"/>
  <c r="M377" s="1"/>
  <c r="N377" s="1"/>
  <c r="K378"/>
  <c r="L378" s="1"/>
  <c r="M378" s="1"/>
  <c r="N378" s="1"/>
  <c r="K379"/>
  <c r="L379" s="1"/>
  <c r="M379" s="1"/>
  <c r="N379" s="1"/>
  <c r="I366"/>
  <c r="J366" s="1"/>
  <c r="I367"/>
  <c r="J367" s="1"/>
  <c r="I368"/>
  <c r="J368" s="1"/>
  <c r="I369"/>
  <c r="J369" s="1"/>
  <c r="I370"/>
  <c r="J370" s="1"/>
  <c r="I371"/>
  <c r="J371" s="1"/>
  <c r="I372"/>
  <c r="J372" s="1"/>
  <c r="I373"/>
  <c r="J373" s="1"/>
  <c r="I374"/>
  <c r="J374" s="1"/>
  <c r="I375"/>
  <c r="J375" s="1"/>
  <c r="I376"/>
  <c r="J376" s="1"/>
  <c r="I377"/>
  <c r="J377" s="1"/>
  <c r="I378"/>
  <c r="J378" s="1"/>
  <c r="I379"/>
  <c r="J379" s="1"/>
  <c r="K134" l="1"/>
  <c r="L134" s="1"/>
  <c r="M134" s="1"/>
  <c r="N134" s="1"/>
  <c r="K135"/>
  <c r="L135" s="1"/>
  <c r="M135" s="1"/>
  <c r="N135" s="1"/>
  <c r="K136"/>
  <c r="L136" s="1"/>
  <c r="M136" s="1"/>
  <c r="N136" s="1"/>
  <c r="K137"/>
  <c r="L137" s="1"/>
  <c r="M137" s="1"/>
  <c r="N137" s="1"/>
  <c r="K138"/>
  <c r="L138" s="1"/>
  <c r="M138" s="1"/>
  <c r="N138" s="1"/>
  <c r="K139"/>
  <c r="L139" s="1"/>
  <c r="M139" s="1"/>
  <c r="N139" s="1"/>
  <c r="K140"/>
  <c r="L140" s="1"/>
  <c r="M140" s="1"/>
  <c r="N140" s="1"/>
  <c r="K141"/>
  <c r="L141" s="1"/>
  <c r="M141" s="1"/>
  <c r="N141" s="1"/>
  <c r="K142"/>
  <c r="L142" s="1"/>
  <c r="M142" s="1"/>
  <c r="N142" s="1"/>
  <c r="K143"/>
  <c r="L143" s="1"/>
  <c r="M143" s="1"/>
  <c r="N143" s="1"/>
  <c r="K144"/>
  <c r="L144" s="1"/>
  <c r="M144" s="1"/>
  <c r="N144" s="1"/>
  <c r="K145"/>
  <c r="L145" s="1"/>
  <c r="M145" s="1"/>
  <c r="N145" s="1"/>
  <c r="K146"/>
  <c r="L146" s="1"/>
  <c r="M146" s="1"/>
  <c r="N146" s="1"/>
  <c r="K147"/>
  <c r="L147" s="1"/>
  <c r="M147" s="1"/>
  <c r="N147" s="1"/>
  <c r="K148"/>
  <c r="L148" s="1"/>
  <c r="M148" s="1"/>
  <c r="N148" s="1"/>
  <c r="K149"/>
  <c r="L149" s="1"/>
  <c r="M149" s="1"/>
  <c r="N149" s="1"/>
  <c r="K150"/>
  <c r="L150" s="1"/>
  <c r="M150" s="1"/>
  <c r="N150" s="1"/>
  <c r="K151"/>
  <c r="L151" s="1"/>
  <c r="M151" s="1"/>
  <c r="N151" s="1"/>
  <c r="K152"/>
  <c r="L152" s="1"/>
  <c r="M152" s="1"/>
  <c r="N152" s="1"/>
  <c r="K153"/>
  <c r="L153" s="1"/>
  <c r="M153" s="1"/>
  <c r="N153" s="1"/>
  <c r="K154"/>
  <c r="L154" s="1"/>
  <c r="M154" s="1"/>
  <c r="N154" s="1"/>
  <c r="K155"/>
  <c r="L155" s="1"/>
  <c r="M155" s="1"/>
  <c r="N155" s="1"/>
  <c r="K156"/>
  <c r="L156" s="1"/>
  <c r="M156" s="1"/>
  <c r="N156" s="1"/>
  <c r="K157"/>
  <c r="L157" s="1"/>
  <c r="M157" s="1"/>
  <c r="N157" s="1"/>
  <c r="K158"/>
  <c r="L158" s="1"/>
  <c r="M158" s="1"/>
  <c r="N158" s="1"/>
  <c r="K159"/>
  <c r="L159" s="1"/>
  <c r="M159" s="1"/>
  <c r="N159" s="1"/>
  <c r="K160"/>
  <c r="L160" s="1"/>
  <c r="M160" s="1"/>
  <c r="N160" s="1"/>
  <c r="K161"/>
  <c r="L161" s="1"/>
  <c r="M161" s="1"/>
  <c r="N161" s="1"/>
  <c r="K162"/>
  <c r="L162" s="1"/>
  <c r="M162" s="1"/>
  <c r="N162" s="1"/>
  <c r="K163"/>
  <c r="L163" s="1"/>
  <c r="M163" s="1"/>
  <c r="N163" s="1"/>
  <c r="K164"/>
  <c r="L164" s="1"/>
  <c r="M164" s="1"/>
  <c r="N164" s="1"/>
  <c r="K165"/>
  <c r="L165" s="1"/>
  <c r="M165" s="1"/>
  <c r="N165" s="1"/>
  <c r="K166"/>
  <c r="L166" s="1"/>
  <c r="M166" s="1"/>
  <c r="N166" s="1"/>
  <c r="K167"/>
  <c r="L167" s="1"/>
  <c r="M167" s="1"/>
  <c r="N167" s="1"/>
  <c r="K168"/>
  <c r="L168" s="1"/>
  <c r="M168" s="1"/>
  <c r="N168" s="1"/>
  <c r="K169"/>
  <c r="L169" s="1"/>
  <c r="M169" s="1"/>
  <c r="N169" s="1"/>
  <c r="K170"/>
  <c r="L170" s="1"/>
  <c r="M170" s="1"/>
  <c r="N170" s="1"/>
  <c r="K171"/>
  <c r="L171" s="1"/>
  <c r="M171" s="1"/>
  <c r="N171" s="1"/>
  <c r="K172"/>
  <c r="L172" s="1"/>
  <c r="M172" s="1"/>
  <c r="N172" s="1"/>
  <c r="K173"/>
  <c r="L173" s="1"/>
  <c r="M173" s="1"/>
  <c r="N173" s="1"/>
  <c r="K174"/>
  <c r="L174" s="1"/>
  <c r="M174" s="1"/>
  <c r="N174" s="1"/>
  <c r="K175"/>
  <c r="L175" s="1"/>
  <c r="M175" s="1"/>
  <c r="N175" s="1"/>
  <c r="K176"/>
  <c r="L176" s="1"/>
  <c r="M176" s="1"/>
  <c r="N176" s="1"/>
  <c r="K177"/>
  <c r="L177" s="1"/>
  <c r="M177" s="1"/>
  <c r="N177" s="1"/>
  <c r="K178"/>
  <c r="L178" s="1"/>
  <c r="M178" s="1"/>
  <c r="N178" s="1"/>
  <c r="K179"/>
  <c r="L179" s="1"/>
  <c r="M179" s="1"/>
  <c r="N179" s="1"/>
  <c r="K180"/>
  <c r="L180" s="1"/>
  <c r="M180" s="1"/>
  <c r="N180" s="1"/>
  <c r="K181"/>
  <c r="L181" s="1"/>
  <c r="M181" s="1"/>
  <c r="N181" s="1"/>
  <c r="K182"/>
  <c r="L182" s="1"/>
  <c r="M182" s="1"/>
  <c r="N182" s="1"/>
  <c r="K183"/>
  <c r="L183" s="1"/>
  <c r="M183" s="1"/>
  <c r="N183" s="1"/>
  <c r="K184"/>
  <c r="L184" s="1"/>
  <c r="M184" s="1"/>
  <c r="N184" s="1"/>
  <c r="K185"/>
  <c r="L185" s="1"/>
  <c r="M185" s="1"/>
  <c r="N185" s="1"/>
  <c r="K186"/>
  <c r="L186" s="1"/>
  <c r="M186" s="1"/>
  <c r="N186" s="1"/>
  <c r="K187"/>
  <c r="L187" s="1"/>
  <c r="M187" s="1"/>
  <c r="N187" s="1"/>
  <c r="K188"/>
  <c r="L188" s="1"/>
  <c r="M188" s="1"/>
  <c r="N188" s="1"/>
  <c r="K189"/>
  <c r="L189" s="1"/>
  <c r="M189" s="1"/>
  <c r="N189" s="1"/>
  <c r="K190"/>
  <c r="L190" s="1"/>
  <c r="M190" s="1"/>
  <c r="N190" s="1"/>
  <c r="K191"/>
  <c r="L191" s="1"/>
  <c r="M191" s="1"/>
  <c r="N191" s="1"/>
  <c r="K192"/>
  <c r="L192" s="1"/>
  <c r="M192" s="1"/>
  <c r="N192" s="1"/>
  <c r="K193"/>
  <c r="L193" s="1"/>
  <c r="M193" s="1"/>
  <c r="N193" s="1"/>
  <c r="K194"/>
  <c r="L194" s="1"/>
  <c r="M194" s="1"/>
  <c r="N194" s="1"/>
  <c r="K195"/>
  <c r="L195" s="1"/>
  <c r="M195" s="1"/>
  <c r="N195" s="1"/>
  <c r="K196"/>
  <c r="L196" s="1"/>
  <c r="M196" s="1"/>
  <c r="N196" s="1"/>
  <c r="K197"/>
  <c r="L197" s="1"/>
  <c r="M197" s="1"/>
  <c r="N197" s="1"/>
  <c r="K198"/>
  <c r="L198" s="1"/>
  <c r="M198" s="1"/>
  <c r="N198" s="1"/>
  <c r="K199"/>
  <c r="L199" s="1"/>
  <c r="M199" s="1"/>
  <c r="N199" s="1"/>
  <c r="K200"/>
  <c r="L200" s="1"/>
  <c r="M200" s="1"/>
  <c r="N200" s="1"/>
  <c r="K201"/>
  <c r="L201" s="1"/>
  <c r="M201" s="1"/>
  <c r="N201" s="1"/>
  <c r="K202"/>
  <c r="L202" s="1"/>
  <c r="M202" s="1"/>
  <c r="N202" s="1"/>
  <c r="K203"/>
  <c r="L203" s="1"/>
  <c r="M203" s="1"/>
  <c r="N203" s="1"/>
  <c r="K204"/>
  <c r="L204" s="1"/>
  <c r="M204" s="1"/>
  <c r="N204" s="1"/>
  <c r="K205"/>
  <c r="L205" s="1"/>
  <c r="M205" s="1"/>
  <c r="N205" s="1"/>
  <c r="K206"/>
  <c r="L206" s="1"/>
  <c r="M206" s="1"/>
  <c r="N206" s="1"/>
  <c r="K207"/>
  <c r="L207" s="1"/>
  <c r="M207" s="1"/>
  <c r="N207" s="1"/>
  <c r="K208"/>
  <c r="L208" s="1"/>
  <c r="M208" s="1"/>
  <c r="N208" s="1"/>
  <c r="K209"/>
  <c r="L209" s="1"/>
  <c r="M209" s="1"/>
  <c r="N209" s="1"/>
  <c r="K210"/>
  <c r="L210" s="1"/>
  <c r="M210" s="1"/>
  <c r="N210" s="1"/>
  <c r="K211"/>
  <c r="L211" s="1"/>
  <c r="M211" s="1"/>
  <c r="N211" s="1"/>
  <c r="K212"/>
  <c r="L212" s="1"/>
  <c r="M212" s="1"/>
  <c r="N212" s="1"/>
  <c r="K213"/>
  <c r="L213" s="1"/>
  <c r="M213" s="1"/>
  <c r="N213" s="1"/>
  <c r="K214"/>
  <c r="L214" s="1"/>
  <c r="M214" s="1"/>
  <c r="N214" s="1"/>
  <c r="K215"/>
  <c r="L215" s="1"/>
  <c r="M215" s="1"/>
  <c r="N215" s="1"/>
  <c r="K216"/>
  <c r="L216" s="1"/>
  <c r="M216" s="1"/>
  <c r="N216" s="1"/>
  <c r="K217"/>
  <c r="L217" s="1"/>
  <c r="M217" s="1"/>
  <c r="N217" s="1"/>
  <c r="K218"/>
  <c r="L218" s="1"/>
  <c r="M218" s="1"/>
  <c r="N218" s="1"/>
  <c r="K219"/>
  <c r="L219" s="1"/>
  <c r="M219" s="1"/>
  <c r="N219" s="1"/>
  <c r="K220"/>
  <c r="L220" s="1"/>
  <c r="M220" s="1"/>
  <c r="N220" s="1"/>
  <c r="K221"/>
  <c r="L221" s="1"/>
  <c r="M221" s="1"/>
  <c r="N221" s="1"/>
  <c r="K222"/>
  <c r="L222" s="1"/>
  <c r="M222" s="1"/>
  <c r="N222" s="1"/>
  <c r="K223"/>
  <c r="L223" s="1"/>
  <c r="M223" s="1"/>
  <c r="N223" s="1"/>
  <c r="K224"/>
  <c r="L224" s="1"/>
  <c r="M224" s="1"/>
  <c r="N224" s="1"/>
  <c r="K225"/>
  <c r="L225" s="1"/>
  <c r="M225" s="1"/>
  <c r="N225" s="1"/>
  <c r="K226"/>
  <c r="L226" s="1"/>
  <c r="M226" s="1"/>
  <c r="N226" s="1"/>
  <c r="K227"/>
  <c r="L227" s="1"/>
  <c r="M227" s="1"/>
  <c r="N227" s="1"/>
  <c r="K228"/>
  <c r="L228" s="1"/>
  <c r="M228" s="1"/>
  <c r="N228" s="1"/>
  <c r="K229"/>
  <c r="L229" s="1"/>
  <c r="M229" s="1"/>
  <c r="N229" s="1"/>
  <c r="K230"/>
  <c r="L230" s="1"/>
  <c r="M230" s="1"/>
  <c r="N230" s="1"/>
  <c r="K231"/>
  <c r="L231" s="1"/>
  <c r="M231" s="1"/>
  <c r="N231" s="1"/>
  <c r="K232"/>
  <c r="L232" s="1"/>
  <c r="M232" s="1"/>
  <c r="N232" s="1"/>
  <c r="K233"/>
  <c r="L233" s="1"/>
  <c r="M233" s="1"/>
  <c r="N233" s="1"/>
  <c r="K234"/>
  <c r="L234" s="1"/>
  <c r="M234" s="1"/>
  <c r="N234" s="1"/>
  <c r="K235"/>
  <c r="L235" s="1"/>
  <c r="M235" s="1"/>
  <c r="N235" s="1"/>
  <c r="K236"/>
  <c r="L236" s="1"/>
  <c r="M236" s="1"/>
  <c r="N236" s="1"/>
  <c r="K237"/>
  <c r="L237" s="1"/>
  <c r="M237" s="1"/>
  <c r="N237" s="1"/>
  <c r="K238"/>
  <c r="L238" s="1"/>
  <c r="M238" s="1"/>
  <c r="N238" s="1"/>
  <c r="K239"/>
  <c r="L239" s="1"/>
  <c r="M239" s="1"/>
  <c r="N239" s="1"/>
  <c r="K240"/>
  <c r="L240" s="1"/>
  <c r="M240" s="1"/>
  <c r="N240" s="1"/>
  <c r="K241"/>
  <c r="L241" s="1"/>
  <c r="M241" s="1"/>
  <c r="N241" s="1"/>
  <c r="K242"/>
  <c r="L242" s="1"/>
  <c r="M242" s="1"/>
  <c r="N242" s="1"/>
  <c r="K243"/>
  <c r="L243" s="1"/>
  <c r="M243" s="1"/>
  <c r="N243" s="1"/>
  <c r="K244"/>
  <c r="L244" s="1"/>
  <c r="M244" s="1"/>
  <c r="N244" s="1"/>
  <c r="K245"/>
  <c r="L245" s="1"/>
  <c r="M245" s="1"/>
  <c r="N245" s="1"/>
  <c r="K246"/>
  <c r="L246" s="1"/>
  <c r="M246" s="1"/>
  <c r="N246" s="1"/>
  <c r="K247"/>
  <c r="L247" s="1"/>
  <c r="M247" s="1"/>
  <c r="N247" s="1"/>
  <c r="K248"/>
  <c r="L248" s="1"/>
  <c r="M248" s="1"/>
  <c r="N248" s="1"/>
  <c r="K249"/>
  <c r="L249" s="1"/>
  <c r="M249" s="1"/>
  <c r="N249" s="1"/>
  <c r="K250"/>
  <c r="L250" s="1"/>
  <c r="M250" s="1"/>
  <c r="N250" s="1"/>
  <c r="K251"/>
  <c r="L251" s="1"/>
  <c r="M251" s="1"/>
  <c r="N251" s="1"/>
  <c r="K252"/>
  <c r="L252" s="1"/>
  <c r="M252" s="1"/>
  <c r="N252" s="1"/>
  <c r="K253"/>
  <c r="L253" s="1"/>
  <c r="M253" s="1"/>
  <c r="N253" s="1"/>
  <c r="K254"/>
  <c r="L254" s="1"/>
  <c r="M254" s="1"/>
  <c r="N254" s="1"/>
  <c r="K255"/>
  <c r="L255" s="1"/>
  <c r="M255" s="1"/>
  <c r="N255" s="1"/>
  <c r="K256"/>
  <c r="L256" s="1"/>
  <c r="M256" s="1"/>
  <c r="N256" s="1"/>
  <c r="K257"/>
  <c r="L257" s="1"/>
  <c r="M257" s="1"/>
  <c r="N257" s="1"/>
  <c r="K258"/>
  <c r="L258" s="1"/>
  <c r="M258" s="1"/>
  <c r="N258" s="1"/>
  <c r="K259"/>
  <c r="L259" s="1"/>
  <c r="M259" s="1"/>
  <c r="N259" s="1"/>
  <c r="K260"/>
  <c r="L260" s="1"/>
  <c r="M260" s="1"/>
  <c r="N260" s="1"/>
  <c r="K261"/>
  <c r="L261" s="1"/>
  <c r="M261" s="1"/>
  <c r="N261" s="1"/>
  <c r="K262"/>
  <c r="L262" s="1"/>
  <c r="M262" s="1"/>
  <c r="N262" s="1"/>
  <c r="K263"/>
  <c r="L263" s="1"/>
  <c r="M263" s="1"/>
  <c r="N263" s="1"/>
  <c r="K264"/>
  <c r="L264" s="1"/>
  <c r="M264" s="1"/>
  <c r="N264" s="1"/>
  <c r="K265"/>
  <c r="L265" s="1"/>
  <c r="M265" s="1"/>
  <c r="N265" s="1"/>
  <c r="K266"/>
  <c r="L266" s="1"/>
  <c r="M266" s="1"/>
  <c r="N266" s="1"/>
  <c r="K267"/>
  <c r="L267" s="1"/>
  <c r="M267" s="1"/>
  <c r="N267" s="1"/>
  <c r="K268"/>
  <c r="L268" s="1"/>
  <c r="M268" s="1"/>
  <c r="N268" s="1"/>
  <c r="K269"/>
  <c r="L269" s="1"/>
  <c r="M269" s="1"/>
  <c r="N269" s="1"/>
  <c r="K270"/>
  <c r="L270" s="1"/>
  <c r="M270" s="1"/>
  <c r="N270" s="1"/>
  <c r="K271"/>
  <c r="L271" s="1"/>
  <c r="M271" s="1"/>
  <c r="N271" s="1"/>
  <c r="K272"/>
  <c r="L272" s="1"/>
  <c r="M272" s="1"/>
  <c r="N272" s="1"/>
  <c r="K273"/>
  <c r="L273" s="1"/>
  <c r="M273" s="1"/>
  <c r="N273" s="1"/>
  <c r="K274"/>
  <c r="L274" s="1"/>
  <c r="M274" s="1"/>
  <c r="N274" s="1"/>
  <c r="K275"/>
  <c r="L275" s="1"/>
  <c r="M275" s="1"/>
  <c r="N275" s="1"/>
  <c r="K276"/>
  <c r="L276" s="1"/>
  <c r="M276" s="1"/>
  <c r="N276" s="1"/>
  <c r="K277"/>
  <c r="L277" s="1"/>
  <c r="M277" s="1"/>
  <c r="N277" s="1"/>
  <c r="K278"/>
  <c r="L278" s="1"/>
  <c r="M278" s="1"/>
  <c r="N278" s="1"/>
  <c r="K279"/>
  <c r="L279" s="1"/>
  <c r="M279" s="1"/>
  <c r="N279" s="1"/>
  <c r="K280"/>
  <c r="L280" s="1"/>
  <c r="M280" s="1"/>
  <c r="N280" s="1"/>
  <c r="K281"/>
  <c r="L281" s="1"/>
  <c r="M281" s="1"/>
  <c r="N281" s="1"/>
  <c r="K282"/>
  <c r="L282" s="1"/>
  <c r="M282" s="1"/>
  <c r="N282" s="1"/>
  <c r="K283"/>
  <c r="L283" s="1"/>
  <c r="M283" s="1"/>
  <c r="N283" s="1"/>
  <c r="K284"/>
  <c r="L284" s="1"/>
  <c r="M284" s="1"/>
  <c r="N284" s="1"/>
  <c r="K285"/>
  <c r="L285" s="1"/>
  <c r="M285" s="1"/>
  <c r="N285" s="1"/>
  <c r="K286"/>
  <c r="L286" s="1"/>
  <c r="M286" s="1"/>
  <c r="N286" s="1"/>
  <c r="K287"/>
  <c r="L287" s="1"/>
  <c r="M287" s="1"/>
  <c r="N287" s="1"/>
  <c r="K288"/>
  <c r="L288" s="1"/>
  <c r="M288" s="1"/>
  <c r="N288" s="1"/>
  <c r="K289"/>
  <c r="L289" s="1"/>
  <c r="M289" s="1"/>
  <c r="N289" s="1"/>
  <c r="K290"/>
  <c r="L290" s="1"/>
  <c r="M290" s="1"/>
  <c r="N290" s="1"/>
  <c r="K291"/>
  <c r="L291" s="1"/>
  <c r="M291" s="1"/>
  <c r="N291" s="1"/>
  <c r="K292"/>
  <c r="L292" s="1"/>
  <c r="M292" s="1"/>
  <c r="N292" s="1"/>
  <c r="K293"/>
  <c r="L293" s="1"/>
  <c r="M293" s="1"/>
  <c r="N293" s="1"/>
  <c r="K294"/>
  <c r="L294" s="1"/>
  <c r="M294" s="1"/>
  <c r="N294" s="1"/>
  <c r="K295"/>
  <c r="L295" s="1"/>
  <c r="M295" s="1"/>
  <c r="N295" s="1"/>
  <c r="K296"/>
  <c r="L296" s="1"/>
  <c r="M296" s="1"/>
  <c r="N296" s="1"/>
  <c r="K297"/>
  <c r="L297" s="1"/>
  <c r="M297" s="1"/>
  <c r="N297" s="1"/>
  <c r="K298"/>
  <c r="L298" s="1"/>
  <c r="M298" s="1"/>
  <c r="N298" s="1"/>
  <c r="K299"/>
  <c r="L299" s="1"/>
  <c r="M299" s="1"/>
  <c r="N299" s="1"/>
  <c r="K300"/>
  <c r="L300" s="1"/>
  <c r="M300" s="1"/>
  <c r="N300" s="1"/>
  <c r="K301"/>
  <c r="L301" s="1"/>
  <c r="M301" s="1"/>
  <c r="N301" s="1"/>
  <c r="K302"/>
  <c r="L302" s="1"/>
  <c r="M302" s="1"/>
  <c r="N302" s="1"/>
  <c r="K303"/>
  <c r="L303" s="1"/>
  <c r="M303" s="1"/>
  <c r="N303" s="1"/>
  <c r="K304"/>
  <c r="L304" s="1"/>
  <c r="M304" s="1"/>
  <c r="N304" s="1"/>
  <c r="K305"/>
  <c r="L305" s="1"/>
  <c r="M305" s="1"/>
  <c r="N305" s="1"/>
  <c r="K306"/>
  <c r="L306" s="1"/>
  <c r="M306" s="1"/>
  <c r="N306" s="1"/>
  <c r="K307"/>
  <c r="L307" s="1"/>
  <c r="M307" s="1"/>
  <c r="N307" s="1"/>
  <c r="K308"/>
  <c r="L308" s="1"/>
  <c r="M308" s="1"/>
  <c r="N308" s="1"/>
  <c r="K309"/>
  <c r="L309" s="1"/>
  <c r="M309" s="1"/>
  <c r="N309" s="1"/>
  <c r="K310"/>
  <c r="L310" s="1"/>
  <c r="M310" s="1"/>
  <c r="N310" s="1"/>
  <c r="K311"/>
  <c r="L311" s="1"/>
  <c r="M311" s="1"/>
  <c r="N311" s="1"/>
  <c r="K312"/>
  <c r="L312" s="1"/>
  <c r="M312" s="1"/>
  <c r="N312" s="1"/>
  <c r="K313"/>
  <c r="L313" s="1"/>
  <c r="M313" s="1"/>
  <c r="N313" s="1"/>
  <c r="K314"/>
  <c r="L314" s="1"/>
  <c r="M314" s="1"/>
  <c r="N314" s="1"/>
  <c r="K315"/>
  <c r="L315" s="1"/>
  <c r="M315" s="1"/>
  <c r="N315" s="1"/>
  <c r="K316"/>
  <c r="L316" s="1"/>
  <c r="M316" s="1"/>
  <c r="N316" s="1"/>
  <c r="K317"/>
  <c r="L317" s="1"/>
  <c r="M317" s="1"/>
  <c r="N317" s="1"/>
  <c r="K318"/>
  <c r="L318" s="1"/>
  <c r="M318" s="1"/>
  <c r="N318" s="1"/>
  <c r="K319"/>
  <c r="L319" s="1"/>
  <c r="M319" s="1"/>
  <c r="N319" s="1"/>
  <c r="K320"/>
  <c r="L320" s="1"/>
  <c r="M320" s="1"/>
  <c r="N320" s="1"/>
  <c r="K321"/>
  <c r="L321" s="1"/>
  <c r="M321" s="1"/>
  <c r="N321" s="1"/>
  <c r="K322"/>
  <c r="L322" s="1"/>
  <c r="M322" s="1"/>
  <c r="N322" s="1"/>
  <c r="K323"/>
  <c r="L323" s="1"/>
  <c r="M323" s="1"/>
  <c r="N323" s="1"/>
  <c r="K324"/>
  <c r="L324" s="1"/>
  <c r="M324" s="1"/>
  <c r="N324" s="1"/>
  <c r="K325"/>
  <c r="L325" s="1"/>
  <c r="M325" s="1"/>
  <c r="N325" s="1"/>
  <c r="K326"/>
  <c r="L326" s="1"/>
  <c r="M326" s="1"/>
  <c r="N326" s="1"/>
  <c r="K327"/>
  <c r="L327" s="1"/>
  <c r="M327" s="1"/>
  <c r="N327" s="1"/>
  <c r="K328"/>
  <c r="L328" s="1"/>
  <c r="M328" s="1"/>
  <c r="N328" s="1"/>
  <c r="K329"/>
  <c r="L329" s="1"/>
  <c r="M329" s="1"/>
  <c r="N329" s="1"/>
  <c r="K330"/>
  <c r="L330" s="1"/>
  <c r="M330" s="1"/>
  <c r="N330" s="1"/>
  <c r="K331"/>
  <c r="L331" s="1"/>
  <c r="M331" s="1"/>
  <c r="N331" s="1"/>
  <c r="K332"/>
  <c r="L332" s="1"/>
  <c r="M332" s="1"/>
  <c r="N332" s="1"/>
  <c r="K333"/>
  <c r="L333" s="1"/>
  <c r="M333" s="1"/>
  <c r="N333" s="1"/>
  <c r="K334"/>
  <c r="L334" s="1"/>
  <c r="M334" s="1"/>
  <c r="N334" s="1"/>
  <c r="K335"/>
  <c r="L335" s="1"/>
  <c r="M335" s="1"/>
  <c r="N335" s="1"/>
  <c r="K336"/>
  <c r="L336" s="1"/>
  <c r="M336" s="1"/>
  <c r="N336" s="1"/>
  <c r="K337"/>
  <c r="L337" s="1"/>
  <c r="M337" s="1"/>
  <c r="N337" s="1"/>
  <c r="K338"/>
  <c r="L338" s="1"/>
  <c r="M338" s="1"/>
  <c r="N338" s="1"/>
  <c r="K339"/>
  <c r="L339" s="1"/>
  <c r="M339" s="1"/>
  <c r="N339" s="1"/>
  <c r="K340"/>
  <c r="L340" s="1"/>
  <c r="M340" s="1"/>
  <c r="N340" s="1"/>
  <c r="K341"/>
  <c r="L341" s="1"/>
  <c r="M341" s="1"/>
  <c r="N341" s="1"/>
  <c r="K342"/>
  <c r="L342" s="1"/>
  <c r="M342" s="1"/>
  <c r="N342" s="1"/>
  <c r="K343"/>
  <c r="L343" s="1"/>
  <c r="M343" s="1"/>
  <c r="N343" s="1"/>
  <c r="K344"/>
  <c r="L344" s="1"/>
  <c r="M344" s="1"/>
  <c r="N344" s="1"/>
  <c r="K345"/>
  <c r="L345" s="1"/>
  <c r="M345" s="1"/>
  <c r="N345" s="1"/>
  <c r="K346"/>
  <c r="L346" s="1"/>
  <c r="M346" s="1"/>
  <c r="N346" s="1"/>
  <c r="K347"/>
  <c r="L347" s="1"/>
  <c r="M347" s="1"/>
  <c r="N347" s="1"/>
  <c r="K348"/>
  <c r="L348" s="1"/>
  <c r="M348" s="1"/>
  <c r="N348" s="1"/>
  <c r="K349"/>
  <c r="L349" s="1"/>
  <c r="M349" s="1"/>
  <c r="N349" s="1"/>
  <c r="K350"/>
  <c r="L350" s="1"/>
  <c r="M350" s="1"/>
  <c r="N350" s="1"/>
  <c r="K351"/>
  <c r="L351" s="1"/>
  <c r="M351" s="1"/>
  <c r="N351" s="1"/>
  <c r="K352"/>
  <c r="L352" s="1"/>
  <c r="M352" s="1"/>
  <c r="N352" s="1"/>
  <c r="K353"/>
  <c r="L353" s="1"/>
  <c r="M353" s="1"/>
  <c r="N353" s="1"/>
  <c r="K354"/>
  <c r="L354" s="1"/>
  <c r="M354" s="1"/>
  <c r="N354" s="1"/>
  <c r="K355"/>
  <c r="L355" s="1"/>
  <c r="M355" s="1"/>
  <c r="N355" s="1"/>
  <c r="K356"/>
  <c r="L356" s="1"/>
  <c r="M356" s="1"/>
  <c r="N356" s="1"/>
  <c r="K357"/>
  <c r="L357" s="1"/>
  <c r="M357" s="1"/>
  <c r="N357" s="1"/>
  <c r="K358"/>
  <c r="L358" s="1"/>
  <c r="M358" s="1"/>
  <c r="N358" s="1"/>
  <c r="K359"/>
  <c r="L359" s="1"/>
  <c r="M359" s="1"/>
  <c r="N359" s="1"/>
  <c r="K360"/>
  <c r="L360" s="1"/>
  <c r="M360" s="1"/>
  <c r="N360" s="1"/>
  <c r="K361"/>
  <c r="L361" s="1"/>
  <c r="M361" s="1"/>
  <c r="N361" s="1"/>
  <c r="K362"/>
  <c r="L362" s="1"/>
  <c r="M362" s="1"/>
  <c r="N362" s="1"/>
  <c r="K363"/>
  <c r="L363" s="1"/>
  <c r="M363" s="1"/>
  <c r="N363" s="1"/>
  <c r="K364"/>
  <c r="L364" s="1"/>
  <c r="M364" s="1"/>
  <c r="N364" s="1"/>
  <c r="K365"/>
  <c r="L365" s="1"/>
  <c r="M365" s="1"/>
  <c r="N365" s="1"/>
  <c r="I134"/>
  <c r="J134" s="1"/>
  <c r="I135"/>
  <c r="J135" s="1"/>
  <c r="I136"/>
  <c r="J136" s="1"/>
  <c r="I137"/>
  <c r="J137" s="1"/>
  <c r="I138"/>
  <c r="J138" s="1"/>
  <c r="I139"/>
  <c r="J139" s="1"/>
  <c r="I140"/>
  <c r="J140" s="1"/>
  <c r="I141"/>
  <c r="J141" s="1"/>
  <c r="I142"/>
  <c r="J142" s="1"/>
  <c r="I143"/>
  <c r="J143" s="1"/>
  <c r="I144"/>
  <c r="J144" s="1"/>
  <c r="I145"/>
  <c r="J145" s="1"/>
  <c r="I146"/>
  <c r="J146" s="1"/>
  <c r="I147"/>
  <c r="J147" s="1"/>
  <c r="I148"/>
  <c r="J148" s="1"/>
  <c r="I149"/>
  <c r="J149" s="1"/>
  <c r="I150"/>
  <c r="J150" s="1"/>
  <c r="I151"/>
  <c r="J151" s="1"/>
  <c r="I152"/>
  <c r="J152" s="1"/>
  <c r="I153"/>
  <c r="J153" s="1"/>
  <c r="I154"/>
  <c r="J154" s="1"/>
  <c r="I155"/>
  <c r="J155" s="1"/>
  <c r="I156"/>
  <c r="J156" s="1"/>
  <c r="I157"/>
  <c r="J157" s="1"/>
  <c r="I158"/>
  <c r="J158" s="1"/>
  <c r="I159"/>
  <c r="J159" s="1"/>
  <c r="I160"/>
  <c r="J160" s="1"/>
  <c r="I161"/>
  <c r="J161" s="1"/>
  <c r="I162"/>
  <c r="J162" s="1"/>
  <c r="I163"/>
  <c r="J163" s="1"/>
  <c r="I164"/>
  <c r="J164" s="1"/>
  <c r="I165"/>
  <c r="J165" s="1"/>
  <c r="I166"/>
  <c r="J166" s="1"/>
  <c r="I167"/>
  <c r="J167" s="1"/>
  <c r="I168"/>
  <c r="J168" s="1"/>
  <c r="I169"/>
  <c r="J169" s="1"/>
  <c r="I170"/>
  <c r="J170" s="1"/>
  <c r="I171"/>
  <c r="J171" s="1"/>
  <c r="I172"/>
  <c r="J172" s="1"/>
  <c r="I173"/>
  <c r="J173" s="1"/>
  <c r="I174"/>
  <c r="J174" s="1"/>
  <c r="I175"/>
  <c r="J175" s="1"/>
  <c r="I176"/>
  <c r="J176" s="1"/>
  <c r="I177"/>
  <c r="J177" s="1"/>
  <c r="I178"/>
  <c r="J178" s="1"/>
  <c r="I179"/>
  <c r="J179" s="1"/>
  <c r="I180"/>
  <c r="J180" s="1"/>
  <c r="I181"/>
  <c r="J181" s="1"/>
  <c r="I182"/>
  <c r="J182" s="1"/>
  <c r="I183"/>
  <c r="J183" s="1"/>
  <c r="I184"/>
  <c r="J184" s="1"/>
  <c r="I185"/>
  <c r="J185" s="1"/>
  <c r="I186"/>
  <c r="J186" s="1"/>
  <c r="I187"/>
  <c r="J187" s="1"/>
  <c r="I188"/>
  <c r="J188" s="1"/>
  <c r="I189"/>
  <c r="J189" s="1"/>
  <c r="I190"/>
  <c r="J190" s="1"/>
  <c r="I191"/>
  <c r="J191" s="1"/>
  <c r="I192"/>
  <c r="J192" s="1"/>
  <c r="I193"/>
  <c r="J193" s="1"/>
  <c r="I194"/>
  <c r="J194" s="1"/>
  <c r="I195"/>
  <c r="J195" s="1"/>
  <c r="I196"/>
  <c r="J196" s="1"/>
  <c r="I197"/>
  <c r="J197" s="1"/>
  <c r="I198"/>
  <c r="J198" s="1"/>
  <c r="I199"/>
  <c r="J199" s="1"/>
  <c r="I200"/>
  <c r="J200" s="1"/>
  <c r="I201"/>
  <c r="J201" s="1"/>
  <c r="I202"/>
  <c r="J202" s="1"/>
  <c r="I203"/>
  <c r="J203" s="1"/>
  <c r="I204"/>
  <c r="J204" s="1"/>
  <c r="I205"/>
  <c r="J205" s="1"/>
  <c r="I206"/>
  <c r="J206" s="1"/>
  <c r="I207"/>
  <c r="J207" s="1"/>
  <c r="I208"/>
  <c r="J208" s="1"/>
  <c r="I209"/>
  <c r="J209" s="1"/>
  <c r="I210"/>
  <c r="J210" s="1"/>
  <c r="I211"/>
  <c r="J211" s="1"/>
  <c r="I212"/>
  <c r="J212" s="1"/>
  <c r="I213"/>
  <c r="J213" s="1"/>
  <c r="I214"/>
  <c r="J214" s="1"/>
  <c r="I215"/>
  <c r="J215" s="1"/>
  <c r="I216"/>
  <c r="J216" s="1"/>
  <c r="I217"/>
  <c r="J217" s="1"/>
  <c r="I218"/>
  <c r="J218" s="1"/>
  <c r="I219"/>
  <c r="J219" s="1"/>
  <c r="I220"/>
  <c r="J220" s="1"/>
  <c r="I221"/>
  <c r="J221" s="1"/>
  <c r="I222"/>
  <c r="J222" s="1"/>
  <c r="I223"/>
  <c r="J223" s="1"/>
  <c r="I224"/>
  <c r="J224" s="1"/>
  <c r="I225"/>
  <c r="J225" s="1"/>
  <c r="I226"/>
  <c r="J226" s="1"/>
  <c r="I227"/>
  <c r="J227" s="1"/>
  <c r="I228"/>
  <c r="J228" s="1"/>
  <c r="I229"/>
  <c r="J229" s="1"/>
  <c r="I230"/>
  <c r="J230" s="1"/>
  <c r="I231"/>
  <c r="J231" s="1"/>
  <c r="I232"/>
  <c r="J232" s="1"/>
  <c r="I233"/>
  <c r="J233" s="1"/>
  <c r="I234"/>
  <c r="J234" s="1"/>
  <c r="I235"/>
  <c r="J235" s="1"/>
  <c r="I236"/>
  <c r="J236" s="1"/>
  <c r="I237"/>
  <c r="J237" s="1"/>
  <c r="I238"/>
  <c r="J238" s="1"/>
  <c r="I239"/>
  <c r="J239" s="1"/>
  <c r="I240"/>
  <c r="J240" s="1"/>
  <c r="I241"/>
  <c r="J241" s="1"/>
  <c r="I242"/>
  <c r="J242" s="1"/>
  <c r="I243"/>
  <c r="J243" s="1"/>
  <c r="I244"/>
  <c r="J244" s="1"/>
  <c r="I245"/>
  <c r="J245" s="1"/>
  <c r="I246"/>
  <c r="J246" s="1"/>
  <c r="I247"/>
  <c r="J247" s="1"/>
  <c r="I248"/>
  <c r="J248" s="1"/>
  <c r="I249"/>
  <c r="J249" s="1"/>
  <c r="I250"/>
  <c r="J250" s="1"/>
  <c r="I251"/>
  <c r="J251" s="1"/>
  <c r="I252"/>
  <c r="J252" s="1"/>
  <c r="I253"/>
  <c r="J253" s="1"/>
  <c r="I254"/>
  <c r="J254" s="1"/>
  <c r="I255"/>
  <c r="J255" s="1"/>
  <c r="I256"/>
  <c r="J256" s="1"/>
  <c r="I257"/>
  <c r="J257" s="1"/>
  <c r="I258"/>
  <c r="J258" s="1"/>
  <c r="I259"/>
  <c r="J259" s="1"/>
  <c r="I260"/>
  <c r="J260" s="1"/>
  <c r="I261"/>
  <c r="J261" s="1"/>
  <c r="I262"/>
  <c r="J262" s="1"/>
  <c r="I263"/>
  <c r="J263" s="1"/>
  <c r="I264"/>
  <c r="J264" s="1"/>
  <c r="I265"/>
  <c r="J265" s="1"/>
  <c r="I266"/>
  <c r="J266" s="1"/>
  <c r="I267"/>
  <c r="J267" s="1"/>
  <c r="I268"/>
  <c r="J268" s="1"/>
  <c r="I269"/>
  <c r="J269" s="1"/>
  <c r="I270"/>
  <c r="J270" s="1"/>
  <c r="I271"/>
  <c r="J271" s="1"/>
  <c r="I272"/>
  <c r="J272" s="1"/>
  <c r="I273"/>
  <c r="J273" s="1"/>
  <c r="I274"/>
  <c r="J274" s="1"/>
  <c r="I275"/>
  <c r="J275" s="1"/>
  <c r="I276"/>
  <c r="J276" s="1"/>
  <c r="I277"/>
  <c r="J277" s="1"/>
  <c r="I278"/>
  <c r="J278" s="1"/>
  <c r="I279"/>
  <c r="J279" s="1"/>
  <c r="I280"/>
  <c r="J280" s="1"/>
  <c r="I281"/>
  <c r="J281" s="1"/>
  <c r="I282"/>
  <c r="J282" s="1"/>
  <c r="I283"/>
  <c r="J283" s="1"/>
  <c r="I284"/>
  <c r="J284" s="1"/>
  <c r="I285"/>
  <c r="J285" s="1"/>
  <c r="I286"/>
  <c r="J286" s="1"/>
  <c r="I287"/>
  <c r="J287" s="1"/>
  <c r="I288"/>
  <c r="J288" s="1"/>
  <c r="I289"/>
  <c r="J289" s="1"/>
  <c r="I290"/>
  <c r="J290" s="1"/>
  <c r="I291"/>
  <c r="J291" s="1"/>
  <c r="I292"/>
  <c r="J292" s="1"/>
  <c r="I293"/>
  <c r="J293" s="1"/>
  <c r="I294"/>
  <c r="J294" s="1"/>
  <c r="I295"/>
  <c r="J295" s="1"/>
  <c r="I296"/>
  <c r="J296" s="1"/>
  <c r="I297"/>
  <c r="J297" s="1"/>
  <c r="I298"/>
  <c r="J298" s="1"/>
  <c r="I299"/>
  <c r="J299" s="1"/>
  <c r="I300"/>
  <c r="J300" s="1"/>
  <c r="I301"/>
  <c r="J301" s="1"/>
  <c r="I302"/>
  <c r="J302" s="1"/>
  <c r="I303"/>
  <c r="J303" s="1"/>
  <c r="I304"/>
  <c r="J304" s="1"/>
  <c r="I305"/>
  <c r="J305" s="1"/>
  <c r="I306"/>
  <c r="J306" s="1"/>
  <c r="I307"/>
  <c r="J307" s="1"/>
  <c r="I308"/>
  <c r="J308" s="1"/>
  <c r="I309"/>
  <c r="J309" s="1"/>
  <c r="I310"/>
  <c r="J310" s="1"/>
  <c r="I311"/>
  <c r="J311" s="1"/>
  <c r="I312"/>
  <c r="J312" s="1"/>
  <c r="I313"/>
  <c r="J313" s="1"/>
  <c r="I314"/>
  <c r="J314" s="1"/>
  <c r="I315"/>
  <c r="J315" s="1"/>
  <c r="I316"/>
  <c r="J316" s="1"/>
  <c r="I317"/>
  <c r="J317" s="1"/>
  <c r="I318"/>
  <c r="J318" s="1"/>
  <c r="I319"/>
  <c r="J319" s="1"/>
  <c r="I320"/>
  <c r="J320" s="1"/>
  <c r="I321"/>
  <c r="J321" s="1"/>
  <c r="I322"/>
  <c r="J322" s="1"/>
  <c r="I323"/>
  <c r="J323" s="1"/>
  <c r="I324"/>
  <c r="J324" s="1"/>
  <c r="I325"/>
  <c r="J325" s="1"/>
  <c r="I326"/>
  <c r="J326" s="1"/>
  <c r="I327"/>
  <c r="J327" s="1"/>
  <c r="I328"/>
  <c r="J328" s="1"/>
  <c r="I329"/>
  <c r="J329" s="1"/>
  <c r="I330"/>
  <c r="J330" s="1"/>
  <c r="I331"/>
  <c r="J331" s="1"/>
  <c r="I332"/>
  <c r="J332" s="1"/>
  <c r="I333"/>
  <c r="J333" s="1"/>
  <c r="I334"/>
  <c r="J334" s="1"/>
  <c r="I335"/>
  <c r="J335" s="1"/>
  <c r="I336"/>
  <c r="J336" s="1"/>
  <c r="I337"/>
  <c r="J337" s="1"/>
  <c r="I338"/>
  <c r="J338" s="1"/>
  <c r="I339"/>
  <c r="J339" s="1"/>
  <c r="I340"/>
  <c r="J340" s="1"/>
  <c r="I341"/>
  <c r="J341" s="1"/>
  <c r="I342"/>
  <c r="J342" s="1"/>
  <c r="I343"/>
  <c r="J343" s="1"/>
  <c r="I344"/>
  <c r="J344" s="1"/>
  <c r="I345"/>
  <c r="J345" s="1"/>
  <c r="I346"/>
  <c r="J346" s="1"/>
  <c r="I347"/>
  <c r="J347" s="1"/>
  <c r="I348"/>
  <c r="J348" s="1"/>
  <c r="I349"/>
  <c r="J349" s="1"/>
  <c r="I350"/>
  <c r="J350" s="1"/>
  <c r="I351"/>
  <c r="J351" s="1"/>
  <c r="I352"/>
  <c r="J352" s="1"/>
  <c r="I353"/>
  <c r="J353" s="1"/>
  <c r="I354"/>
  <c r="J354" s="1"/>
  <c r="I355"/>
  <c r="J355" s="1"/>
  <c r="I356"/>
  <c r="J356" s="1"/>
  <c r="I357"/>
  <c r="J357" s="1"/>
  <c r="I358"/>
  <c r="J358" s="1"/>
  <c r="I359"/>
  <c r="J359" s="1"/>
  <c r="I360"/>
  <c r="J360" s="1"/>
  <c r="I361"/>
  <c r="J361" s="1"/>
  <c r="I362"/>
  <c r="J362" s="1"/>
  <c r="I363"/>
  <c r="J363" s="1"/>
  <c r="I364"/>
  <c r="J364" s="1"/>
  <c r="I365"/>
  <c r="J365" s="1"/>
  <c r="I9"/>
  <c r="J9" s="1"/>
  <c r="K9"/>
  <c r="L9" s="1"/>
  <c r="I10"/>
  <c r="J10" s="1"/>
  <c r="K10"/>
  <c r="L10" s="1"/>
  <c r="M10" s="1"/>
  <c r="N10" s="1"/>
  <c r="O10" s="1"/>
  <c r="I11"/>
  <c r="J11" s="1"/>
  <c r="K11"/>
  <c r="L11" s="1"/>
  <c r="M11" s="1"/>
  <c r="I12"/>
  <c r="J12" s="1"/>
  <c r="K12"/>
  <c r="L12" s="1"/>
  <c r="M12" s="1"/>
  <c r="N12" s="1"/>
  <c r="O12" s="1"/>
  <c r="I13"/>
  <c r="J13" s="1"/>
  <c r="K13"/>
  <c r="L13" s="1"/>
  <c r="M13" s="1"/>
  <c r="N13" s="1"/>
  <c r="O13" s="1"/>
  <c r="I14"/>
  <c r="J14" s="1"/>
  <c r="K14"/>
  <c r="L14" s="1"/>
  <c r="M14" s="1"/>
  <c r="N14" s="1"/>
  <c r="I15"/>
  <c r="J15" s="1"/>
  <c r="K15"/>
  <c r="L15" s="1"/>
  <c r="M15" s="1"/>
  <c r="N15" s="1"/>
  <c r="I16"/>
  <c r="J16" s="1"/>
  <c r="K16"/>
  <c r="L16" s="1"/>
  <c r="M16" s="1"/>
  <c r="N16" s="1"/>
  <c r="I17"/>
  <c r="J17" s="1"/>
  <c r="K17"/>
  <c r="L17" s="1"/>
  <c r="M17" s="1"/>
  <c r="N17" s="1"/>
  <c r="I18"/>
  <c r="J18" s="1"/>
  <c r="K18"/>
  <c r="L18" s="1"/>
  <c r="M18" s="1"/>
  <c r="N18" s="1"/>
  <c r="I19"/>
  <c r="J19" s="1"/>
  <c r="K19"/>
  <c r="L19" s="1"/>
  <c r="M19" s="1"/>
  <c r="N19" s="1"/>
  <c r="I20"/>
  <c r="J20" s="1"/>
  <c r="K20"/>
  <c r="L20" s="1"/>
  <c r="M20" s="1"/>
  <c r="N20" s="1"/>
  <c r="I21"/>
  <c r="J21" s="1"/>
  <c r="K21"/>
  <c r="L21" s="1"/>
  <c r="M21" s="1"/>
  <c r="N21" s="1"/>
  <c r="I22"/>
  <c r="J22" s="1"/>
  <c r="K22"/>
  <c r="L22" s="1"/>
  <c r="M22" s="1"/>
  <c r="N22" s="1"/>
  <c r="I23"/>
  <c r="J23" s="1"/>
  <c r="K23"/>
  <c r="L23" s="1"/>
  <c r="M23" s="1"/>
  <c r="N23" s="1"/>
  <c r="I24"/>
  <c r="J24" s="1"/>
  <c r="K24"/>
  <c r="L24" s="1"/>
  <c r="M24" s="1"/>
  <c r="N24" s="1"/>
  <c r="I25"/>
  <c r="J25" s="1"/>
  <c r="K25"/>
  <c r="L25" s="1"/>
  <c r="M25" s="1"/>
  <c r="N25" s="1"/>
  <c r="I26"/>
  <c r="J26" s="1"/>
  <c r="K26"/>
  <c r="L26" s="1"/>
  <c r="M26" s="1"/>
  <c r="N26" s="1"/>
  <c r="I27"/>
  <c r="J27" s="1"/>
  <c r="K27"/>
  <c r="L27" s="1"/>
  <c r="M27" s="1"/>
  <c r="N27" s="1"/>
  <c r="I28"/>
  <c r="J28" s="1"/>
  <c r="K28"/>
  <c r="L28" s="1"/>
  <c r="M28" s="1"/>
  <c r="N28" s="1"/>
  <c r="I29"/>
  <c r="J29" s="1"/>
  <c r="K29"/>
  <c r="L29" s="1"/>
  <c r="M29" s="1"/>
  <c r="N29" s="1"/>
  <c r="I30"/>
  <c r="J30" s="1"/>
  <c r="K30"/>
  <c r="L30" s="1"/>
  <c r="M30" s="1"/>
  <c r="N30" s="1"/>
  <c r="I31"/>
  <c r="J31" s="1"/>
  <c r="K31"/>
  <c r="L31" s="1"/>
  <c r="M31" s="1"/>
  <c r="N31" s="1"/>
  <c r="I32"/>
  <c r="J32" s="1"/>
  <c r="K32"/>
  <c r="L32" s="1"/>
  <c r="M32" s="1"/>
  <c r="N32" s="1"/>
  <c r="I33"/>
  <c r="J33" s="1"/>
  <c r="K33"/>
  <c r="L33" s="1"/>
  <c r="M33" s="1"/>
  <c r="N33" s="1"/>
  <c r="I34"/>
  <c r="J34" s="1"/>
  <c r="K34"/>
  <c r="L34" s="1"/>
  <c r="M34" s="1"/>
  <c r="N34" s="1"/>
  <c r="I35"/>
  <c r="J35" s="1"/>
  <c r="K35"/>
  <c r="L35" s="1"/>
  <c r="M35" s="1"/>
  <c r="N35" s="1"/>
  <c r="I36"/>
  <c r="J36" s="1"/>
  <c r="K36"/>
  <c r="L36" s="1"/>
  <c r="M36" s="1"/>
  <c r="N36" s="1"/>
  <c r="I37"/>
  <c r="J37" s="1"/>
  <c r="K37"/>
  <c r="L37" s="1"/>
  <c r="M37" s="1"/>
  <c r="N37" s="1"/>
  <c r="I38"/>
  <c r="J38" s="1"/>
  <c r="K38"/>
  <c r="L38" s="1"/>
  <c r="M38" s="1"/>
  <c r="N38" s="1"/>
  <c r="I39"/>
  <c r="J39" s="1"/>
  <c r="K39"/>
  <c r="L39" s="1"/>
  <c r="M39" s="1"/>
  <c r="N39" s="1"/>
  <c r="I40"/>
  <c r="J40" s="1"/>
  <c r="K40"/>
  <c r="L40" s="1"/>
  <c r="M40" s="1"/>
  <c r="N40" s="1"/>
  <c r="O40" s="1"/>
  <c r="I41"/>
  <c r="J41" s="1"/>
  <c r="K41"/>
  <c r="L41" s="1"/>
  <c r="M41" s="1"/>
  <c r="N41" s="1"/>
  <c r="O41" s="1"/>
  <c r="I42"/>
  <c r="J42" s="1"/>
  <c r="K42"/>
  <c r="L42" s="1"/>
  <c r="M42" s="1"/>
  <c r="N42" s="1"/>
  <c r="I43"/>
  <c r="J43" s="1"/>
  <c r="K43"/>
  <c r="L43" s="1"/>
  <c r="M43" s="1"/>
  <c r="N43" s="1"/>
  <c r="I44"/>
  <c r="J44" s="1"/>
  <c r="K44"/>
  <c r="L44" s="1"/>
  <c r="M44" s="1"/>
  <c r="N44" s="1"/>
  <c r="I45"/>
  <c r="J45" s="1"/>
  <c r="K45"/>
  <c r="L45" s="1"/>
  <c r="M45" s="1"/>
  <c r="N45" s="1"/>
  <c r="I46"/>
  <c r="J46" s="1"/>
  <c r="K46"/>
  <c r="L46" s="1"/>
  <c r="M46" s="1"/>
  <c r="N46" s="1"/>
  <c r="I47"/>
  <c r="J47" s="1"/>
  <c r="K47"/>
  <c r="L47" s="1"/>
  <c r="M47" s="1"/>
  <c r="N47" s="1"/>
  <c r="I48"/>
  <c r="J48" s="1"/>
  <c r="K48"/>
  <c r="L48" s="1"/>
  <c r="M48" s="1"/>
  <c r="N48" s="1"/>
  <c r="I49"/>
  <c r="J49" s="1"/>
  <c r="K49"/>
  <c r="L49" s="1"/>
  <c r="M49" s="1"/>
  <c r="N49" s="1"/>
  <c r="I50"/>
  <c r="J50" s="1"/>
  <c r="K50"/>
  <c r="L50" s="1"/>
  <c r="M50" s="1"/>
  <c r="N50" s="1"/>
  <c r="I51"/>
  <c r="J51" s="1"/>
  <c r="K51"/>
  <c r="L51" s="1"/>
  <c r="M51" s="1"/>
  <c r="N51" s="1"/>
  <c r="K52"/>
  <c r="L52" s="1"/>
  <c r="M52" s="1"/>
  <c r="N52" s="1"/>
  <c r="K53"/>
  <c r="L53" s="1"/>
  <c r="M53" s="1"/>
  <c r="N53" s="1"/>
  <c r="K54"/>
  <c r="L54" s="1"/>
  <c r="M54" s="1"/>
  <c r="N54" s="1"/>
  <c r="K55"/>
  <c r="L55" s="1"/>
  <c r="M55" s="1"/>
  <c r="N55" s="1"/>
  <c r="K56"/>
  <c r="L56" s="1"/>
  <c r="M56" s="1"/>
  <c r="N56" s="1"/>
  <c r="K57"/>
  <c r="L57" s="1"/>
  <c r="M57" s="1"/>
  <c r="N57" s="1"/>
  <c r="K58"/>
  <c r="L58" s="1"/>
  <c r="M58" s="1"/>
  <c r="N58" s="1"/>
  <c r="K59"/>
  <c r="L59" s="1"/>
  <c r="M59" s="1"/>
  <c r="N59" s="1"/>
  <c r="K60"/>
  <c r="L60" s="1"/>
  <c r="M60" s="1"/>
  <c r="N60" s="1"/>
  <c r="K61"/>
  <c r="L61" s="1"/>
  <c r="M61" s="1"/>
  <c r="N61" s="1"/>
  <c r="K62"/>
  <c r="L62" s="1"/>
  <c r="M62" s="1"/>
  <c r="N62" s="1"/>
  <c r="K63"/>
  <c r="L63" s="1"/>
  <c r="M63" s="1"/>
  <c r="N63" s="1"/>
  <c r="K64"/>
  <c r="L64" s="1"/>
  <c r="M64" s="1"/>
  <c r="N64" s="1"/>
  <c r="K65"/>
  <c r="L65" s="1"/>
  <c r="M65" s="1"/>
  <c r="N65" s="1"/>
  <c r="K66"/>
  <c r="L66" s="1"/>
  <c r="M66" s="1"/>
  <c r="N66" s="1"/>
  <c r="K67"/>
  <c r="L67" s="1"/>
  <c r="M67" s="1"/>
  <c r="N67" s="1"/>
  <c r="K68"/>
  <c r="L68" s="1"/>
  <c r="M68" s="1"/>
  <c r="N68" s="1"/>
  <c r="K69"/>
  <c r="L69" s="1"/>
  <c r="M69" s="1"/>
  <c r="N69" s="1"/>
  <c r="K70"/>
  <c r="L70" s="1"/>
  <c r="M70" s="1"/>
  <c r="N70" s="1"/>
  <c r="K71"/>
  <c r="L71" s="1"/>
  <c r="M71" s="1"/>
  <c r="N71" s="1"/>
  <c r="K72"/>
  <c r="L72" s="1"/>
  <c r="M72" s="1"/>
  <c r="N72" s="1"/>
  <c r="K73"/>
  <c r="L73" s="1"/>
  <c r="M73" s="1"/>
  <c r="N73" s="1"/>
  <c r="O73" s="1"/>
  <c r="K74"/>
  <c r="L74" s="1"/>
  <c r="M74" s="1"/>
  <c r="N74" s="1"/>
  <c r="K75"/>
  <c r="L75" s="1"/>
  <c r="M75" s="1"/>
  <c r="N75" s="1"/>
  <c r="K76"/>
  <c r="L76" s="1"/>
  <c r="M76" s="1"/>
  <c r="N76" s="1"/>
  <c r="K77"/>
  <c r="L77" s="1"/>
  <c r="M77" s="1"/>
  <c r="N77" s="1"/>
  <c r="K78"/>
  <c r="L78" s="1"/>
  <c r="M78" s="1"/>
  <c r="N78" s="1"/>
  <c r="K79"/>
  <c r="L79" s="1"/>
  <c r="M79" s="1"/>
  <c r="N79" s="1"/>
  <c r="K80"/>
  <c r="L80" s="1"/>
  <c r="M80" s="1"/>
  <c r="N80" s="1"/>
  <c r="K81"/>
  <c r="L81" s="1"/>
  <c r="M81" s="1"/>
  <c r="N81" s="1"/>
  <c r="K82"/>
  <c r="L82" s="1"/>
  <c r="M82" s="1"/>
  <c r="N82" s="1"/>
  <c r="K83"/>
  <c r="L83" s="1"/>
  <c r="M83" s="1"/>
  <c r="N83" s="1"/>
  <c r="K84"/>
  <c r="L84" s="1"/>
  <c r="M84" s="1"/>
  <c r="N84" s="1"/>
  <c r="K85"/>
  <c r="L85" s="1"/>
  <c r="M85" s="1"/>
  <c r="N85" s="1"/>
  <c r="K86"/>
  <c r="L86" s="1"/>
  <c r="M86" s="1"/>
  <c r="N86" s="1"/>
  <c r="K87"/>
  <c r="L87" s="1"/>
  <c r="M87" s="1"/>
  <c r="N87" s="1"/>
  <c r="K88"/>
  <c r="L88" s="1"/>
  <c r="M88" s="1"/>
  <c r="N88" s="1"/>
  <c r="K89"/>
  <c r="L89" s="1"/>
  <c r="M89" s="1"/>
  <c r="N89" s="1"/>
  <c r="K90"/>
  <c r="L90" s="1"/>
  <c r="M90" s="1"/>
  <c r="N90" s="1"/>
  <c r="K91"/>
  <c r="L91" s="1"/>
  <c r="M91" s="1"/>
  <c r="N91" s="1"/>
  <c r="K92"/>
  <c r="L92" s="1"/>
  <c r="M92" s="1"/>
  <c r="N92" s="1"/>
  <c r="K93"/>
  <c r="L93" s="1"/>
  <c r="M93" s="1"/>
  <c r="N93" s="1"/>
  <c r="K94"/>
  <c r="L94" s="1"/>
  <c r="M94" s="1"/>
  <c r="N94" s="1"/>
  <c r="K95"/>
  <c r="L95" s="1"/>
  <c r="M95" s="1"/>
  <c r="N95" s="1"/>
  <c r="K96"/>
  <c r="L96" s="1"/>
  <c r="M96" s="1"/>
  <c r="N96" s="1"/>
  <c r="K97"/>
  <c r="L97" s="1"/>
  <c r="M97" s="1"/>
  <c r="N97" s="1"/>
  <c r="K98"/>
  <c r="L98" s="1"/>
  <c r="M98" s="1"/>
  <c r="N98" s="1"/>
  <c r="K99"/>
  <c r="L99" s="1"/>
  <c r="M99" s="1"/>
  <c r="N99" s="1"/>
  <c r="K100"/>
  <c r="L100" s="1"/>
  <c r="M100" s="1"/>
  <c r="N100" s="1"/>
  <c r="K101"/>
  <c r="L101" s="1"/>
  <c r="M101" s="1"/>
  <c r="N101" s="1"/>
  <c r="K102"/>
  <c r="L102" s="1"/>
  <c r="M102" s="1"/>
  <c r="N102" s="1"/>
  <c r="K103"/>
  <c r="L103" s="1"/>
  <c r="M103" s="1"/>
  <c r="N103" s="1"/>
  <c r="K104"/>
  <c r="L104" s="1"/>
  <c r="M104" s="1"/>
  <c r="N104" s="1"/>
  <c r="K105"/>
  <c r="L105" s="1"/>
  <c r="M105" s="1"/>
  <c r="N105" s="1"/>
  <c r="K106"/>
  <c r="L106" s="1"/>
  <c r="M106" s="1"/>
  <c r="N106" s="1"/>
  <c r="K107"/>
  <c r="L107" s="1"/>
  <c r="M107" s="1"/>
  <c r="N107" s="1"/>
  <c r="K108"/>
  <c r="L108" s="1"/>
  <c r="M108" s="1"/>
  <c r="N108" s="1"/>
  <c r="K109"/>
  <c r="L109" s="1"/>
  <c r="M109" s="1"/>
  <c r="N109" s="1"/>
  <c r="K110"/>
  <c r="L110" s="1"/>
  <c r="M110" s="1"/>
  <c r="N110" s="1"/>
  <c r="K111"/>
  <c r="L111" s="1"/>
  <c r="M111" s="1"/>
  <c r="N111" s="1"/>
  <c r="K112"/>
  <c r="L112" s="1"/>
  <c r="M112" s="1"/>
  <c r="N112" s="1"/>
  <c r="K113"/>
  <c r="L113" s="1"/>
  <c r="M113" s="1"/>
  <c r="N113" s="1"/>
  <c r="K114"/>
  <c r="L114" s="1"/>
  <c r="M114" s="1"/>
  <c r="N114" s="1"/>
  <c r="K115"/>
  <c r="L115" s="1"/>
  <c r="M115" s="1"/>
  <c r="N115" s="1"/>
  <c r="K116"/>
  <c r="L116" s="1"/>
  <c r="M116" s="1"/>
  <c r="N116" s="1"/>
  <c r="K117"/>
  <c r="L117" s="1"/>
  <c r="M117" s="1"/>
  <c r="N117" s="1"/>
  <c r="K118"/>
  <c r="L118" s="1"/>
  <c r="M118" s="1"/>
  <c r="N118" s="1"/>
  <c r="K119"/>
  <c r="L119" s="1"/>
  <c r="M119" s="1"/>
  <c r="N119" s="1"/>
  <c r="K120"/>
  <c r="L120" s="1"/>
  <c r="M120" s="1"/>
  <c r="N120" s="1"/>
  <c r="K121"/>
  <c r="L121" s="1"/>
  <c r="M121" s="1"/>
  <c r="N121" s="1"/>
  <c r="K122"/>
  <c r="L122" s="1"/>
  <c r="M122" s="1"/>
  <c r="N122" s="1"/>
  <c r="K123"/>
  <c r="L123" s="1"/>
  <c r="M123" s="1"/>
  <c r="N123" s="1"/>
  <c r="K124"/>
  <c r="L124" s="1"/>
  <c r="M124" s="1"/>
  <c r="N124" s="1"/>
  <c r="K125"/>
  <c r="L125" s="1"/>
  <c r="M125" s="1"/>
  <c r="N125" s="1"/>
  <c r="K126"/>
  <c r="L126" s="1"/>
  <c r="M126" s="1"/>
  <c r="N126" s="1"/>
  <c r="K127"/>
  <c r="L127" s="1"/>
  <c r="M127" s="1"/>
  <c r="N127" s="1"/>
  <c r="K128"/>
  <c r="L128" s="1"/>
  <c r="M128" s="1"/>
  <c r="N128" s="1"/>
  <c r="K129"/>
  <c r="L129" s="1"/>
  <c r="M129" s="1"/>
  <c r="N129" s="1"/>
  <c r="K130"/>
  <c r="L130" s="1"/>
  <c r="M130" s="1"/>
  <c r="N130" s="1"/>
  <c r="K131"/>
  <c r="L131" s="1"/>
  <c r="M131" s="1"/>
  <c r="N131" s="1"/>
  <c r="K132"/>
  <c r="L132" s="1"/>
  <c r="M132" s="1"/>
  <c r="N132" s="1"/>
  <c r="K133"/>
  <c r="L133" s="1"/>
  <c r="M133" s="1"/>
  <c r="N133" s="1"/>
  <c r="I52"/>
  <c r="J52" s="1"/>
  <c r="I53"/>
  <c r="J53" s="1"/>
  <c r="I54"/>
  <c r="J54" s="1"/>
  <c r="I55"/>
  <c r="J55" s="1"/>
  <c r="I56"/>
  <c r="J56" s="1"/>
  <c r="I57"/>
  <c r="J57" s="1"/>
  <c r="I58"/>
  <c r="J58" s="1"/>
  <c r="I59"/>
  <c r="J59" s="1"/>
  <c r="I60"/>
  <c r="J60" s="1"/>
  <c r="I61"/>
  <c r="J61" s="1"/>
  <c r="I62"/>
  <c r="J62" s="1"/>
  <c r="I63"/>
  <c r="J63" s="1"/>
  <c r="I64"/>
  <c r="J64" s="1"/>
  <c r="I65"/>
  <c r="J65" s="1"/>
  <c r="I66"/>
  <c r="J66" s="1"/>
  <c r="I67"/>
  <c r="J67" s="1"/>
  <c r="I68"/>
  <c r="J68" s="1"/>
  <c r="I69"/>
  <c r="J69" s="1"/>
  <c r="I70"/>
  <c r="J70" s="1"/>
  <c r="I71"/>
  <c r="J71" s="1"/>
  <c r="I72"/>
  <c r="J72" s="1"/>
  <c r="I73"/>
  <c r="J73" s="1"/>
  <c r="I74"/>
  <c r="J74" s="1"/>
  <c r="I75"/>
  <c r="J75" s="1"/>
  <c r="I76"/>
  <c r="J76" s="1"/>
  <c r="I77"/>
  <c r="J77" s="1"/>
  <c r="I78"/>
  <c r="J78" s="1"/>
  <c r="I79"/>
  <c r="J79" s="1"/>
  <c r="I80"/>
  <c r="J80" s="1"/>
  <c r="I81"/>
  <c r="J81" s="1"/>
  <c r="I82"/>
  <c r="J82" s="1"/>
  <c r="I83"/>
  <c r="J83" s="1"/>
  <c r="I84"/>
  <c r="J84" s="1"/>
  <c r="I85"/>
  <c r="J85" s="1"/>
  <c r="I86"/>
  <c r="J86" s="1"/>
  <c r="I87"/>
  <c r="J87" s="1"/>
  <c r="I88"/>
  <c r="J88" s="1"/>
  <c r="I89"/>
  <c r="J89" s="1"/>
  <c r="I90"/>
  <c r="J90" s="1"/>
  <c r="I91"/>
  <c r="J91" s="1"/>
  <c r="I92"/>
  <c r="J92" s="1"/>
  <c r="I93"/>
  <c r="J93" s="1"/>
  <c r="I94"/>
  <c r="J94" s="1"/>
  <c r="I95"/>
  <c r="J95" s="1"/>
  <c r="I96"/>
  <c r="J96" s="1"/>
  <c r="I97"/>
  <c r="J97" s="1"/>
  <c r="I98"/>
  <c r="J98" s="1"/>
  <c r="I99"/>
  <c r="J99" s="1"/>
  <c r="I100"/>
  <c r="J100" s="1"/>
  <c r="I101"/>
  <c r="J101" s="1"/>
  <c r="I102"/>
  <c r="J102" s="1"/>
  <c r="I103"/>
  <c r="J103" s="1"/>
  <c r="I104"/>
  <c r="J104" s="1"/>
  <c r="I105"/>
  <c r="J105" s="1"/>
  <c r="I106"/>
  <c r="J106" s="1"/>
  <c r="I107"/>
  <c r="J107" s="1"/>
  <c r="I108"/>
  <c r="J108" s="1"/>
  <c r="I109"/>
  <c r="J109" s="1"/>
  <c r="I110"/>
  <c r="J110" s="1"/>
  <c r="I111"/>
  <c r="J111" s="1"/>
  <c r="I112"/>
  <c r="J112" s="1"/>
  <c r="I113"/>
  <c r="J113" s="1"/>
  <c r="I114"/>
  <c r="J114" s="1"/>
  <c r="I115"/>
  <c r="J115" s="1"/>
  <c r="I116"/>
  <c r="J116" s="1"/>
  <c r="I117"/>
  <c r="J117" s="1"/>
  <c r="I118"/>
  <c r="J118" s="1"/>
  <c r="I119"/>
  <c r="J119" s="1"/>
  <c r="I120"/>
  <c r="J120" s="1"/>
  <c r="I121"/>
  <c r="J121" s="1"/>
  <c r="I122"/>
  <c r="J122" s="1"/>
  <c r="I123"/>
  <c r="J123" s="1"/>
  <c r="I124"/>
  <c r="J124" s="1"/>
  <c r="I125"/>
  <c r="J125" s="1"/>
  <c r="I126"/>
  <c r="J126" s="1"/>
  <c r="I127"/>
  <c r="J127" s="1"/>
  <c r="I128"/>
  <c r="J128" s="1"/>
  <c r="I129"/>
  <c r="J129" s="1"/>
  <c r="I130"/>
  <c r="J130" s="1"/>
  <c r="I131"/>
  <c r="J131" s="1"/>
  <c r="I132"/>
  <c r="J132" s="1"/>
  <c r="I133"/>
  <c r="J133" s="1"/>
  <c r="V380"/>
  <c r="M9" l="1"/>
  <c r="M380" s="1"/>
  <c r="L380"/>
  <c r="O78"/>
  <c r="O74"/>
  <c r="O75"/>
  <c r="O14"/>
  <c r="N11"/>
  <c r="O11" s="1"/>
  <c r="N9" l="1"/>
  <c r="N380" s="1"/>
  <c r="O9" l="1"/>
  <c r="O380" s="1"/>
</calcChain>
</file>

<file path=xl/sharedStrings.xml><?xml version="1.0" encoding="utf-8"?>
<sst xmlns="http://schemas.openxmlformats.org/spreadsheetml/2006/main" count="1148" uniqueCount="457">
  <si>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</si>
  <si>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</si>
  <si>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</si>
  <si>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</si>
  <si>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</si>
  <si>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</si>
  <si>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</si>
  <si>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</si>
  <si>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</si>
  <si>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</si>
  <si>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</si>
  <si>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</si>
  <si>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</si>
  <si>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шт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</si>
  <si>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</si>
  <si>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</si>
  <si>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</si>
  <si>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</si>
  <si>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</si>
  <si>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</si>
  <si>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</si>
  <si>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</si>
  <si>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</si>
  <si>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</si>
  <si>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</si>
  <si>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</si>
  <si>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Н(М)Ц, за единицу (руб.)  с НДС</t>
  </si>
  <si>
    <t>Кузнецов Д.И. /_____________/</t>
  </si>
  <si>
    <t xml:space="preserve">ОКПД 2 </t>
  </si>
  <si>
    <t>Специалист ОМТС</t>
  </si>
  <si>
    <t xml:space="preserve">Н(М)Ц, за единицу (руб.)   </t>
  </si>
  <si>
    <t>Поставка ручного инструмента</t>
  </si>
  <si>
    <t>Ножницы для резки арматуры (болторез) 450 мм</t>
  </si>
  <si>
    <t>Ножницы для резки арматуры (болторез) 600 мм</t>
  </si>
  <si>
    <t>Ножницы для резки арматуры (болторез) 900 мм</t>
  </si>
  <si>
    <t>Ножницы секторные (диаметр реза 75 мм)</t>
  </si>
  <si>
    <t>Ножницы секторные (диаметр реза 80 мм)</t>
  </si>
  <si>
    <t>Ножницы по металлу прямые 270 мм</t>
  </si>
  <si>
    <t>Ножницы для резки пластиковых труб</t>
  </si>
  <si>
    <t>Ножовка по металлу ручная 300 мм</t>
  </si>
  <si>
    <t>Ножовка по дереву 450 мм.</t>
  </si>
  <si>
    <t>Ножовка по гипсокартону 150 мм</t>
  </si>
  <si>
    <t>Нож с сегментированным лезвием 18 мм</t>
  </si>
  <si>
    <t>Набор инструмента 82 предмета</t>
  </si>
  <si>
    <t>Набор металлорежущего инструмента (метчики, плашки) 35 предметов</t>
  </si>
  <si>
    <t>Набор металлорежущего инструмента (метчики, плашки) 110 предметов</t>
  </si>
  <si>
    <t>Набор клуппов 5 предметов</t>
  </si>
  <si>
    <r>
      <t xml:space="preserve">Набор инструмента, 1/4, 3/8, 1/2"DR, 216 предметов </t>
    </r>
    <r>
      <rPr>
        <i/>
        <sz val="12"/>
        <color theme="1"/>
        <rFont val="Times New Roman"/>
        <family val="1"/>
        <charset val="204"/>
      </rPr>
      <t xml:space="preserve"> </t>
    </r>
  </si>
  <si>
    <t>Набор удлиненных торцевых головок 1/2" 10-24 мм</t>
  </si>
  <si>
    <t>Набор головок торцевых 1/2"  с трещоткой, 20 предметов</t>
  </si>
  <si>
    <t>Набор усиленных торцевых головок 3/4" 17-50 мм</t>
  </si>
  <si>
    <t>Головка торцевая удлиненная ½” 8 мм</t>
  </si>
  <si>
    <t>Головка торцевая удлиненная ½” 10 мм</t>
  </si>
  <si>
    <t>Головка торцевая удлиненная ½” 12 мм</t>
  </si>
  <si>
    <t>Головка торцевая удлиненная ½” 13 мм</t>
  </si>
  <si>
    <t>Головка торцевая удлиненная ½” 14 мм</t>
  </si>
  <si>
    <t>Головка торцевая удлиненная ½” 15 мм</t>
  </si>
  <si>
    <t>Головка торцевая удлиненная ½” 17 мм</t>
  </si>
  <si>
    <t>Головка торцевая удлиненная ½” 19 мм</t>
  </si>
  <si>
    <t>Головка торцевая удлиненная ½” 22 мм</t>
  </si>
  <si>
    <t>Головка торцевая удлиненная ½” 24 мм</t>
  </si>
  <si>
    <t>Набор ключей имбусовых 1,5-10 мм</t>
  </si>
  <si>
    <t>Набор ключей имбусовых TORX-профиль, 9 шт</t>
  </si>
  <si>
    <t>Набор ключей гаечных комбинированных 6-32 мм</t>
  </si>
  <si>
    <t>Переходник ударный F3/4" x M1/2"</t>
  </si>
  <si>
    <t>Набор отверток слесарных  6 шт</t>
  </si>
  <si>
    <t>Набор отверток 8 шт</t>
  </si>
  <si>
    <t>Набор прецизионных отверток 12 шт.</t>
  </si>
  <si>
    <t>Набор бит для шуруповерта с держателем (32 пр.)</t>
  </si>
  <si>
    <t>Набор кованых торсионных бит (50 шт)</t>
  </si>
  <si>
    <t>Набор пробойников 9 шт.</t>
  </si>
  <si>
    <t>Плоскогубцы комбинированные 200мм</t>
  </si>
  <si>
    <t>Бокорезы 200 мм</t>
  </si>
  <si>
    <t>Тонкогубцы изогнутые 200 мм</t>
  </si>
  <si>
    <t>Кувалда 1 кг</t>
  </si>
  <si>
    <t>Кувалда 2 кг</t>
  </si>
  <si>
    <t>Кувалда 5 кг</t>
  </si>
  <si>
    <t>Кувалда 6 кг</t>
  </si>
  <si>
    <t>Молоток слесарный с фиберглассовой рукояткой 200 г</t>
  </si>
  <si>
    <t>Молоток слесарный с фиберглассовой рукояткой 300 г</t>
  </si>
  <si>
    <t>Молоток слесарный с фиберглассовой рукояткой 800 г</t>
  </si>
  <si>
    <t>Молоток слесарный с фиберглассовой рукояткой 1000 г</t>
  </si>
  <si>
    <t>Молоток каменщика</t>
  </si>
  <si>
    <t>Заклепочник поворотный 360º</t>
  </si>
  <si>
    <t>Тиски слесарные поворотные (губки 150 мм)</t>
  </si>
  <si>
    <r>
      <t>Тиски слесарные (губки 200 мм)</t>
    </r>
    <r>
      <rPr>
        <i/>
        <sz val="12"/>
        <color theme="1"/>
        <rFont val="Times New Roman"/>
        <family val="1"/>
        <charset val="204"/>
      </rPr>
      <t xml:space="preserve"> </t>
    </r>
  </si>
  <si>
    <t>Набор надфилей 6 шт.</t>
  </si>
  <si>
    <t>Набор алмазных надфилей 5 предметов</t>
  </si>
  <si>
    <r>
      <t>Напильник плоский с №1 300 мм</t>
    </r>
    <r>
      <rPr>
        <i/>
        <sz val="12"/>
        <color theme="1"/>
        <rFont val="Times New Roman"/>
        <family val="1"/>
        <charset val="204"/>
      </rPr>
      <t xml:space="preserve"> </t>
    </r>
  </si>
  <si>
    <t>Напильник плоский с №2 200 мм,  с рукояткой</t>
  </si>
  <si>
    <t>Напильник полукруглый №2 200 мм, с рукояткой</t>
  </si>
  <si>
    <t>Универсальная F-образная струбцина 200 мм</t>
  </si>
  <si>
    <t>Струбцина G-образная 200 мм</t>
  </si>
  <si>
    <t>Стамеска 16 мм</t>
  </si>
  <si>
    <t>Зубило слесарное 300мм х 30 мм</t>
  </si>
  <si>
    <t>Набор бит со свёрлами  40 предметов</t>
  </si>
  <si>
    <t>Набор ступенчатых сверл (Р6М5; 3 шт.) по металлу</t>
  </si>
  <si>
    <t>Сверло по металлу d 1 мм</t>
  </si>
  <si>
    <t>Сверло по металлу d 1,5 мм</t>
  </si>
  <si>
    <t>Сверло по металлу d 2 мм</t>
  </si>
  <si>
    <t>Сверло по металлу d 2,5 мм</t>
  </si>
  <si>
    <t>Сверло по металлу d 3 мм</t>
  </si>
  <si>
    <t>Сверло по металлу d 3,5 мм</t>
  </si>
  <si>
    <t>Сверло по металлу d 4 мм</t>
  </si>
  <si>
    <t>Сверло по металлу d 5 мм</t>
  </si>
  <si>
    <t>Сверло по металлу d 6 мм</t>
  </si>
  <si>
    <t>Сверло по металлу d 7 мм</t>
  </si>
  <si>
    <t>Сверло по металлу d 8 мм</t>
  </si>
  <si>
    <t>Сверло по металлу d 9 мм</t>
  </si>
  <si>
    <t>Сверло по металлу d 10 мм</t>
  </si>
  <si>
    <t>Сверло по металлу d 12 мм</t>
  </si>
  <si>
    <t>Сверло по металлу d 14 мм</t>
  </si>
  <si>
    <t>Сверло по металлу d 16 мм</t>
  </si>
  <si>
    <t>Сверло по металлу d 17,5 мм</t>
  </si>
  <si>
    <t>Сверло по металлу d 18 мм</t>
  </si>
  <si>
    <t>Лестница алюминиевая трехсекционная  универсальная 3х14</t>
  </si>
  <si>
    <t>Стремянка стальная с алюминиевыми ступенями</t>
  </si>
  <si>
    <t>Лестница алюминиевая четырехсекционная  универсальная (трансформер)</t>
  </si>
  <si>
    <t>Лестница алюминиевая трехсекционная  универсальная 3х18</t>
  </si>
  <si>
    <t>Лестница алюминиевая трехсекционная универсальная усиленная 3х12</t>
  </si>
  <si>
    <t>Лестница алюминиевая трехсекционная универсальная усиленная 3х14</t>
  </si>
  <si>
    <t>Лестница алюминиевая трехсекционная универсальная 3х10</t>
  </si>
  <si>
    <t>Лестница алюминиевая трехсекционная универсальная усиленная 3х13</t>
  </si>
  <si>
    <t>Сверло ступенчатое (15 ступеней; 4-32 мм;)</t>
  </si>
  <si>
    <t>Сверло по бетону d 4 мм</t>
  </si>
  <si>
    <t>Сверло по бетону d 6 мм</t>
  </si>
  <si>
    <t>Сверло по бетону d 8 мм</t>
  </si>
  <si>
    <t>Сверло по бетону d 10 мм</t>
  </si>
  <si>
    <t>Сверло ударное по бетону 10x200 мм</t>
  </si>
  <si>
    <t>Сверло по бетону d 12 мм</t>
  </si>
  <si>
    <t>Сверло по бетону 12x200 мм</t>
  </si>
  <si>
    <t>Сверло по бетону d 6 мм усиленное</t>
  </si>
  <si>
    <t>Сверло по бетону d 8 мм усиленное</t>
  </si>
  <si>
    <t>Сверло по бетону d 10 мм усиленное</t>
  </si>
  <si>
    <t>Сверло по бетону d 12 мм усиленное</t>
  </si>
  <si>
    <r>
      <t>Бур по бетону 6*210 мм SDS+</t>
    </r>
    <r>
      <rPr>
        <i/>
        <sz val="12"/>
        <color theme="1"/>
        <rFont val="Times New Roman"/>
        <family val="1"/>
        <charset val="204"/>
      </rPr>
      <t xml:space="preserve"> </t>
    </r>
  </si>
  <si>
    <t>Бур по бетону 8*210 мм SDS+</t>
  </si>
  <si>
    <t>Бур по бетону 10*210 мм SDS+</t>
  </si>
  <si>
    <t>Бур по бетону 10*800 мм SDS+</t>
  </si>
  <si>
    <t>Бур по бетону 12*260 мм SDS+</t>
  </si>
  <si>
    <t>Бур по бетону 16*460 мм SDS+</t>
  </si>
  <si>
    <t>Бур по бетону 18*460 мм SDS+</t>
  </si>
  <si>
    <t>Бур по бетону 20*600 мм SDS+</t>
  </si>
  <si>
    <t>Бур по бетону SDS-max 20х1000 мм</t>
  </si>
  <si>
    <t>Бур  по бетону SDS+ 25х1000 мм</t>
  </si>
  <si>
    <t>Бур по бетону SDS-max 40х1000 мм</t>
  </si>
  <si>
    <t>Набор перьевых сверл по дереву 5 шт. (12-25 мм)</t>
  </si>
  <si>
    <t>Ключ разводной 300 мм</t>
  </si>
  <si>
    <t>Ключ трубный быстрозажимной 350 мм</t>
  </si>
  <si>
    <t>Ключ трубный рычажный № 1</t>
  </si>
  <si>
    <t>Ключ трубный рычажный №2</t>
  </si>
  <si>
    <t>Ключ трубный рычажный № 3</t>
  </si>
  <si>
    <t>Ключ-трещотка 45 зуб, 1/2"</t>
  </si>
  <si>
    <t>Ключ баллонный крестовой 17х19х21х22 мм</t>
  </si>
  <si>
    <t>Ключ баллонный 24х27 мм</t>
  </si>
  <si>
    <t>Ключ баллонный 30х32 мм</t>
  </si>
  <si>
    <t>Ключ баллонный 32х38 мм</t>
  </si>
  <si>
    <t>Кирка деревянная рукоятка 2 кг</t>
  </si>
  <si>
    <t>Кирка кованая 2 кг</t>
  </si>
  <si>
    <t>Лазерный нивелир ACDC NL-4816G</t>
  </si>
  <si>
    <t>Лазерный дальномер ACDC LD-80</t>
  </si>
  <si>
    <t>Лазерный дальномер Condtrol Vector 80 1-4-099</t>
  </si>
  <si>
    <t>Клещи переставные 250 мм</t>
  </si>
  <si>
    <t>Клещи переставные 300 мм</t>
  </si>
  <si>
    <t>Ключ шестигранный 10 мм</t>
  </si>
  <si>
    <t>Ключ шестигранный 12 мм</t>
  </si>
  <si>
    <t>Ключ шестигранный 14 мм</t>
  </si>
  <si>
    <t>Ключ шестигранный 17 мм</t>
  </si>
  <si>
    <t xml:space="preserve">Отвертка слесарная SL 2,5х60 мм </t>
  </si>
  <si>
    <t>Отвертка слесарная SL 3,0 х 100 мм</t>
  </si>
  <si>
    <t>Отвертка слесарная SL 4,0 х 100 мм</t>
  </si>
  <si>
    <t>Отвертка слесарная SL 6,0 х 100 мм</t>
  </si>
  <si>
    <t>Отвертка слесарная SL 5,0 х 150 мм</t>
  </si>
  <si>
    <t>Отвертка слесарная SL 5,5 х 125 мм</t>
  </si>
  <si>
    <t>Отвертка слесарная SL 6,0 х 150 мм</t>
  </si>
  <si>
    <t>Отвертка слесарная SL 6,5 х 150 мм</t>
  </si>
  <si>
    <t>Отвертка слесарная РН 0 х 75 мм</t>
  </si>
  <si>
    <t>Отвертка слесарная РН 1,0 х 100 мм</t>
  </si>
  <si>
    <t>Отвертка слесарная РН 2,0 х 125 мм</t>
  </si>
  <si>
    <t>Отвертка слесарная РZ 1,0 х 100 мм</t>
  </si>
  <si>
    <t>Отвертка слесарная РZ 2,0 х 125 мм</t>
  </si>
  <si>
    <t>Отвертка диэлектрическая до 1000 В SL 2,5х75</t>
  </si>
  <si>
    <t>Отвертка диэлектрическая до 1000 В SL 3х100</t>
  </si>
  <si>
    <r>
      <t>Отвертка диэлектрическая до 1000 В SL 4х100</t>
    </r>
    <r>
      <rPr>
        <i/>
        <sz val="12"/>
        <color theme="1"/>
        <rFont val="Times New Roman"/>
        <family val="1"/>
        <charset val="204"/>
      </rPr>
      <t xml:space="preserve"> </t>
    </r>
  </si>
  <si>
    <t>Отвертка диэлектрическая до 1000 В SL 5,5х125</t>
  </si>
  <si>
    <t>Отвертка диэлектрическая до 1000 В SL 6,5х150</t>
  </si>
  <si>
    <t>Отвертка диэлектрическая до 1000 В SL 8,0х175</t>
  </si>
  <si>
    <t>Отвертка диэлектрическая до 1000 В РН 0х60</t>
  </si>
  <si>
    <t>Отвертка диэлектрическая до 1000 В РН 1х80</t>
  </si>
  <si>
    <t>Отвертка диэлектрическая до 1000 В РН 2х100</t>
  </si>
  <si>
    <t>Отвертка диэлектрическая до 1000 В РН 3х150</t>
  </si>
  <si>
    <t>Отвертка диэлектрическая до 1000 В РZ 1х80</t>
  </si>
  <si>
    <t>Отвертка диэлектрическая до 1000 В РZ 2х100</t>
  </si>
  <si>
    <t>Отвертка индикаторная 140 мм</t>
  </si>
  <si>
    <t>Нож монтажника для снятия изоляции до 1000 В</t>
  </si>
  <si>
    <t>Нож монтерский изолированный прямой до 1000 В</t>
  </si>
  <si>
    <t>Клещи для снятия изоляции автоматические (стриппер) 0,2-6 мм²</t>
  </si>
  <si>
    <t>Пассатижи для снятия изоляции диэлектрические до 1000 В</t>
  </si>
  <si>
    <t>Тонкогубцы диэлектрические до 1000 В 160 мм</t>
  </si>
  <si>
    <t>Бокорезы диэлектрические до 1000 В 180 мм</t>
  </si>
  <si>
    <t>Круглогубцы диэлектрические до 1000 В 160 мм</t>
  </si>
  <si>
    <t>Утконосы диэлектрические изогнутые до 1000 В 160 мм</t>
  </si>
  <si>
    <t>Пресс-клещи шестигранные для втулочных наконечников КВТ ПКВш-6</t>
  </si>
  <si>
    <t>Пресс-клещи для обжимки витой пары (кримпер)</t>
  </si>
  <si>
    <t>Плоскогубцы комбинированные диэлектрические до 1000 В 180 мм</t>
  </si>
  <si>
    <t>Набор отверток диэлектрических 8 шт.</t>
  </si>
  <si>
    <t>Набор изолированного инструмента 20 предметов</t>
  </si>
  <si>
    <t>Набор ключей комбинированных трещоточных 10 шт. (8-24 мм)</t>
  </si>
  <si>
    <t>Набор сменных головок 216 шт.</t>
  </si>
  <si>
    <t>Набор комбинированных гаечных ключей 18 шт. (6-32 мм)</t>
  </si>
  <si>
    <t>Набор ключей накидных  11 шт. (8-27 мм)</t>
  </si>
  <si>
    <t>Набор диэлектрического инструмента до 1000 В 7 предметов</t>
  </si>
  <si>
    <t>Лом-гвоздодер 600 мм</t>
  </si>
  <si>
    <t>Лом-гвоздодер усиленный 900 мм</t>
  </si>
  <si>
    <t>Лом строительный круглый 1500 мм</t>
  </si>
  <si>
    <t>Лопата складная (саперная) 100х150х460</t>
  </si>
  <si>
    <t>Цепная рычажная таль 3т / 1,5м</t>
  </si>
  <si>
    <r>
      <t xml:space="preserve">Цепная рычажная таль 2т / 1,5м </t>
    </r>
    <r>
      <rPr>
        <i/>
        <sz val="12"/>
        <color theme="1"/>
        <rFont val="Times New Roman"/>
        <family val="1"/>
        <charset val="204"/>
      </rPr>
      <t xml:space="preserve"> </t>
    </r>
  </si>
  <si>
    <t>Секатор 180 мм</t>
  </si>
  <si>
    <t>Вантуз</t>
  </si>
  <si>
    <t>Трос сантехнический для чистки труб 5м</t>
  </si>
  <si>
    <t>Стусло для распила 6 углов</t>
  </si>
  <si>
    <t>Степлер строительный</t>
  </si>
  <si>
    <t>Щетка по металлу 250 мм (сталь)</t>
  </si>
  <si>
    <t>Проволочная щетка 260 мм</t>
  </si>
  <si>
    <t>Щетка проволочная с пластмассовой ручкой</t>
  </si>
  <si>
    <t>Полутёрок 800х120 мм</t>
  </si>
  <si>
    <t>Терка строительная 200х360 мм</t>
  </si>
  <si>
    <t>Правило строительное 1500 мм</t>
  </si>
  <si>
    <t>Правило строительное 2500 мм</t>
  </si>
  <si>
    <t>Насос дренажный</t>
  </si>
  <si>
    <t>Монтерский рюкзак на колесах</t>
  </si>
  <si>
    <t>Рюкзак для инструмента</t>
  </si>
  <si>
    <t>Пояс для ношения инструмента</t>
  </si>
  <si>
    <t>Ящик для инструмента</t>
  </si>
  <si>
    <t>Набор сверл по металлу (1-10 мм, 10 шт., в пластиковой кассете)</t>
  </si>
  <si>
    <t>Набор бит 6 шт</t>
  </si>
  <si>
    <t>Патрон монтажный Д-4 6,8-18</t>
  </si>
  <si>
    <t>Набор сверл по металлу (10 шт.; Р6М5К5; 1-10 мм)</t>
  </si>
  <si>
    <t xml:space="preserve">Полотно ножовочное по металлу 300 мм </t>
  </si>
  <si>
    <t>Пресс-клещи с набором матриц ШТОК ПК-300М</t>
  </si>
  <si>
    <t>Инструмент для разделки кабелей из сшитого полиэтилена КВТ КСП-50</t>
  </si>
  <si>
    <t>Пресс-клещи для втулочных наконечников 0,25 - 6 мм²</t>
  </si>
  <si>
    <t xml:space="preserve">Пресс гидравлический ручной для обжима наконечников КВТ ПГР-70 </t>
  </si>
  <si>
    <t>Пресс гидравлический ручной для обжима наконечников, длина 470 мм КВТ ПГР-300</t>
  </si>
  <si>
    <t>Ножницы гидравлические ручные для резки кабеля КВТ НГР-20</t>
  </si>
  <si>
    <t>Ножницы гидравлические ручные для резки стальных канатов, проводов АС и бронированных кабелей, макс диам. провода 53 мм КВТ НГР-53</t>
  </si>
  <si>
    <t>Гидравлическая голова для опрессовки силовых наконечников и аппаратных зажимов КВТ ПГ-1000</t>
  </si>
  <si>
    <t>Гидравлическая ручная помпа КВТ ПМР-7004</t>
  </si>
  <si>
    <t>Сверло по металлу ступенчатое 4-39 мм, 14 ступеней,</t>
  </si>
  <si>
    <t>Сверло по металлу 11x142x94мм, цилиндрический хвостовик</t>
  </si>
  <si>
    <t>Сверло по металлу 13x151x101мм, цилиндрический хвостовик</t>
  </si>
  <si>
    <t>Сверло по металлу 14,5x169x114мм, цилиндрический хвостовик</t>
  </si>
  <si>
    <t>Сверло по металлу 17x184x125мм, цилиндрический хвостовик</t>
  </si>
  <si>
    <t>Сверло по металлу 18x191x130мм, цилиндрический хвостовик</t>
  </si>
  <si>
    <t>Сверло по металлу 19x198x135мм, цилиндрический хвостовик</t>
  </si>
  <si>
    <r>
      <t>Сверло по металлу 20x205x140мм, цилиндрический хвостовик</t>
    </r>
    <r>
      <rPr>
        <i/>
        <sz val="12"/>
        <color theme="1"/>
        <rFont val="Times New Roman"/>
        <family val="1"/>
        <charset val="204"/>
      </rPr>
      <t xml:space="preserve">  </t>
    </r>
  </si>
  <si>
    <t>Резец отрезной 16х10х100мм Т5К10</t>
  </si>
  <si>
    <t>Резец проходной упорный прямой 25х16х140мм Т5К10</t>
  </si>
  <si>
    <t>Резец проходной отогнутый 32х20х170мм Т5К10</t>
  </si>
  <si>
    <t>Коронка по бетону 68 мм,</t>
  </si>
  <si>
    <t>Коронка по бетону 125 мм</t>
  </si>
  <si>
    <t>Бур по бетону 4х110 мм, SDS+</t>
  </si>
  <si>
    <t>Бур по бетону 5х160 мм, SDS+</t>
  </si>
  <si>
    <t>Бур по бетону 6х160 мм, SDS+</t>
  </si>
  <si>
    <t>Бур по бетону 7х160 мм, SDS+</t>
  </si>
  <si>
    <t>Бур по бетону 8х310 мм, SDS+</t>
  </si>
  <si>
    <t>Бур по бетону 12х600мм, SDS+</t>
  </si>
  <si>
    <t>Бур по бетону 14х260мм, SDS+</t>
  </si>
  <si>
    <t>Бур по бетону 14х800мм, SDS+</t>
  </si>
  <si>
    <t>Бур по бетону 25х600мм, SDS+</t>
  </si>
  <si>
    <t>Сверло под конфирмат, 5х50 мм</t>
  </si>
  <si>
    <t>Бита PH1, длина 50 мм</t>
  </si>
  <si>
    <t>Бита PH2, длина 50 мм</t>
  </si>
  <si>
    <t>Бита PH2, длина 100 мм</t>
  </si>
  <si>
    <t>Бита HEX 4, длина 50 мм</t>
  </si>
  <si>
    <t>Бита PH3, длина 50 мм</t>
  </si>
  <si>
    <t>Зубило слесарное 160 мм</t>
  </si>
  <si>
    <t>Нож монтерский диэлектрический с изогнутым лезвием</t>
  </si>
  <si>
    <t>Отвертка слесарная PZ 1x100</t>
  </si>
  <si>
    <t>Отвертка слесарная PZ 2x100</t>
  </si>
  <si>
    <t>Отвертка слесарная SL 2,5 x 60</t>
  </si>
  <si>
    <t>Зубило SDS-Plus 250 мм</t>
  </si>
  <si>
    <t>Зубило SDS-Plus 400 мм</t>
  </si>
  <si>
    <t>Зубило SDS-Plus 600 мм</t>
  </si>
  <si>
    <t>Зубило SDS-Max 280 мм</t>
  </si>
  <si>
    <t>Зубило SDS-Max 400 мм</t>
  </si>
  <si>
    <t>Зубило SDS-Max 600 мм</t>
  </si>
  <si>
    <t>Топор универсальный кованый</t>
  </si>
  <si>
    <t>Пояс монтажника</t>
  </si>
  <si>
    <t>Пистолет для монтажной пены</t>
  </si>
  <si>
    <t>Диск алмазный, 230 х 22,2 мм, сегментированный по железобетону</t>
  </si>
  <si>
    <t>Набор клуппов с трещоткой</t>
  </si>
  <si>
    <t>Арбалетный трубогиб 6-22 мм</t>
  </si>
  <si>
    <t>Зубило-конопатка 45х250</t>
  </si>
  <si>
    <t>Зубило-керн, 300 мм</t>
  </si>
  <si>
    <r>
      <t>Зажим ручной, 250 мм</t>
    </r>
    <r>
      <rPr>
        <i/>
        <sz val="12"/>
        <color theme="1"/>
        <rFont val="Times New Roman"/>
        <family val="1"/>
        <charset val="204"/>
      </rPr>
      <t xml:space="preserve"> </t>
    </r>
  </si>
  <si>
    <t>Зажим ручной, полукруглый захват, 220 мм</t>
  </si>
  <si>
    <t>Съемник, 180 мм, для внутренних стопорных колец, прямые губки (сжим)</t>
  </si>
  <si>
    <t>Съемник, 175 мм, для внешних стопорных колец, прямые губки (разжим)</t>
  </si>
  <si>
    <t>Ключ динамометрический, 140-980 Нм, 3/4</t>
  </si>
  <si>
    <t>Вороток Т-образный 1/2″, 300 мм</t>
  </si>
  <si>
    <t>Вороток Т-образный 1/2", 250 мм</t>
  </si>
  <si>
    <t>Вороток шарнирный 1/2"DR, 380 мм</t>
  </si>
  <si>
    <t>Набор инструмента универсальный  1/4", 1/2"DR 108 пр.</t>
  </si>
  <si>
    <t>Ключ динамометрический 300-1500 НМ</t>
  </si>
  <si>
    <t>Набор головок торцевых 3/4"  26 предметов</t>
  </si>
  <si>
    <t>Набор пневматического инструмента 1/2"DR и ударных торцевых головок, 31 предмет</t>
  </si>
  <si>
    <t>Набор ключей комбинированных трещоточных, 12 предметов</t>
  </si>
  <si>
    <t>Набор инструментов 83 предмета</t>
  </si>
  <si>
    <t>Универсальный набор инструмента, 63 предметов</t>
  </si>
  <si>
    <t>Набор инструментов,  150 предметов</t>
  </si>
  <si>
    <t>Набор отверток 19 предметов</t>
  </si>
  <si>
    <t>Набор инструментов релейщика</t>
  </si>
  <si>
    <t>Адаптер(битодержатель) магнитный для бит</t>
  </si>
  <si>
    <t>Лом-гвоздодер кованый 600 мм</t>
  </si>
  <si>
    <t>Молоток 0,5 кг</t>
  </si>
  <si>
    <t>Набор комбинированных гаечных ключей 6-32 мм 18 шт</t>
  </si>
  <si>
    <t>Рулетка 5м х 19 мм</t>
  </si>
  <si>
    <t>Краскопульт пневматический c верхним бачком</t>
  </si>
  <si>
    <t>Зубило слесарное 15х160 мм</t>
  </si>
  <si>
    <t>Тросорез гидравлический стационарный ТГС-48</t>
  </si>
  <si>
    <t>Тросорез ручной гидравлический КВТ (ТРГ-32)</t>
  </si>
  <si>
    <t>Тросорез с храповым механизмом ТХМ-26</t>
  </si>
  <si>
    <t>Ручная цепная шестеренная таль 3т, 6м</t>
  </si>
  <si>
    <t>Ручная цепная шестеренная таль 2т, 6м</t>
  </si>
  <si>
    <t>Ручная цепная шестеренная таль 1т, 2,5м</t>
  </si>
  <si>
    <t>Универсальная ножовка</t>
  </si>
  <si>
    <t>Пресс гидравлический для перфорации шин ШД-95</t>
  </si>
  <si>
    <t>Матрица для перфорации шин МПШО-6</t>
  </si>
  <si>
    <t>Матрица для перфорации шин МПШО-8</t>
  </si>
  <si>
    <t>Матрица для перфорации шин МПШО-10</t>
  </si>
  <si>
    <t>Матрица для перфорации шин МПШО-12</t>
  </si>
  <si>
    <t>Матрица для перфорации шин МПШО-16</t>
  </si>
  <si>
    <t>Матрица для перфорации шин МПШО-20</t>
  </si>
  <si>
    <t>Набор накидных изогнутых гаечных ключей 8х27мм, 11шт</t>
  </si>
  <si>
    <t>Ножницы кабельные МС-04 КВТ</t>
  </si>
  <si>
    <t>Ножницы секторные НС-45  КВТ</t>
  </si>
  <si>
    <t>Пресс-клещи для опрессовки втулочных наконечников сеч. 10-25 мм2</t>
  </si>
  <si>
    <t>Рюкзак монтерский</t>
  </si>
  <si>
    <t>Пояс для инструментов, 10 карманов</t>
  </si>
  <si>
    <t>Бита с торцевой головкой 8х48</t>
  </si>
  <si>
    <t>Скелетный пистолет для герметика</t>
  </si>
  <si>
    <t>Обжимной инструмент НТ-330К</t>
  </si>
  <si>
    <t>Горелка пропановая ПГ (КВТ)</t>
  </si>
  <si>
    <t>Рулетка 10м х 25мм</t>
  </si>
  <si>
    <t>Рулетка 5м х 25мм</t>
  </si>
  <si>
    <t>Рулетка 3м х 16мм</t>
  </si>
  <si>
    <t>Слесарные тиски</t>
  </si>
  <si>
    <t>Ножницы кабельные диэлектрические НКи-30</t>
  </si>
  <si>
    <t>Кабельные изолированные ножницы КВТ НКи-16у</t>
  </si>
  <si>
    <t>Набор головок 12-ти гранных удлиненных (8-24 мм; 1/2") 14 шт</t>
  </si>
  <si>
    <t>Набор изолированного инструмента</t>
  </si>
  <si>
    <t>Метчик М4х0,7 Р6М5</t>
  </si>
  <si>
    <t>Метчик М10х1,0 Р6М5</t>
  </si>
  <si>
    <t>Метчик М8х1,25 Р6М5</t>
  </si>
  <si>
    <t>Метчик М6х1,0 Р6М5</t>
  </si>
  <si>
    <t>Плашка круглая ручная М4х0,7 Р6М5</t>
  </si>
  <si>
    <t>Плашка круглая ручная М6х1,0 9ХС</t>
  </si>
  <si>
    <t>Плашка круглая ручная М8х1,25 9ХС</t>
  </si>
  <si>
    <t>Плашка круглая ручная М10х1,0 9ХС</t>
  </si>
  <si>
    <t>Комбинированный гаечный трещоточный ключ 19 мм</t>
  </si>
  <si>
    <t>Комбинированный гаечный трещоточный ключ 13 мм</t>
  </si>
  <si>
    <t>Комбинированный гаечный трещоточный ключ 17 мм</t>
  </si>
  <si>
    <t>Комбинированный гаечный трещоточный ключ 14 мм</t>
  </si>
  <si>
    <t xml:space="preserve">Штанговый сучкорез с храповым механизмом и пилой с режущим крюком </t>
  </si>
  <si>
    <t>Лопата штыковая 275х205х1200</t>
  </si>
  <si>
    <t>Лопата  штыковая, стальной черенок, с рукояткой</t>
  </si>
  <si>
    <t>Набор электромонтажника НИЭ-02</t>
  </si>
  <si>
    <t>Универсальный набор инструмента 108 предметов</t>
  </si>
  <si>
    <t>Переставные клещи 300 мм</t>
  </si>
  <si>
    <t>Бокорезы диэлектрические усиленные 170 мм</t>
  </si>
  <si>
    <t>Набор торцевых головок 12 предметов</t>
  </si>
  <si>
    <t>Полотно ножовочное 500х40х2</t>
  </si>
  <si>
    <t>Термитные спички (25 шт)</t>
  </si>
  <si>
    <t>Приспособление для сварки проводов ПТСП-2</t>
  </si>
  <si>
    <t>Термопатрон ПАС-95</t>
  </si>
  <si>
    <t>Термопатрон ПАС-120</t>
  </si>
  <si>
    <t>Термопатрон ПАС-185</t>
  </si>
  <si>
    <t>Термопатрон ПАС-240</t>
  </si>
  <si>
    <t>Мерная лента 20 м</t>
  </si>
  <si>
    <t>Набор матриц для опрессовки НМ-300-ТА серия ПРОФИ (КВТ)</t>
  </si>
  <si>
    <t>25.73.30.165</t>
  </si>
  <si>
    <t>25.73.20.110</t>
  </si>
  <si>
    <t>25.73.30.299</t>
  </si>
  <si>
    <t>25.71.11.110</t>
  </si>
  <si>
    <t>25.73.30.151</t>
  </si>
  <si>
    <t>25.73.30.176</t>
  </si>
  <si>
    <t>25.73.30.174</t>
  </si>
  <si>
    <t>25.73.30.171</t>
  </si>
  <si>
    <t>25.73.30.234</t>
  </si>
  <si>
    <t>25.73.30.242</t>
  </si>
  <si>
    <t>Кернер 127 мм</t>
  </si>
  <si>
    <t>25.73.30.161</t>
  </si>
  <si>
    <t>25.73.30.164</t>
  </si>
  <si>
    <t>25.73.30.162</t>
  </si>
  <si>
    <t>25.73.60.112</t>
  </si>
  <si>
    <t>25.73.30.141</t>
  </si>
  <si>
    <t>25.73.30.221</t>
  </si>
  <si>
    <t>25.73.30.120</t>
  </si>
  <si>
    <t>25.73.30.110</t>
  </si>
  <si>
    <t>25.73.30.223</t>
  </si>
  <si>
    <t>25.73.30.210</t>
  </si>
  <si>
    <t>25.73.30.154</t>
  </si>
  <si>
    <t>25.73.40.111</t>
  </si>
  <si>
    <t>25.11.23.120</t>
  </si>
  <si>
    <t>25.73.30.173</t>
  </si>
  <si>
    <t>25.73.10.000</t>
  </si>
  <si>
    <t>26.51.12.110</t>
  </si>
  <si>
    <t>25.73.30.166</t>
  </si>
  <si>
    <t>25.73.30.231</t>
  </si>
  <si>
    <t>25.73.30.232</t>
  </si>
  <si>
    <t>25.73.30.233</t>
  </si>
  <si>
    <t>25.73.30.163</t>
  </si>
  <si>
    <t>Набор диэлектрических отверток 8шт (пластиковый кейс)</t>
  </si>
  <si>
    <t>28.22.11.111</t>
  </si>
  <si>
    <t>22.23.12.140</t>
  </si>
  <si>
    <t>25.93.11.120</t>
  </si>
  <si>
    <t>32.91.19.110</t>
  </si>
  <si>
    <t>28.13.13.190</t>
  </si>
  <si>
    <t>15.12.12.190</t>
  </si>
  <si>
    <t>25.73.40.260</t>
  </si>
  <si>
    <t>28.41.32.110</t>
  </si>
  <si>
    <t>25.73.40.271</t>
  </si>
  <si>
    <t>25.73.40.119</t>
  </si>
  <si>
    <t>23.91.11.150</t>
  </si>
  <si>
    <t>25.73.40.121</t>
  </si>
  <si>
    <t>25.73.40.130</t>
  </si>
  <si>
    <t>25.73.40.290</t>
  </si>
  <si>
    <t>26.51.33.199</t>
  </si>
  <si>
    <t>20.51.20.120</t>
  </si>
  <si>
    <t>Штангельциркуль с глубиномером 250мм.</t>
  </si>
  <si>
    <t>Набор для работ с коаксиальным кабелем</t>
  </si>
  <si>
    <t>Ключ рожковый 14 х 17мм.</t>
  </si>
  <si>
    <t>Ключ рожковый 17 х 19мм.</t>
  </si>
  <si>
    <t>Ключ рожковый 19 х 22мм.</t>
  </si>
  <si>
    <t>Лопата совковая</t>
  </si>
  <si>
    <t>Ручной гидравлический пресс  16-300 мм2 с матрицами</t>
  </si>
  <si>
    <t>Штангенциркуль 200 мм</t>
  </si>
  <si>
    <t>Штангенциркуль 125 мм</t>
  </si>
  <si>
    <t>Лекальная поверочная линейка 300 мм</t>
  </si>
  <si>
    <t>Линейка измерительная 30 см</t>
  </si>
  <si>
    <t>Линейка измерительная 50 см</t>
  </si>
  <si>
    <t>Линейка измерительная 100 см</t>
  </si>
  <si>
    <t>Набор для обжима коаксиальных/РЧ-коннекторов</t>
  </si>
  <si>
    <t xml:space="preserve">ЧАСТЬ III. ОБОСНОВАНИЕ НАЧАЛЬНОЙ (МАКСИМАЛЬНОЙ) ЦЕНЫ </t>
  </si>
  <si>
    <t>26.51.33.121</t>
  </si>
  <si>
    <t>26.51.33.141</t>
  </si>
  <si>
    <t>25.73.30171</t>
  </si>
  <si>
    <t>28.41.33.130</t>
  </si>
  <si>
    <t>25.73.30.153</t>
  </si>
  <si>
    <t>25.73.30.175</t>
  </si>
  <si>
    <t>Ключ динамометрический 1/2"DR 40-200 НМ со сменными рожковыми насадками 13-30 мм и приводом в наборе</t>
  </si>
  <si>
    <t>28.29.22.120</t>
  </si>
  <si>
    <t xml:space="preserve">Итого НМЦ устанавливается в размере: 2 574 399,43 рублей                 
</t>
  </si>
  <si>
    <t xml:space="preserve">Дата подготовки обоснования НМЦ  08.12.2025 г. </t>
  </si>
  <si>
    <t>до 30 июня 2026г.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</si>
</sst>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#,##0.00_ ;\-#,##0.00\ "/>
  </numFmts>
  <fonts count="19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1C212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top"/>
    </xf>
    <xf numFmtId="0" fontId="4" fillId="0" borderId="0" xfId="0" applyFont="1" applyFill="1" applyAlignment="1" applyProtection="1">
      <alignment vertical="center"/>
      <protection locked="0"/>
    </xf>
    <xf numFmtId="4" fontId="5" fillId="0" borderId="0" xfId="0" applyNumberFormat="1" applyFont="1"/>
    <xf numFmtId="0" fontId="1" fillId="0" borderId="3" xfId="0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top" wrapText="1"/>
    </xf>
    <xf numFmtId="4" fontId="8" fillId="0" borderId="0" xfId="0" applyNumberFormat="1" applyFont="1" applyBorder="1" applyAlignment="1">
      <alignment horizontal="center" vertical="center"/>
    </xf>
    <xf numFmtId="4" fontId="8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/>
    <xf numFmtId="4" fontId="0" fillId="4" borderId="0" xfId="0" applyNumberFormat="1" applyFill="1" applyAlignment="1">
      <alignment horizontal="center"/>
    </xf>
    <xf numFmtId="0" fontId="6" fillId="2" borderId="8" xfId="0" applyFont="1" applyFill="1" applyBorder="1" applyAlignment="1">
      <alignment horizontal="center" vertical="top" wrapText="1"/>
    </xf>
    <xf numFmtId="4" fontId="8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/>
    <xf numFmtId="0" fontId="5" fillId="0" borderId="0" xfId="0" applyFont="1" applyBorder="1"/>
    <xf numFmtId="4" fontId="0" fillId="4" borderId="0" xfId="0" applyNumberFormat="1" applyFill="1" applyBorder="1" applyAlignment="1">
      <alignment horizontal="center"/>
    </xf>
    <xf numFmtId="4" fontId="5" fillId="3" borderId="0" xfId="0" applyNumberFormat="1" applyFont="1" applyFill="1" applyBorder="1"/>
    <xf numFmtId="0" fontId="5" fillId="3" borderId="0" xfId="0" applyFont="1" applyFill="1" applyBorder="1"/>
    <xf numFmtId="0" fontId="5" fillId="0" borderId="0" xfId="0" applyFont="1" applyBorder="1" applyAlignment="1">
      <alignment horizontal="center" vertical="top"/>
    </xf>
    <xf numFmtId="0" fontId="4" fillId="0" borderId="0" xfId="0" applyFont="1" applyFill="1" applyBorder="1" applyAlignment="1" applyProtection="1">
      <alignment vertical="center"/>
      <protection locked="0"/>
    </xf>
    <xf numFmtId="0" fontId="1" fillId="0" borderId="4" xfId="0" applyFont="1" applyFill="1" applyBorder="1" applyAlignment="1">
      <alignment horizontal="center" vertical="center" wrapText="1"/>
    </xf>
    <xf numFmtId="4" fontId="9" fillId="0" borderId="10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6" fillId="0" borderId="0" xfId="0" applyNumberFormat="1" applyFont="1"/>
    <xf numFmtId="4" fontId="4" fillId="0" borderId="0" xfId="0" applyNumberFormat="1" applyFont="1" applyFill="1" applyAlignment="1" applyProtection="1">
      <alignment vertical="center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" fontId="11" fillId="2" borderId="5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4" fontId="8" fillId="2" borderId="0" xfId="0" applyNumberFormat="1" applyFont="1" applyFill="1" applyBorder="1" applyAlignment="1">
      <alignment vertical="center"/>
    </xf>
    <xf numFmtId="2" fontId="8" fillId="2" borderId="0" xfId="0" applyNumberFormat="1" applyFont="1" applyFill="1" applyBorder="1" applyAlignment="1">
      <alignment vertical="center"/>
    </xf>
    <xf numFmtId="2" fontId="8" fillId="2" borderId="0" xfId="0" applyNumberFormat="1" applyFont="1" applyFill="1" applyAlignment="1">
      <alignment vertical="center"/>
    </xf>
    <xf numFmtId="4" fontId="7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7" fillId="0" borderId="0" xfId="0" applyFont="1"/>
    <xf numFmtId="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4" fontId="4" fillId="0" borderId="0" xfId="0" applyNumberFormat="1" applyFont="1" applyAlignment="1" applyProtection="1">
      <alignment wrapText="1"/>
      <protection locked="0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13" fillId="0" borderId="11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12" xfId="0" applyFont="1" applyBorder="1" applyAlignment="1">
      <alignment vertical="top" wrapText="1"/>
    </xf>
    <xf numFmtId="0" fontId="13" fillId="0" borderId="13" xfId="0" applyFont="1" applyBorder="1" applyAlignment="1">
      <alignment vertical="top" wrapText="1"/>
    </xf>
    <xf numFmtId="0" fontId="13" fillId="0" borderId="1" xfId="0" applyFont="1" applyBorder="1" applyAlignment="1">
      <alignment wrapText="1"/>
    </xf>
    <xf numFmtId="0" fontId="12" fillId="0" borderId="6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5" fillId="0" borderId="6" xfId="0" applyFont="1" applyBorder="1" applyAlignment="1">
      <alignment vertical="top" wrapText="1"/>
    </xf>
    <xf numFmtId="4" fontId="9" fillId="0" borderId="0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2" fontId="7" fillId="2" borderId="14" xfId="0" applyNumberFormat="1" applyFont="1" applyFill="1" applyBorder="1" applyAlignment="1">
      <alignment horizontal="center" vertical="center"/>
    </xf>
    <xf numFmtId="2" fontId="10" fillId="2" borderId="14" xfId="0" applyNumberFormat="1" applyFont="1" applyFill="1" applyBorder="1" applyAlignment="1">
      <alignment horizontal="center" vertical="center" wrapText="1"/>
    </xf>
    <xf numFmtId="4" fontId="10" fillId="2" borderId="14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top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17" fillId="0" borderId="11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3" fontId="17" fillId="0" borderId="1" xfId="0" applyNumberFormat="1" applyFont="1" applyBorder="1" applyAlignment="1">
      <alignment horizontal="center" wrapText="1"/>
    </xf>
    <xf numFmtId="165" fontId="17" fillId="0" borderId="11" xfId="0" applyNumberFormat="1" applyFont="1" applyBorder="1" applyAlignment="1">
      <alignment horizontal="center" vertical="top" wrapText="1"/>
    </xf>
    <xf numFmtId="165" fontId="17" fillId="0" borderId="6" xfId="0" applyNumberFormat="1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right"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4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8" fillId="0" borderId="11" xfId="0" applyFont="1" applyBorder="1" applyAlignment="1">
      <alignment horizontal="center" vertical="top"/>
    </xf>
    <xf numFmtId="0" fontId="18" fillId="0" borderId="6" xfId="0" applyFont="1" applyBorder="1" applyAlignment="1">
      <alignment horizontal="center" vertical="top"/>
    </xf>
    <xf numFmtId="0" fontId="18" fillId="0" borderId="15" xfId="0" applyFont="1" applyBorder="1" applyAlignment="1">
      <alignment horizontal="center" vertical="top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1600200</xdr:rowOff>
    </xdr:from>
    <xdr:to>
      <xdr:col>10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7</xdr:row>
      <xdr:rowOff>1400175</xdr:rowOff>
    </xdr:from>
    <xdr:to>
      <xdr:col>10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86"/>
  <sheetViews>
    <sheetView tabSelected="1" view="pageBreakPreview" topLeftCell="A352" zoomScaleNormal="112" zoomScaleSheetLayoutView="100" workbookViewId="0">
      <selection activeCell="L387" sqref="L387"/>
    </sheetView>
  </sheetViews>
  <sheetFormatPr defaultRowHeight="12.75"/>
  <cols>
    <col min="1" max="1" width="6.140625" style="1" customWidth="1"/>
    <col min="2" max="2" width="54" style="1" customWidth="1"/>
    <col min="3" max="3" width="15.5703125" style="32" customWidth="1"/>
    <col min="4" max="4" width="9.42578125" style="1" customWidth="1"/>
    <col min="5" max="5" width="6.85546875" style="1" customWidth="1"/>
    <col min="6" max="6" width="16.7109375" style="4" customWidth="1"/>
    <col min="7" max="7" width="15.7109375" style="4" customWidth="1"/>
    <col min="8" max="8" width="16.85546875" style="1" customWidth="1"/>
    <col min="9" max="9" width="15.5703125" style="1" customWidth="1"/>
    <col min="10" max="10" width="15.42578125" style="1" customWidth="1"/>
    <col min="11" max="11" width="22.7109375" style="1" customWidth="1"/>
    <col min="12" max="12" width="20.85546875" style="4" customWidth="1"/>
    <col min="13" max="13" width="15.140625" style="1" customWidth="1"/>
    <col min="14" max="14" width="15.85546875" style="1" customWidth="1"/>
    <col min="15" max="15" width="15.7109375" style="4" hidden="1" customWidth="1"/>
    <col min="16" max="20" width="15.7109375" style="15" customWidth="1"/>
    <col min="21" max="21" width="13" style="15" hidden="1" customWidth="1"/>
    <col min="22" max="22" width="12.42578125" style="16" hidden="1" customWidth="1"/>
    <col min="23" max="23" width="9.140625" style="16" hidden="1" customWidth="1"/>
    <col min="24" max="24" width="14.7109375" style="15" hidden="1" customWidth="1"/>
    <col min="25" max="25" width="9.140625" style="16" customWidth="1"/>
    <col min="26" max="33" width="9.140625" style="16"/>
    <col min="34" max="16384" width="9.140625" style="1"/>
  </cols>
  <sheetData>
    <row r="1" spans="1:23" ht="16.5" customHeight="1">
      <c r="F1" s="26" t="s">
        <v>445</v>
      </c>
      <c r="K1" s="101" t="s">
        <v>9</v>
      </c>
      <c r="L1" s="102"/>
      <c r="M1" s="102"/>
      <c r="N1" s="102"/>
    </row>
    <row r="2" spans="1:23" ht="20.25" customHeight="1">
      <c r="A2" s="5"/>
      <c r="B2" s="22" t="s">
        <v>14</v>
      </c>
      <c r="C2" s="5"/>
      <c r="D2" s="5"/>
      <c r="E2" s="108" t="s">
        <v>31</v>
      </c>
      <c r="F2" s="108"/>
      <c r="G2" s="108"/>
      <c r="H2" s="108"/>
      <c r="I2" s="108"/>
      <c r="J2" s="108"/>
      <c r="K2" s="108"/>
      <c r="L2" s="108"/>
      <c r="M2" s="108"/>
      <c r="N2" s="108"/>
    </row>
    <row r="3" spans="1:23" ht="21" customHeight="1">
      <c r="A3" s="5"/>
      <c r="B3" s="22" t="s">
        <v>15</v>
      </c>
      <c r="C3" s="5"/>
      <c r="D3" s="5"/>
      <c r="E3" s="109" t="s">
        <v>16</v>
      </c>
      <c r="F3" s="109"/>
      <c r="G3" s="109"/>
      <c r="H3" s="109"/>
      <c r="I3" s="109"/>
      <c r="J3" s="109"/>
      <c r="K3" s="109"/>
      <c r="L3" s="109"/>
      <c r="M3" s="109"/>
      <c r="N3" s="109"/>
    </row>
    <row r="4" spans="1:23" ht="33.75" customHeight="1">
      <c r="A4" s="5"/>
      <c r="B4" s="22" t="s">
        <v>17</v>
      </c>
      <c r="C4" s="5"/>
      <c r="D4" s="5"/>
      <c r="E4" s="108" t="s">
        <v>456</v>
      </c>
      <c r="F4" s="108"/>
      <c r="G4" s="108"/>
      <c r="H4" s="108"/>
      <c r="I4" s="108"/>
      <c r="J4" s="108"/>
      <c r="K4" s="108"/>
      <c r="L4" s="108"/>
      <c r="M4" s="108"/>
      <c r="N4" s="108"/>
    </row>
    <row r="5" spans="1:23" ht="22.5" customHeight="1">
      <c r="A5" s="109" t="s">
        <v>18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</row>
    <row r="6" spans="1:23" ht="39" customHeight="1">
      <c r="A6" s="5"/>
      <c r="B6" s="22" t="s">
        <v>19</v>
      </c>
      <c r="C6" s="5"/>
      <c r="D6" s="5"/>
      <c r="E6" s="5"/>
      <c r="F6" s="6"/>
      <c r="G6" s="6"/>
      <c r="H6" s="5"/>
      <c r="I6" s="5"/>
      <c r="J6" s="5"/>
      <c r="K6" s="5"/>
      <c r="L6" s="6"/>
      <c r="M6" s="5"/>
      <c r="N6" s="5"/>
    </row>
    <row r="7" spans="1:23" ht="39" customHeight="1">
      <c r="A7" s="103" t="s">
        <v>0</v>
      </c>
      <c r="B7" s="105" t="s">
        <v>1</v>
      </c>
      <c r="C7" s="33"/>
      <c r="D7" s="105" t="s">
        <v>2</v>
      </c>
      <c r="E7" s="105" t="s">
        <v>3</v>
      </c>
      <c r="F7" s="105" t="s">
        <v>4</v>
      </c>
      <c r="G7" s="105"/>
      <c r="H7" s="105"/>
      <c r="I7" s="106" t="s">
        <v>23</v>
      </c>
      <c r="J7" s="106"/>
      <c r="K7" s="107" t="s">
        <v>24</v>
      </c>
      <c r="L7" s="107"/>
      <c r="M7" s="107"/>
      <c r="N7" s="107"/>
    </row>
    <row r="8" spans="1:23" ht="159" customHeight="1" thickBot="1">
      <c r="A8" s="104"/>
      <c r="B8" s="105"/>
      <c r="C8" s="33" t="s">
        <v>28</v>
      </c>
      <c r="D8" s="105"/>
      <c r="E8" s="105"/>
      <c r="F8" s="35" t="s">
        <v>10</v>
      </c>
      <c r="G8" s="35" t="s">
        <v>11</v>
      </c>
      <c r="H8" s="33" t="s">
        <v>12</v>
      </c>
      <c r="I8" s="34" t="s">
        <v>5</v>
      </c>
      <c r="J8" s="34" t="s">
        <v>6</v>
      </c>
      <c r="K8" s="36" t="s">
        <v>25</v>
      </c>
      <c r="L8" s="37" t="s">
        <v>7</v>
      </c>
      <c r="M8" s="38" t="s">
        <v>8</v>
      </c>
      <c r="N8" s="38" t="s">
        <v>30</v>
      </c>
      <c r="O8" s="13" t="s">
        <v>26</v>
      </c>
      <c r="P8" s="8"/>
      <c r="Q8" s="8"/>
      <c r="R8" s="8"/>
      <c r="S8" s="8"/>
      <c r="T8" s="8"/>
      <c r="U8" s="8"/>
    </row>
    <row r="9" spans="1:23" ht="16.5" thickBot="1">
      <c r="A9" s="42">
        <v>1</v>
      </c>
      <c r="B9" s="68" t="s">
        <v>32</v>
      </c>
      <c r="C9" s="40" t="s">
        <v>382</v>
      </c>
      <c r="D9" s="40" t="s">
        <v>13</v>
      </c>
      <c r="E9" s="31">
        <v>1</v>
      </c>
      <c r="F9" s="89">
        <v>2300</v>
      </c>
      <c r="G9" s="95">
        <v>1730</v>
      </c>
      <c r="H9" s="117">
        <v>1966</v>
      </c>
      <c r="I9" s="39">
        <f>AVERAGE(F9:H9)</f>
        <v>1998.6666666666667</v>
      </c>
      <c r="J9" s="28">
        <f t="shared" ref="J9:J79" si="0">SQRT(((SUM((POWER(H9-I9,2)),(POWER(G9-I9,2)),(POWER(F9-I9,2)))/(COLUMNS(F9:H9)-1))))</f>
        <v>286.40065176834594</v>
      </c>
      <c r="K9" s="29">
        <f t="shared" ref="K9:K79" si="1">((E9/3)*(SUM(F9:H9)))</f>
        <v>1998.6666666666665</v>
      </c>
      <c r="L9" s="30">
        <f t="shared" ref="L9:L79" si="2">K9/E9</f>
        <v>1998.6666666666665</v>
      </c>
      <c r="M9" s="29">
        <f t="shared" ref="M9:M79" si="3">ROUNDDOWN(L9,2)</f>
        <v>1998.66</v>
      </c>
      <c r="N9" s="30">
        <f t="shared" ref="N9:N13" si="4">M9*E9</f>
        <v>1998.66</v>
      </c>
      <c r="O9" s="14">
        <f>N9*W9</f>
        <v>2398.3919999999998</v>
      </c>
      <c r="P9" s="9"/>
      <c r="Q9" s="9"/>
      <c r="R9" s="9"/>
      <c r="S9" s="9"/>
      <c r="T9" s="9"/>
      <c r="U9" s="9"/>
      <c r="V9" s="23">
        <v>120.97</v>
      </c>
      <c r="W9" s="7">
        <v>1.2</v>
      </c>
    </row>
    <row r="10" spans="1:23" ht="16.5" thickBot="1">
      <c r="A10" s="42">
        <v>2</v>
      </c>
      <c r="B10" s="69" t="s">
        <v>33</v>
      </c>
      <c r="C10" s="40" t="s">
        <v>382</v>
      </c>
      <c r="D10" s="40" t="s">
        <v>13</v>
      </c>
      <c r="E10" s="31">
        <v>1</v>
      </c>
      <c r="F10" s="90">
        <v>3392</v>
      </c>
      <c r="G10" s="96">
        <v>2551</v>
      </c>
      <c r="H10" s="118">
        <v>2899</v>
      </c>
      <c r="I10" s="39">
        <f t="shared" ref="I10:I72" si="5">AVERAGE(F10:H10)</f>
        <v>2947.3333333333335</v>
      </c>
      <c r="J10" s="28">
        <f t="shared" si="0"/>
        <v>422.57819789162494</v>
      </c>
      <c r="K10" s="29">
        <f t="shared" si="1"/>
        <v>2947.333333333333</v>
      </c>
      <c r="L10" s="30">
        <f t="shared" si="2"/>
        <v>2947.333333333333</v>
      </c>
      <c r="M10" s="29">
        <f t="shared" si="3"/>
        <v>2947.33</v>
      </c>
      <c r="N10" s="30">
        <f t="shared" si="4"/>
        <v>2947.33</v>
      </c>
      <c r="O10" s="14">
        <f t="shared" ref="O10:O78" si="6">N10*W10</f>
        <v>3536.7959999999998</v>
      </c>
      <c r="P10" s="9"/>
      <c r="Q10" s="9"/>
      <c r="R10" s="9"/>
      <c r="S10" s="9"/>
      <c r="T10" s="9"/>
      <c r="U10" s="9"/>
      <c r="V10" s="24">
        <v>1079.23</v>
      </c>
      <c r="W10" s="7">
        <v>1.2</v>
      </c>
    </row>
    <row r="11" spans="1:23" ht="16.5" thickBot="1">
      <c r="A11" s="42">
        <v>3</v>
      </c>
      <c r="B11" s="69" t="s">
        <v>34</v>
      </c>
      <c r="C11" s="40" t="s">
        <v>382</v>
      </c>
      <c r="D11" s="40" t="s">
        <v>13</v>
      </c>
      <c r="E11" s="31">
        <v>1</v>
      </c>
      <c r="F11" s="91">
        <v>6193</v>
      </c>
      <c r="G11" s="96">
        <v>4658</v>
      </c>
      <c r="H11" s="119">
        <v>5293</v>
      </c>
      <c r="I11" s="39">
        <f t="shared" si="5"/>
        <v>5381.333333333333</v>
      </c>
      <c r="J11" s="28">
        <f t="shared" si="0"/>
        <v>771.30301006370598</v>
      </c>
      <c r="K11" s="29">
        <f t="shared" si="1"/>
        <v>5381.333333333333</v>
      </c>
      <c r="L11" s="30">
        <f t="shared" si="2"/>
        <v>5381.333333333333</v>
      </c>
      <c r="M11" s="29">
        <f t="shared" si="3"/>
        <v>5381.33</v>
      </c>
      <c r="N11" s="30">
        <f>M11*E11</f>
        <v>5381.33</v>
      </c>
      <c r="O11" s="14">
        <f t="shared" si="6"/>
        <v>6457.5959999999995</v>
      </c>
      <c r="P11" s="9"/>
      <c r="Q11" s="9"/>
      <c r="R11" s="9"/>
      <c r="S11" s="9"/>
      <c r="T11" s="9"/>
      <c r="U11" s="9"/>
      <c r="V11" s="24">
        <v>52.12</v>
      </c>
      <c r="W11" s="7">
        <v>1.2</v>
      </c>
    </row>
    <row r="12" spans="1:23" ht="16.5" thickBot="1">
      <c r="A12" s="42">
        <v>4</v>
      </c>
      <c r="B12" s="69" t="s">
        <v>35</v>
      </c>
      <c r="C12" s="40" t="s">
        <v>382</v>
      </c>
      <c r="D12" s="40" t="s">
        <v>13</v>
      </c>
      <c r="E12" s="31">
        <v>1</v>
      </c>
      <c r="F12" s="90">
        <v>20662</v>
      </c>
      <c r="G12" s="96">
        <v>15541</v>
      </c>
      <c r="H12" s="118">
        <v>17660</v>
      </c>
      <c r="I12" s="39">
        <f t="shared" si="5"/>
        <v>17954.333333333332</v>
      </c>
      <c r="J12" s="28">
        <f t="shared" si="0"/>
        <v>2573.1564921965655</v>
      </c>
      <c r="K12" s="29">
        <f t="shared" si="1"/>
        <v>17954.333333333332</v>
      </c>
      <c r="L12" s="30">
        <f t="shared" si="2"/>
        <v>17954.333333333332</v>
      </c>
      <c r="M12" s="29">
        <f t="shared" si="3"/>
        <v>17954.330000000002</v>
      </c>
      <c r="N12" s="30">
        <f t="shared" si="4"/>
        <v>17954.330000000002</v>
      </c>
      <c r="O12" s="14">
        <f t="shared" si="6"/>
        <v>21545.196</v>
      </c>
      <c r="P12" s="9"/>
      <c r="Q12" s="9"/>
      <c r="R12" s="9"/>
      <c r="S12" s="9"/>
      <c r="T12" s="9"/>
      <c r="U12" s="9"/>
      <c r="V12" s="24">
        <v>89.11</v>
      </c>
      <c r="W12" s="7">
        <v>1.2</v>
      </c>
    </row>
    <row r="13" spans="1:23" ht="16.5" thickBot="1">
      <c r="A13" s="42">
        <v>5</v>
      </c>
      <c r="B13" s="69" t="s">
        <v>36</v>
      </c>
      <c r="C13" s="40" t="s">
        <v>382</v>
      </c>
      <c r="D13" s="40" t="s">
        <v>13</v>
      </c>
      <c r="E13" s="31">
        <v>1</v>
      </c>
      <c r="F13" s="90">
        <v>42822</v>
      </c>
      <c r="G13" s="96">
        <v>32208</v>
      </c>
      <c r="H13" s="119">
        <v>36600</v>
      </c>
      <c r="I13" s="39">
        <f t="shared" si="5"/>
        <v>37210</v>
      </c>
      <c r="J13" s="28">
        <f t="shared" si="0"/>
        <v>5333.2282906322316</v>
      </c>
      <c r="K13" s="29">
        <f t="shared" si="1"/>
        <v>37210</v>
      </c>
      <c r="L13" s="30">
        <f t="shared" si="2"/>
        <v>37210</v>
      </c>
      <c r="M13" s="29">
        <f t="shared" si="3"/>
        <v>37210</v>
      </c>
      <c r="N13" s="30">
        <f t="shared" si="4"/>
        <v>37210</v>
      </c>
      <c r="O13" s="14">
        <f t="shared" si="6"/>
        <v>44652</v>
      </c>
      <c r="P13" s="9"/>
      <c r="Q13" s="9"/>
      <c r="R13" s="9"/>
      <c r="S13" s="9"/>
      <c r="T13" s="9"/>
      <c r="U13" s="9"/>
      <c r="V13" s="24">
        <v>108.87</v>
      </c>
      <c r="W13" s="7">
        <v>1.2</v>
      </c>
    </row>
    <row r="14" spans="1:23" ht="16.5" thickBot="1">
      <c r="A14" s="42">
        <v>6</v>
      </c>
      <c r="B14" s="69" t="s">
        <v>37</v>
      </c>
      <c r="C14" s="40" t="s">
        <v>382</v>
      </c>
      <c r="D14" s="40" t="s">
        <v>13</v>
      </c>
      <c r="E14" s="31">
        <v>1</v>
      </c>
      <c r="F14" s="90">
        <v>2434</v>
      </c>
      <c r="G14" s="96">
        <v>1830</v>
      </c>
      <c r="H14" s="118">
        <v>2080</v>
      </c>
      <c r="I14" s="39">
        <f t="shared" si="5"/>
        <v>2114.6666666666665</v>
      </c>
      <c r="J14" s="28">
        <f t="shared" si="0"/>
        <v>303.48860494808258</v>
      </c>
      <c r="K14" s="29">
        <f t="shared" si="1"/>
        <v>2114.6666666666665</v>
      </c>
      <c r="L14" s="30">
        <f t="shared" si="2"/>
        <v>2114.6666666666665</v>
      </c>
      <c r="M14" s="29">
        <f t="shared" si="3"/>
        <v>2114.66</v>
      </c>
      <c r="N14" s="30">
        <f>M14*E14</f>
        <v>2114.66</v>
      </c>
      <c r="O14" s="14">
        <f t="shared" si="6"/>
        <v>2537.5919999999996</v>
      </c>
      <c r="P14" s="9"/>
      <c r="Q14" s="9"/>
      <c r="R14" s="9"/>
      <c r="S14" s="9"/>
      <c r="T14" s="9"/>
      <c r="U14" s="9"/>
      <c r="V14" s="24">
        <v>221.09</v>
      </c>
      <c r="W14" s="7">
        <v>1.2</v>
      </c>
    </row>
    <row r="15" spans="1:23" ht="16.5" thickBot="1">
      <c r="A15" s="42">
        <v>7</v>
      </c>
      <c r="B15" s="69" t="s">
        <v>38</v>
      </c>
      <c r="C15" s="40" t="s">
        <v>450</v>
      </c>
      <c r="D15" s="40" t="s">
        <v>13</v>
      </c>
      <c r="E15" s="31">
        <v>1</v>
      </c>
      <c r="F15" s="90">
        <v>2363</v>
      </c>
      <c r="G15" s="96">
        <v>1778</v>
      </c>
      <c r="H15" s="119">
        <v>2020</v>
      </c>
      <c r="I15" s="39">
        <f t="shared" si="5"/>
        <v>2053.6666666666665</v>
      </c>
      <c r="J15" s="28">
        <f t="shared" si="0"/>
        <v>293.94954215533886</v>
      </c>
      <c r="K15" s="29">
        <f t="shared" si="1"/>
        <v>2053.6666666666665</v>
      </c>
      <c r="L15" s="30">
        <f t="shared" si="2"/>
        <v>2053.6666666666665</v>
      </c>
      <c r="M15" s="29">
        <f t="shared" si="3"/>
        <v>2053.66</v>
      </c>
      <c r="N15" s="30">
        <f t="shared" ref="N15:N77" si="7">M15*E15</f>
        <v>2053.66</v>
      </c>
      <c r="O15" s="14"/>
      <c r="P15" s="9"/>
      <c r="Q15" s="9"/>
      <c r="R15" s="9"/>
      <c r="S15" s="9"/>
      <c r="T15" s="9"/>
      <c r="U15" s="9"/>
      <c r="V15" s="24"/>
      <c r="W15" s="7"/>
    </row>
    <row r="16" spans="1:23" ht="16.5" thickBot="1">
      <c r="A16" s="42">
        <v>8</v>
      </c>
      <c r="B16" s="70" t="s">
        <v>39</v>
      </c>
      <c r="C16" s="40" t="s">
        <v>383</v>
      </c>
      <c r="D16" s="40" t="s">
        <v>13</v>
      </c>
      <c r="E16" s="31">
        <v>1</v>
      </c>
      <c r="F16" s="90">
        <v>2326</v>
      </c>
      <c r="G16" s="96">
        <v>1749</v>
      </c>
      <c r="H16" s="118">
        <v>1988</v>
      </c>
      <c r="I16" s="39">
        <f t="shared" si="5"/>
        <v>2021</v>
      </c>
      <c r="J16" s="28">
        <f t="shared" si="0"/>
        <v>289.91205563066882</v>
      </c>
      <c r="K16" s="29">
        <f t="shared" si="1"/>
        <v>2021</v>
      </c>
      <c r="L16" s="30">
        <f t="shared" si="2"/>
        <v>2021</v>
      </c>
      <c r="M16" s="29">
        <f t="shared" si="3"/>
        <v>2021</v>
      </c>
      <c r="N16" s="30">
        <f t="shared" si="7"/>
        <v>2021</v>
      </c>
      <c r="O16" s="14"/>
      <c r="P16" s="9"/>
      <c r="Q16" s="9"/>
      <c r="R16" s="9"/>
      <c r="S16" s="9"/>
      <c r="T16" s="9"/>
      <c r="U16" s="9"/>
      <c r="V16" s="24"/>
      <c r="W16" s="7"/>
    </row>
    <row r="17" spans="1:23" ht="16.5" thickBot="1">
      <c r="A17" s="42">
        <v>9</v>
      </c>
      <c r="B17" s="69" t="s">
        <v>40</v>
      </c>
      <c r="C17" s="40" t="s">
        <v>383</v>
      </c>
      <c r="D17" s="40" t="s">
        <v>13</v>
      </c>
      <c r="E17" s="31">
        <v>1</v>
      </c>
      <c r="F17" s="90">
        <v>1002</v>
      </c>
      <c r="G17" s="97">
        <v>753</v>
      </c>
      <c r="H17" s="119">
        <v>856</v>
      </c>
      <c r="I17" s="39">
        <f t="shared" si="5"/>
        <v>870.33333333333337</v>
      </c>
      <c r="J17" s="28">
        <f t="shared" si="0"/>
        <v>125.11727831651923</v>
      </c>
      <c r="K17" s="29">
        <f t="shared" si="1"/>
        <v>870.33333333333326</v>
      </c>
      <c r="L17" s="30">
        <f t="shared" si="2"/>
        <v>870.33333333333326</v>
      </c>
      <c r="M17" s="29">
        <f t="shared" si="3"/>
        <v>870.33</v>
      </c>
      <c r="N17" s="30">
        <f t="shared" si="7"/>
        <v>870.33</v>
      </c>
      <c r="O17" s="14"/>
      <c r="P17" s="9"/>
      <c r="Q17" s="9"/>
      <c r="R17" s="9"/>
      <c r="S17" s="9"/>
      <c r="T17" s="9"/>
      <c r="U17" s="9"/>
      <c r="V17" s="24"/>
      <c r="W17" s="7"/>
    </row>
    <row r="18" spans="1:23" ht="16.5" thickBot="1">
      <c r="A18" s="42">
        <v>10</v>
      </c>
      <c r="B18" s="69" t="s">
        <v>41</v>
      </c>
      <c r="C18" s="40" t="s">
        <v>383</v>
      </c>
      <c r="D18" s="40" t="s">
        <v>13</v>
      </c>
      <c r="E18" s="31">
        <v>1</v>
      </c>
      <c r="F18" s="90">
        <v>854</v>
      </c>
      <c r="G18" s="97">
        <v>642</v>
      </c>
      <c r="H18" s="118">
        <v>730</v>
      </c>
      <c r="I18" s="39">
        <f t="shared" si="5"/>
        <v>742</v>
      </c>
      <c r="J18" s="28">
        <f t="shared" si="0"/>
        <v>106.50821564555478</v>
      </c>
      <c r="K18" s="29">
        <f t="shared" si="1"/>
        <v>742</v>
      </c>
      <c r="L18" s="30">
        <f t="shared" si="2"/>
        <v>742</v>
      </c>
      <c r="M18" s="29">
        <f t="shared" si="3"/>
        <v>742</v>
      </c>
      <c r="N18" s="30">
        <f t="shared" si="7"/>
        <v>742</v>
      </c>
      <c r="O18" s="14"/>
      <c r="P18" s="9"/>
      <c r="Q18" s="9"/>
      <c r="R18" s="9"/>
      <c r="S18" s="9"/>
      <c r="T18" s="9"/>
      <c r="U18" s="9"/>
      <c r="V18" s="24"/>
      <c r="W18" s="7"/>
    </row>
    <row r="19" spans="1:23" ht="16.5" thickBot="1">
      <c r="A19" s="42">
        <v>11</v>
      </c>
      <c r="B19" s="69" t="s">
        <v>42</v>
      </c>
      <c r="C19" s="40" t="s">
        <v>385</v>
      </c>
      <c r="D19" s="40" t="s">
        <v>13</v>
      </c>
      <c r="E19" s="31">
        <v>1</v>
      </c>
      <c r="F19" s="90">
        <v>328</v>
      </c>
      <c r="G19" s="97">
        <v>246</v>
      </c>
      <c r="H19" s="119">
        <v>280</v>
      </c>
      <c r="I19" s="39">
        <f t="shared" si="5"/>
        <v>284.66666666666669</v>
      </c>
      <c r="J19" s="28">
        <f t="shared" si="0"/>
        <v>41.198705481281003</v>
      </c>
      <c r="K19" s="29">
        <f t="shared" si="1"/>
        <v>284.66666666666663</v>
      </c>
      <c r="L19" s="30">
        <f t="shared" si="2"/>
        <v>284.66666666666663</v>
      </c>
      <c r="M19" s="29">
        <f t="shared" si="3"/>
        <v>284.66000000000003</v>
      </c>
      <c r="N19" s="30">
        <f t="shared" si="7"/>
        <v>284.66000000000003</v>
      </c>
      <c r="O19" s="14"/>
      <c r="P19" s="9"/>
      <c r="Q19" s="9"/>
      <c r="R19" s="9"/>
      <c r="S19" s="9"/>
      <c r="T19" s="9"/>
      <c r="U19" s="9"/>
      <c r="V19" s="24"/>
      <c r="W19" s="7"/>
    </row>
    <row r="20" spans="1:23" ht="16.5" thickBot="1">
      <c r="A20" s="42">
        <v>12</v>
      </c>
      <c r="B20" s="69" t="s">
        <v>43</v>
      </c>
      <c r="C20" s="40" t="s">
        <v>384</v>
      </c>
      <c r="D20" s="40" t="s">
        <v>13</v>
      </c>
      <c r="E20" s="31">
        <v>1</v>
      </c>
      <c r="F20" s="90">
        <v>14644</v>
      </c>
      <c r="G20" s="97">
        <v>11014</v>
      </c>
      <c r="H20" s="119">
        <v>12516</v>
      </c>
      <c r="I20" s="39">
        <f t="shared" si="5"/>
        <v>12724.666666666666</v>
      </c>
      <c r="J20" s="28">
        <f t="shared" si="0"/>
        <v>1823.9740495230005</v>
      </c>
      <c r="K20" s="29">
        <f t="shared" si="1"/>
        <v>12724.666666666666</v>
      </c>
      <c r="L20" s="30">
        <f t="shared" si="2"/>
        <v>12724.666666666666</v>
      </c>
      <c r="M20" s="29">
        <f t="shared" si="3"/>
        <v>12724.66</v>
      </c>
      <c r="N20" s="30">
        <f t="shared" si="7"/>
        <v>12724.66</v>
      </c>
      <c r="O20" s="14"/>
      <c r="P20" s="9"/>
      <c r="Q20" s="9"/>
      <c r="R20" s="9"/>
      <c r="S20" s="9"/>
      <c r="T20" s="9"/>
      <c r="U20" s="9"/>
      <c r="V20" s="24"/>
      <c r="W20" s="7"/>
    </row>
    <row r="21" spans="1:23" ht="32.25" thickBot="1">
      <c r="A21" s="42">
        <v>13</v>
      </c>
      <c r="B21" s="69" t="s">
        <v>44</v>
      </c>
      <c r="C21" s="40" t="s">
        <v>384</v>
      </c>
      <c r="D21" s="40" t="s">
        <v>13</v>
      </c>
      <c r="E21" s="31">
        <v>1</v>
      </c>
      <c r="F21" s="90">
        <v>19280</v>
      </c>
      <c r="G21" s="97">
        <v>14502</v>
      </c>
      <c r="H21" s="119">
        <v>16479</v>
      </c>
      <c r="I21" s="39">
        <f t="shared" si="5"/>
        <v>16753.666666666668</v>
      </c>
      <c r="J21" s="28">
        <f t="shared" si="0"/>
        <v>2400.8128484605654</v>
      </c>
      <c r="K21" s="29">
        <f t="shared" si="1"/>
        <v>16753.666666666664</v>
      </c>
      <c r="L21" s="30">
        <f t="shared" si="2"/>
        <v>16753.666666666664</v>
      </c>
      <c r="M21" s="29">
        <f t="shared" si="3"/>
        <v>16753.66</v>
      </c>
      <c r="N21" s="30">
        <f t="shared" si="7"/>
        <v>16753.66</v>
      </c>
      <c r="O21" s="14"/>
      <c r="P21" s="9"/>
      <c r="Q21" s="9"/>
      <c r="R21" s="9"/>
      <c r="S21" s="9"/>
      <c r="T21" s="9"/>
      <c r="U21" s="9"/>
      <c r="V21" s="24"/>
      <c r="W21" s="7"/>
    </row>
    <row r="22" spans="1:23" ht="32.25" thickBot="1">
      <c r="A22" s="42">
        <v>14</v>
      </c>
      <c r="B22" s="69" t="s">
        <v>45</v>
      </c>
      <c r="C22" s="40" t="s">
        <v>384</v>
      </c>
      <c r="D22" s="40" t="s">
        <v>13</v>
      </c>
      <c r="E22" s="31">
        <v>1</v>
      </c>
      <c r="F22" s="90">
        <v>76802</v>
      </c>
      <c r="G22" s="97">
        <v>57766</v>
      </c>
      <c r="H22" s="118">
        <v>65643</v>
      </c>
      <c r="I22" s="39">
        <f t="shared" si="5"/>
        <v>66737</v>
      </c>
      <c r="J22" s="28">
        <f t="shared" si="0"/>
        <v>9565.0379507872312</v>
      </c>
      <c r="K22" s="29">
        <f t="shared" si="1"/>
        <v>66737</v>
      </c>
      <c r="L22" s="30">
        <f t="shared" si="2"/>
        <v>66737</v>
      </c>
      <c r="M22" s="29">
        <f t="shared" si="3"/>
        <v>66737</v>
      </c>
      <c r="N22" s="30">
        <f t="shared" si="7"/>
        <v>66737</v>
      </c>
      <c r="O22" s="14"/>
      <c r="P22" s="9"/>
      <c r="Q22" s="9"/>
      <c r="R22" s="9"/>
      <c r="S22" s="9"/>
      <c r="T22" s="9"/>
      <c r="U22" s="9"/>
      <c r="V22" s="24"/>
      <c r="W22" s="7"/>
    </row>
    <row r="23" spans="1:23" ht="16.5" thickBot="1">
      <c r="A23" s="42">
        <v>15</v>
      </c>
      <c r="B23" s="69" t="s">
        <v>46</v>
      </c>
      <c r="C23" s="40" t="s">
        <v>386</v>
      </c>
      <c r="D23" s="40" t="s">
        <v>13</v>
      </c>
      <c r="E23" s="31">
        <v>1</v>
      </c>
      <c r="F23" s="90">
        <v>13347</v>
      </c>
      <c r="G23" s="97">
        <v>10039</v>
      </c>
      <c r="H23" s="119">
        <v>11408</v>
      </c>
      <c r="I23" s="39">
        <f t="shared" si="5"/>
        <v>11598</v>
      </c>
      <c r="J23" s="28">
        <f t="shared" si="0"/>
        <v>1662.1645526240775</v>
      </c>
      <c r="K23" s="29">
        <f t="shared" si="1"/>
        <v>11598</v>
      </c>
      <c r="L23" s="30">
        <f t="shared" si="2"/>
        <v>11598</v>
      </c>
      <c r="M23" s="29">
        <f t="shared" si="3"/>
        <v>11598</v>
      </c>
      <c r="N23" s="30">
        <f t="shared" si="7"/>
        <v>11598</v>
      </c>
      <c r="O23" s="14"/>
      <c r="P23" s="9"/>
      <c r="Q23" s="9"/>
      <c r="R23" s="9"/>
      <c r="S23" s="9"/>
      <c r="T23" s="9"/>
      <c r="U23" s="9"/>
      <c r="V23" s="24"/>
      <c r="W23" s="7"/>
    </row>
    <row r="24" spans="1:23" ht="16.5" thickBot="1">
      <c r="A24" s="42">
        <v>16</v>
      </c>
      <c r="B24" s="69" t="s">
        <v>47</v>
      </c>
      <c r="C24" s="40" t="s">
        <v>384</v>
      </c>
      <c r="D24" s="40" t="s">
        <v>13</v>
      </c>
      <c r="E24" s="31">
        <v>1</v>
      </c>
      <c r="F24" s="90">
        <v>40892</v>
      </c>
      <c r="G24" s="97">
        <v>21850</v>
      </c>
      <c r="H24" s="119">
        <v>24830</v>
      </c>
      <c r="I24" s="39">
        <f t="shared" si="5"/>
        <v>29190.666666666668</v>
      </c>
      <c r="J24" s="28">
        <f t="shared" si="0"/>
        <v>10242.607155081823</v>
      </c>
      <c r="K24" s="29">
        <f t="shared" si="1"/>
        <v>29190.666666666664</v>
      </c>
      <c r="L24" s="30">
        <f t="shared" si="2"/>
        <v>29190.666666666664</v>
      </c>
      <c r="M24" s="29">
        <f t="shared" si="3"/>
        <v>29190.66</v>
      </c>
      <c r="N24" s="30">
        <f t="shared" si="7"/>
        <v>29190.66</v>
      </c>
      <c r="O24" s="14"/>
      <c r="P24" s="9"/>
      <c r="Q24" s="9"/>
      <c r="R24" s="9"/>
      <c r="S24" s="9"/>
      <c r="T24" s="9"/>
      <c r="U24" s="9"/>
      <c r="V24" s="24"/>
      <c r="W24" s="7"/>
    </row>
    <row r="25" spans="1:23" ht="16.5" thickBot="1">
      <c r="A25" s="42">
        <v>17</v>
      </c>
      <c r="B25" s="70" t="s">
        <v>48</v>
      </c>
      <c r="C25" s="40" t="s">
        <v>387</v>
      </c>
      <c r="D25" s="40" t="s">
        <v>13</v>
      </c>
      <c r="E25" s="31">
        <v>1</v>
      </c>
      <c r="F25" s="90">
        <v>5838</v>
      </c>
      <c r="G25" s="97">
        <v>4391</v>
      </c>
      <c r="H25" s="119">
        <v>4990</v>
      </c>
      <c r="I25" s="39">
        <f t="shared" si="5"/>
        <v>5073</v>
      </c>
      <c r="J25" s="28">
        <f t="shared" si="0"/>
        <v>727.06189557698599</v>
      </c>
      <c r="K25" s="29">
        <f t="shared" si="1"/>
        <v>5073</v>
      </c>
      <c r="L25" s="30">
        <f t="shared" si="2"/>
        <v>5073</v>
      </c>
      <c r="M25" s="29">
        <f t="shared" si="3"/>
        <v>5073</v>
      </c>
      <c r="N25" s="30">
        <f t="shared" si="7"/>
        <v>5073</v>
      </c>
      <c r="O25" s="14"/>
      <c r="P25" s="9"/>
      <c r="Q25" s="9"/>
      <c r="R25" s="9"/>
      <c r="S25" s="9"/>
      <c r="T25" s="9"/>
      <c r="U25" s="9"/>
      <c r="V25" s="24"/>
      <c r="W25" s="7"/>
    </row>
    <row r="26" spans="1:23" ht="32.25" thickBot="1">
      <c r="A26" s="42">
        <v>18</v>
      </c>
      <c r="B26" s="69" t="s">
        <v>49</v>
      </c>
      <c r="C26" s="40" t="s">
        <v>387</v>
      </c>
      <c r="D26" s="40" t="s">
        <v>13</v>
      </c>
      <c r="E26" s="31">
        <v>1</v>
      </c>
      <c r="F26" s="90">
        <v>5263</v>
      </c>
      <c r="G26" s="97">
        <v>3958</v>
      </c>
      <c r="H26" s="118">
        <v>4498</v>
      </c>
      <c r="I26" s="39">
        <f t="shared" si="5"/>
        <v>4573</v>
      </c>
      <c r="J26" s="28">
        <f t="shared" si="0"/>
        <v>655.7247898318318</v>
      </c>
      <c r="K26" s="29">
        <f t="shared" si="1"/>
        <v>4573</v>
      </c>
      <c r="L26" s="30">
        <f t="shared" si="2"/>
        <v>4573</v>
      </c>
      <c r="M26" s="29">
        <f t="shared" si="3"/>
        <v>4573</v>
      </c>
      <c r="N26" s="30">
        <f t="shared" si="7"/>
        <v>4573</v>
      </c>
      <c r="O26" s="14"/>
      <c r="P26" s="9"/>
      <c r="Q26" s="9"/>
      <c r="R26" s="9"/>
      <c r="S26" s="9"/>
      <c r="T26" s="9"/>
      <c r="U26" s="9"/>
      <c r="V26" s="24"/>
      <c r="W26" s="7"/>
    </row>
    <row r="27" spans="1:23" ht="16.5" thickBot="1">
      <c r="A27" s="42">
        <v>19</v>
      </c>
      <c r="B27" s="69" t="s">
        <v>50</v>
      </c>
      <c r="C27" s="40" t="s">
        <v>387</v>
      </c>
      <c r="D27" s="40" t="s">
        <v>13</v>
      </c>
      <c r="E27" s="31">
        <v>1</v>
      </c>
      <c r="F27" s="90">
        <v>36157</v>
      </c>
      <c r="G27" s="97">
        <v>27195</v>
      </c>
      <c r="H27" s="119">
        <v>30903</v>
      </c>
      <c r="I27" s="39">
        <f t="shared" si="5"/>
        <v>31418.333333333332</v>
      </c>
      <c r="J27" s="28">
        <f t="shared" si="0"/>
        <v>4503.1696984827631</v>
      </c>
      <c r="K27" s="29">
        <f t="shared" si="1"/>
        <v>31418.333333333332</v>
      </c>
      <c r="L27" s="30">
        <f t="shared" si="2"/>
        <v>31418.333333333332</v>
      </c>
      <c r="M27" s="29">
        <f t="shared" si="3"/>
        <v>31418.33</v>
      </c>
      <c r="N27" s="30">
        <f t="shared" si="7"/>
        <v>31418.33</v>
      </c>
      <c r="O27" s="14"/>
      <c r="P27" s="9"/>
      <c r="Q27" s="9"/>
      <c r="R27" s="9"/>
      <c r="S27" s="9"/>
      <c r="T27" s="9"/>
      <c r="U27" s="9"/>
      <c r="V27" s="24"/>
      <c r="W27" s="7"/>
    </row>
    <row r="28" spans="1:23" ht="16.5" thickBot="1">
      <c r="A28" s="42">
        <v>20</v>
      </c>
      <c r="B28" s="69" t="s">
        <v>51</v>
      </c>
      <c r="C28" s="40" t="s">
        <v>387</v>
      </c>
      <c r="D28" s="40" t="s">
        <v>13</v>
      </c>
      <c r="E28" s="31">
        <v>1</v>
      </c>
      <c r="F28" s="90">
        <v>338</v>
      </c>
      <c r="G28" s="97">
        <v>254</v>
      </c>
      <c r="H28" s="119">
        <v>289</v>
      </c>
      <c r="I28" s="39">
        <f t="shared" si="5"/>
        <v>293.66666666666669</v>
      </c>
      <c r="J28" s="28">
        <f t="shared" si="0"/>
        <v>42.193996413391957</v>
      </c>
      <c r="K28" s="29">
        <f t="shared" si="1"/>
        <v>293.66666666666663</v>
      </c>
      <c r="L28" s="30">
        <f t="shared" si="2"/>
        <v>293.66666666666663</v>
      </c>
      <c r="M28" s="29">
        <f t="shared" si="3"/>
        <v>293.66000000000003</v>
      </c>
      <c r="N28" s="30">
        <f t="shared" si="7"/>
        <v>293.66000000000003</v>
      </c>
      <c r="O28" s="14"/>
      <c r="P28" s="9"/>
      <c r="Q28" s="9"/>
      <c r="R28" s="9"/>
      <c r="S28" s="9"/>
      <c r="T28" s="9"/>
      <c r="U28" s="9"/>
      <c r="V28" s="24"/>
      <c r="W28" s="7"/>
    </row>
    <row r="29" spans="1:23" ht="16.5" thickBot="1">
      <c r="A29" s="42">
        <v>21</v>
      </c>
      <c r="B29" s="69" t="s">
        <v>52</v>
      </c>
      <c r="C29" s="40" t="s">
        <v>387</v>
      </c>
      <c r="D29" s="40" t="s">
        <v>13</v>
      </c>
      <c r="E29" s="31">
        <v>1</v>
      </c>
      <c r="F29" s="90">
        <v>338</v>
      </c>
      <c r="G29" s="97">
        <v>254</v>
      </c>
      <c r="H29" s="119">
        <v>289</v>
      </c>
      <c r="I29" s="39">
        <f t="shared" si="5"/>
        <v>293.66666666666669</v>
      </c>
      <c r="J29" s="28">
        <f t="shared" si="0"/>
        <v>42.193996413391957</v>
      </c>
      <c r="K29" s="29">
        <f t="shared" si="1"/>
        <v>293.66666666666663</v>
      </c>
      <c r="L29" s="30">
        <f t="shared" si="2"/>
        <v>293.66666666666663</v>
      </c>
      <c r="M29" s="29">
        <f t="shared" si="3"/>
        <v>293.66000000000003</v>
      </c>
      <c r="N29" s="30">
        <f t="shared" si="7"/>
        <v>293.66000000000003</v>
      </c>
      <c r="O29" s="14"/>
      <c r="P29" s="9"/>
      <c r="Q29" s="9"/>
      <c r="R29" s="9"/>
      <c r="S29" s="9"/>
      <c r="T29" s="9"/>
      <c r="U29" s="9"/>
      <c r="V29" s="24"/>
      <c r="W29" s="7"/>
    </row>
    <row r="30" spans="1:23" ht="16.5" thickBot="1">
      <c r="A30" s="42">
        <v>22</v>
      </c>
      <c r="B30" s="70" t="s">
        <v>53</v>
      </c>
      <c r="C30" s="40" t="s">
        <v>387</v>
      </c>
      <c r="D30" s="40" t="s">
        <v>13</v>
      </c>
      <c r="E30" s="31">
        <v>1</v>
      </c>
      <c r="F30" s="90">
        <v>338</v>
      </c>
      <c r="G30" s="97">
        <v>254</v>
      </c>
      <c r="H30" s="118">
        <v>289</v>
      </c>
      <c r="I30" s="39">
        <f t="shared" si="5"/>
        <v>293.66666666666669</v>
      </c>
      <c r="J30" s="28">
        <f t="shared" si="0"/>
        <v>42.193996413391957</v>
      </c>
      <c r="K30" s="29">
        <f t="shared" si="1"/>
        <v>293.66666666666663</v>
      </c>
      <c r="L30" s="30">
        <f t="shared" si="2"/>
        <v>293.66666666666663</v>
      </c>
      <c r="M30" s="29">
        <f t="shared" si="3"/>
        <v>293.66000000000003</v>
      </c>
      <c r="N30" s="30">
        <f t="shared" si="7"/>
        <v>293.66000000000003</v>
      </c>
      <c r="O30" s="14"/>
      <c r="P30" s="9"/>
      <c r="Q30" s="9"/>
      <c r="R30" s="9"/>
      <c r="S30" s="9"/>
      <c r="T30" s="9"/>
      <c r="U30" s="9"/>
      <c r="V30" s="24"/>
      <c r="W30" s="7"/>
    </row>
    <row r="31" spans="1:23" ht="16.5" thickBot="1">
      <c r="A31" s="42">
        <v>23</v>
      </c>
      <c r="B31" s="69" t="s">
        <v>54</v>
      </c>
      <c r="C31" s="40" t="s">
        <v>387</v>
      </c>
      <c r="D31" s="40" t="s">
        <v>13</v>
      </c>
      <c r="E31" s="31">
        <v>1</v>
      </c>
      <c r="F31" s="90">
        <v>338</v>
      </c>
      <c r="G31" s="97">
        <v>254</v>
      </c>
      <c r="H31" s="119">
        <v>289</v>
      </c>
      <c r="I31" s="39">
        <f t="shared" si="5"/>
        <v>293.66666666666669</v>
      </c>
      <c r="J31" s="28">
        <f t="shared" si="0"/>
        <v>42.193996413391957</v>
      </c>
      <c r="K31" s="29">
        <f t="shared" si="1"/>
        <v>293.66666666666663</v>
      </c>
      <c r="L31" s="30">
        <f t="shared" si="2"/>
        <v>293.66666666666663</v>
      </c>
      <c r="M31" s="29">
        <f t="shared" si="3"/>
        <v>293.66000000000003</v>
      </c>
      <c r="N31" s="30">
        <f t="shared" si="7"/>
        <v>293.66000000000003</v>
      </c>
      <c r="O31" s="14"/>
      <c r="P31" s="9"/>
      <c r="Q31" s="9"/>
      <c r="R31" s="9"/>
      <c r="S31" s="9"/>
      <c r="T31" s="9"/>
      <c r="U31" s="9"/>
      <c r="V31" s="24"/>
      <c r="W31" s="7"/>
    </row>
    <row r="32" spans="1:23" ht="16.5" thickBot="1">
      <c r="A32" s="42">
        <v>24</v>
      </c>
      <c r="B32" s="69" t="s">
        <v>55</v>
      </c>
      <c r="C32" s="40" t="s">
        <v>387</v>
      </c>
      <c r="D32" s="40" t="s">
        <v>13</v>
      </c>
      <c r="E32" s="31">
        <v>1</v>
      </c>
      <c r="F32" s="90">
        <v>338</v>
      </c>
      <c r="G32" s="97">
        <v>254</v>
      </c>
      <c r="H32" s="118">
        <v>289</v>
      </c>
      <c r="I32" s="39">
        <f t="shared" si="5"/>
        <v>293.66666666666669</v>
      </c>
      <c r="J32" s="28">
        <f t="shared" si="0"/>
        <v>42.193996413391957</v>
      </c>
      <c r="K32" s="29">
        <f t="shared" si="1"/>
        <v>293.66666666666663</v>
      </c>
      <c r="L32" s="30">
        <f t="shared" si="2"/>
        <v>293.66666666666663</v>
      </c>
      <c r="M32" s="29">
        <f t="shared" si="3"/>
        <v>293.66000000000003</v>
      </c>
      <c r="N32" s="30">
        <f t="shared" si="7"/>
        <v>293.66000000000003</v>
      </c>
      <c r="O32" s="14"/>
      <c r="P32" s="9"/>
      <c r="Q32" s="9"/>
      <c r="R32" s="9"/>
      <c r="S32" s="9"/>
      <c r="T32" s="9"/>
      <c r="U32" s="9"/>
      <c r="V32" s="24"/>
      <c r="W32" s="7"/>
    </row>
    <row r="33" spans="1:33" ht="16.5" thickBot="1">
      <c r="A33" s="42">
        <v>25</v>
      </c>
      <c r="B33" s="71" t="s">
        <v>56</v>
      </c>
      <c r="C33" s="40" t="s">
        <v>387</v>
      </c>
      <c r="D33" s="40" t="s">
        <v>13</v>
      </c>
      <c r="E33" s="31">
        <v>1</v>
      </c>
      <c r="F33" s="90">
        <v>338</v>
      </c>
      <c r="G33" s="97">
        <v>254</v>
      </c>
      <c r="H33" s="119">
        <v>289</v>
      </c>
      <c r="I33" s="39">
        <f t="shared" si="5"/>
        <v>293.66666666666669</v>
      </c>
      <c r="J33" s="28">
        <f t="shared" si="0"/>
        <v>42.193996413391957</v>
      </c>
      <c r="K33" s="29">
        <f t="shared" si="1"/>
        <v>293.66666666666663</v>
      </c>
      <c r="L33" s="30">
        <f t="shared" si="2"/>
        <v>293.66666666666663</v>
      </c>
      <c r="M33" s="29">
        <f t="shared" si="3"/>
        <v>293.66000000000003</v>
      </c>
      <c r="N33" s="30">
        <f t="shared" si="7"/>
        <v>293.66000000000003</v>
      </c>
      <c r="O33" s="14"/>
      <c r="P33" s="9"/>
      <c r="Q33" s="9"/>
      <c r="R33" s="9"/>
      <c r="S33" s="9"/>
      <c r="T33" s="9"/>
      <c r="U33" s="9"/>
      <c r="V33" s="24"/>
      <c r="W33" s="7"/>
    </row>
    <row r="34" spans="1:33" ht="16.5" thickBot="1">
      <c r="A34" s="42">
        <v>26</v>
      </c>
      <c r="B34" s="68" t="s">
        <v>57</v>
      </c>
      <c r="C34" s="40" t="s">
        <v>387</v>
      </c>
      <c r="D34" s="40" t="s">
        <v>13</v>
      </c>
      <c r="E34" s="31">
        <v>1</v>
      </c>
      <c r="F34" s="90">
        <v>345</v>
      </c>
      <c r="G34" s="97">
        <v>260</v>
      </c>
      <c r="H34" s="118">
        <v>295</v>
      </c>
      <c r="I34" s="39">
        <f t="shared" si="5"/>
        <v>300</v>
      </c>
      <c r="J34" s="28">
        <f t="shared" si="0"/>
        <v>42.720018726587654</v>
      </c>
      <c r="K34" s="29">
        <f t="shared" si="1"/>
        <v>300</v>
      </c>
      <c r="L34" s="30">
        <f t="shared" si="2"/>
        <v>300</v>
      </c>
      <c r="M34" s="29">
        <f t="shared" si="3"/>
        <v>300</v>
      </c>
      <c r="N34" s="30">
        <f t="shared" si="7"/>
        <v>300</v>
      </c>
      <c r="O34" s="14"/>
      <c r="P34" s="9"/>
      <c r="Q34" s="9"/>
      <c r="R34" s="9"/>
      <c r="S34" s="9"/>
      <c r="T34" s="9"/>
      <c r="U34" s="9"/>
      <c r="V34" s="24"/>
      <c r="W34" s="7"/>
    </row>
    <row r="35" spans="1:33" ht="16.5" thickBot="1">
      <c r="A35" s="42">
        <v>27</v>
      </c>
      <c r="B35" s="69" t="s">
        <v>58</v>
      </c>
      <c r="C35" s="40" t="s">
        <v>387</v>
      </c>
      <c r="D35" s="40" t="s">
        <v>13</v>
      </c>
      <c r="E35" s="31">
        <v>1</v>
      </c>
      <c r="F35" s="90">
        <v>413</v>
      </c>
      <c r="G35" s="97">
        <v>311</v>
      </c>
      <c r="H35" s="119">
        <v>353</v>
      </c>
      <c r="I35" s="39">
        <f t="shared" si="5"/>
        <v>359</v>
      </c>
      <c r="J35" s="28">
        <f t="shared" si="0"/>
        <v>51.264022471905186</v>
      </c>
      <c r="K35" s="29">
        <f t="shared" si="1"/>
        <v>359</v>
      </c>
      <c r="L35" s="30">
        <f t="shared" si="2"/>
        <v>359</v>
      </c>
      <c r="M35" s="29">
        <f t="shared" si="3"/>
        <v>359</v>
      </c>
      <c r="N35" s="30">
        <f t="shared" si="7"/>
        <v>359</v>
      </c>
      <c r="O35" s="14"/>
      <c r="P35" s="9"/>
      <c r="Q35" s="9"/>
      <c r="R35" s="9"/>
      <c r="S35" s="9"/>
      <c r="T35" s="9"/>
      <c r="U35" s="9"/>
      <c r="V35" s="24"/>
      <c r="W35" s="7"/>
    </row>
    <row r="36" spans="1:33" ht="16.5" thickBot="1">
      <c r="A36" s="42">
        <v>28</v>
      </c>
      <c r="B36" s="69" t="s">
        <v>59</v>
      </c>
      <c r="C36" s="40" t="s">
        <v>387</v>
      </c>
      <c r="D36" s="40" t="s">
        <v>13</v>
      </c>
      <c r="E36" s="31">
        <v>1</v>
      </c>
      <c r="F36" s="90">
        <v>524</v>
      </c>
      <c r="G36" s="97">
        <v>394</v>
      </c>
      <c r="H36" s="118">
        <v>448</v>
      </c>
      <c r="I36" s="39">
        <f t="shared" si="5"/>
        <v>455.33333333333331</v>
      </c>
      <c r="J36" s="28">
        <f t="shared" si="0"/>
        <v>65.309519469471937</v>
      </c>
      <c r="K36" s="29">
        <f t="shared" si="1"/>
        <v>455.33333333333331</v>
      </c>
      <c r="L36" s="30">
        <f t="shared" si="2"/>
        <v>455.33333333333331</v>
      </c>
      <c r="M36" s="29">
        <f t="shared" si="3"/>
        <v>455.33</v>
      </c>
      <c r="N36" s="30">
        <f t="shared" si="7"/>
        <v>455.33</v>
      </c>
      <c r="O36" s="14"/>
      <c r="P36" s="9"/>
      <c r="Q36" s="9"/>
      <c r="R36" s="9"/>
      <c r="S36" s="9"/>
      <c r="T36" s="9"/>
      <c r="U36" s="9"/>
      <c r="V36" s="24"/>
      <c r="W36" s="7"/>
    </row>
    <row r="37" spans="1:33" ht="16.5" thickBot="1">
      <c r="A37" s="42">
        <v>29</v>
      </c>
      <c r="B37" s="69" t="s">
        <v>60</v>
      </c>
      <c r="C37" s="40" t="s">
        <v>387</v>
      </c>
      <c r="D37" s="40" t="s">
        <v>13</v>
      </c>
      <c r="E37" s="31">
        <v>1</v>
      </c>
      <c r="F37" s="90">
        <v>589</v>
      </c>
      <c r="G37" s="97">
        <v>443</v>
      </c>
      <c r="H37" s="118">
        <v>503</v>
      </c>
      <c r="I37" s="39">
        <f t="shared" si="5"/>
        <v>511.66666666666669</v>
      </c>
      <c r="J37" s="28">
        <f t="shared" si="0"/>
        <v>73.384830403383333</v>
      </c>
      <c r="K37" s="29">
        <f t="shared" si="1"/>
        <v>511.66666666666663</v>
      </c>
      <c r="L37" s="30">
        <f t="shared" si="2"/>
        <v>511.66666666666663</v>
      </c>
      <c r="M37" s="29">
        <f t="shared" si="3"/>
        <v>511.66</v>
      </c>
      <c r="N37" s="30">
        <f t="shared" si="7"/>
        <v>511.66</v>
      </c>
      <c r="O37" s="14"/>
      <c r="P37" s="9"/>
      <c r="Q37" s="9"/>
      <c r="R37" s="9"/>
      <c r="S37" s="9"/>
      <c r="T37" s="9"/>
      <c r="U37" s="9"/>
      <c r="V37" s="24"/>
      <c r="W37" s="7"/>
    </row>
    <row r="38" spans="1:33" ht="16.5" thickBot="1">
      <c r="A38" s="42">
        <v>30</v>
      </c>
      <c r="B38" s="69" t="s">
        <v>61</v>
      </c>
      <c r="C38" s="40" t="s">
        <v>388</v>
      </c>
      <c r="D38" s="40" t="s">
        <v>13</v>
      </c>
      <c r="E38" s="31">
        <v>1</v>
      </c>
      <c r="F38" s="90">
        <v>557</v>
      </c>
      <c r="G38" s="97">
        <v>419</v>
      </c>
      <c r="H38" s="119">
        <v>476</v>
      </c>
      <c r="I38" s="39">
        <f t="shared" si="5"/>
        <v>484</v>
      </c>
      <c r="J38" s="28">
        <f t="shared" si="0"/>
        <v>69.346953790343235</v>
      </c>
      <c r="K38" s="29">
        <f t="shared" si="1"/>
        <v>484</v>
      </c>
      <c r="L38" s="30">
        <f t="shared" si="2"/>
        <v>484</v>
      </c>
      <c r="M38" s="29">
        <f t="shared" si="3"/>
        <v>484</v>
      </c>
      <c r="N38" s="30">
        <f t="shared" si="7"/>
        <v>484</v>
      </c>
      <c r="O38" s="14"/>
      <c r="P38" s="9"/>
      <c r="Q38" s="9"/>
      <c r="R38" s="9"/>
      <c r="S38" s="9"/>
      <c r="T38" s="9"/>
      <c r="U38" s="9"/>
      <c r="V38" s="24"/>
      <c r="W38" s="7"/>
    </row>
    <row r="39" spans="1:33" ht="16.5" thickBot="1">
      <c r="A39" s="42">
        <v>31</v>
      </c>
      <c r="B39" s="69" t="s">
        <v>62</v>
      </c>
      <c r="C39" s="40" t="s">
        <v>388</v>
      </c>
      <c r="D39" s="40" t="s">
        <v>13</v>
      </c>
      <c r="E39" s="31">
        <v>1</v>
      </c>
      <c r="F39" s="90">
        <v>782</v>
      </c>
      <c r="G39" s="97">
        <v>588</v>
      </c>
      <c r="H39" s="118">
        <v>668</v>
      </c>
      <c r="I39" s="39">
        <f t="shared" si="5"/>
        <v>679.33333333333337</v>
      </c>
      <c r="J39" s="28">
        <f t="shared" si="0"/>
        <v>97.495299031970418</v>
      </c>
      <c r="K39" s="29">
        <f t="shared" si="1"/>
        <v>679.33333333333326</v>
      </c>
      <c r="L39" s="30">
        <f t="shared" si="2"/>
        <v>679.33333333333326</v>
      </c>
      <c r="M39" s="29">
        <f t="shared" si="3"/>
        <v>679.33</v>
      </c>
      <c r="N39" s="30">
        <f t="shared" si="7"/>
        <v>679.33</v>
      </c>
      <c r="O39" s="14"/>
      <c r="P39" s="9"/>
      <c r="Q39" s="9"/>
      <c r="R39" s="9"/>
      <c r="S39" s="9"/>
      <c r="T39" s="9"/>
      <c r="U39" s="9"/>
      <c r="V39" s="24"/>
      <c r="W39" s="7"/>
    </row>
    <row r="40" spans="1:33" ht="16.5" thickBot="1">
      <c r="A40" s="42">
        <v>32</v>
      </c>
      <c r="B40" s="69" t="s">
        <v>63</v>
      </c>
      <c r="C40" s="40" t="s">
        <v>389</v>
      </c>
      <c r="D40" s="40" t="s">
        <v>13</v>
      </c>
      <c r="E40" s="31">
        <v>1</v>
      </c>
      <c r="F40" s="90">
        <v>9050</v>
      </c>
      <c r="G40" s="97">
        <v>6807</v>
      </c>
      <c r="H40" s="118">
        <v>7735</v>
      </c>
      <c r="I40" s="39">
        <f t="shared" si="5"/>
        <v>7864</v>
      </c>
      <c r="J40" s="28">
        <f t="shared" si="0"/>
        <v>1127.0505756176162</v>
      </c>
      <c r="K40" s="29">
        <f t="shared" si="1"/>
        <v>7864</v>
      </c>
      <c r="L40" s="30">
        <f t="shared" si="2"/>
        <v>7864</v>
      </c>
      <c r="M40" s="29">
        <f t="shared" si="3"/>
        <v>7864</v>
      </c>
      <c r="N40" s="30">
        <f t="shared" si="7"/>
        <v>7864</v>
      </c>
      <c r="O40" s="14">
        <f t="shared" si="6"/>
        <v>9436.7999999999993</v>
      </c>
      <c r="P40" s="9"/>
      <c r="Q40" s="9"/>
      <c r="R40" s="9"/>
      <c r="S40" s="9"/>
      <c r="T40" s="9"/>
      <c r="U40" s="9"/>
      <c r="V40" s="24">
        <v>223.69</v>
      </c>
      <c r="W40" s="7">
        <v>1.2</v>
      </c>
    </row>
    <row r="41" spans="1:33" s="11" customFormat="1" ht="16.5" thickBot="1">
      <c r="A41" s="42">
        <v>33</v>
      </c>
      <c r="B41" s="69" t="s">
        <v>64</v>
      </c>
      <c r="C41" s="40" t="s">
        <v>384</v>
      </c>
      <c r="D41" s="40" t="s">
        <v>13</v>
      </c>
      <c r="E41" s="31">
        <v>1</v>
      </c>
      <c r="F41" s="90">
        <v>549</v>
      </c>
      <c r="G41" s="97">
        <v>413</v>
      </c>
      <c r="H41" s="119">
        <v>469</v>
      </c>
      <c r="I41" s="39">
        <f t="shared" si="5"/>
        <v>477</v>
      </c>
      <c r="J41" s="28">
        <f t="shared" si="0"/>
        <v>68.352029962540243</v>
      </c>
      <c r="K41" s="29">
        <f t="shared" si="1"/>
        <v>477</v>
      </c>
      <c r="L41" s="30">
        <f t="shared" si="2"/>
        <v>477</v>
      </c>
      <c r="M41" s="29">
        <f t="shared" si="3"/>
        <v>477</v>
      </c>
      <c r="N41" s="30">
        <f t="shared" si="7"/>
        <v>477</v>
      </c>
      <c r="O41" s="14">
        <f t="shared" si="6"/>
        <v>572.4</v>
      </c>
      <c r="P41" s="10"/>
      <c r="Q41" s="10"/>
      <c r="R41" s="10"/>
      <c r="S41" s="10"/>
      <c r="T41" s="10"/>
      <c r="U41" s="10"/>
      <c r="V41" s="25">
        <v>245.07</v>
      </c>
      <c r="W41" s="7">
        <v>1.2</v>
      </c>
      <c r="X41" s="18"/>
      <c r="Y41" s="19"/>
      <c r="Z41" s="19"/>
      <c r="AA41" s="19"/>
      <c r="AB41" s="19"/>
      <c r="AC41" s="19"/>
      <c r="AD41" s="19"/>
      <c r="AE41" s="19"/>
      <c r="AF41" s="19"/>
      <c r="AG41" s="19"/>
    </row>
    <row r="42" spans="1:33" s="11" customFormat="1" ht="16.5" thickBot="1">
      <c r="A42" s="42">
        <v>34</v>
      </c>
      <c r="B42" s="69" t="s">
        <v>65</v>
      </c>
      <c r="C42" s="40" t="s">
        <v>390</v>
      </c>
      <c r="D42" s="40" t="s">
        <v>13</v>
      </c>
      <c r="E42" s="31">
        <v>1</v>
      </c>
      <c r="F42" s="90">
        <v>1275</v>
      </c>
      <c r="G42" s="97">
        <v>959</v>
      </c>
      <c r="H42" s="118">
        <v>1090</v>
      </c>
      <c r="I42" s="39">
        <f t="shared" si="5"/>
        <v>1108</v>
      </c>
      <c r="J42" s="28">
        <f t="shared" si="0"/>
        <v>158.76712506057419</v>
      </c>
      <c r="K42" s="29">
        <f t="shared" si="1"/>
        <v>1108</v>
      </c>
      <c r="L42" s="30">
        <f t="shared" si="2"/>
        <v>1108</v>
      </c>
      <c r="M42" s="29">
        <f t="shared" si="3"/>
        <v>1108</v>
      </c>
      <c r="N42" s="30">
        <f t="shared" si="7"/>
        <v>1108</v>
      </c>
      <c r="O42" s="14"/>
      <c r="P42" s="10"/>
      <c r="Q42" s="10"/>
      <c r="R42" s="10"/>
      <c r="S42" s="10"/>
      <c r="T42" s="10"/>
      <c r="U42" s="10"/>
      <c r="V42" s="25"/>
      <c r="W42" s="7"/>
      <c r="X42" s="18"/>
      <c r="Y42" s="19"/>
      <c r="Z42" s="19"/>
      <c r="AA42" s="19"/>
      <c r="AB42" s="19"/>
      <c r="AC42" s="19"/>
      <c r="AD42" s="19"/>
      <c r="AE42" s="19"/>
      <c r="AF42" s="19"/>
      <c r="AG42" s="19"/>
    </row>
    <row r="43" spans="1:33" s="11" customFormat="1" ht="16.5" thickBot="1">
      <c r="A43" s="42">
        <v>35</v>
      </c>
      <c r="B43" s="69" t="s">
        <v>66</v>
      </c>
      <c r="C43" s="40" t="s">
        <v>390</v>
      </c>
      <c r="D43" s="40" t="s">
        <v>13</v>
      </c>
      <c r="E43" s="31">
        <v>1</v>
      </c>
      <c r="F43" s="90">
        <v>1966</v>
      </c>
      <c r="G43" s="97">
        <v>1478</v>
      </c>
      <c r="H43" s="118">
        <v>1680</v>
      </c>
      <c r="I43" s="39">
        <f t="shared" si="5"/>
        <v>1708</v>
      </c>
      <c r="J43" s="28">
        <f t="shared" si="0"/>
        <v>245.20195757783011</v>
      </c>
      <c r="K43" s="29">
        <f t="shared" si="1"/>
        <v>1708</v>
      </c>
      <c r="L43" s="30">
        <f t="shared" si="2"/>
        <v>1708</v>
      </c>
      <c r="M43" s="29">
        <f t="shared" si="3"/>
        <v>1708</v>
      </c>
      <c r="N43" s="30">
        <f t="shared" si="7"/>
        <v>1708</v>
      </c>
      <c r="O43" s="14"/>
      <c r="P43" s="10"/>
      <c r="Q43" s="10"/>
      <c r="R43" s="10"/>
      <c r="S43" s="10"/>
      <c r="T43" s="10"/>
      <c r="U43" s="10"/>
      <c r="V43" s="25"/>
      <c r="W43" s="7"/>
      <c r="X43" s="18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s="11" customFormat="1" ht="16.5" thickBot="1">
      <c r="A44" s="42">
        <v>36</v>
      </c>
      <c r="B44" s="69" t="s">
        <v>67</v>
      </c>
      <c r="C44" s="40" t="s">
        <v>390</v>
      </c>
      <c r="D44" s="40" t="s">
        <v>13</v>
      </c>
      <c r="E44" s="31">
        <v>1</v>
      </c>
      <c r="F44" s="90">
        <v>2118</v>
      </c>
      <c r="G44" s="97">
        <v>1593</v>
      </c>
      <c r="H44" s="118">
        <v>1810</v>
      </c>
      <c r="I44" s="39">
        <f t="shared" si="5"/>
        <v>1840.3333333333333</v>
      </c>
      <c r="J44" s="28">
        <f t="shared" si="0"/>
        <v>263.81116984186502</v>
      </c>
      <c r="K44" s="29">
        <f t="shared" si="1"/>
        <v>1840.3333333333333</v>
      </c>
      <c r="L44" s="30">
        <f t="shared" si="2"/>
        <v>1840.3333333333333</v>
      </c>
      <c r="M44" s="29">
        <f t="shared" si="3"/>
        <v>1840.33</v>
      </c>
      <c r="N44" s="30">
        <f t="shared" si="7"/>
        <v>1840.33</v>
      </c>
      <c r="O44" s="14"/>
      <c r="P44" s="10"/>
      <c r="Q44" s="10"/>
      <c r="R44" s="10"/>
      <c r="S44" s="10"/>
      <c r="T44" s="10"/>
      <c r="U44" s="10"/>
      <c r="V44" s="25"/>
      <c r="W44" s="7"/>
      <c r="X44" s="18"/>
      <c r="Y44" s="19"/>
      <c r="Z44" s="19"/>
      <c r="AA44" s="19"/>
      <c r="AB44" s="19"/>
      <c r="AC44" s="19"/>
      <c r="AD44" s="19"/>
      <c r="AE44" s="19"/>
      <c r="AF44" s="19"/>
      <c r="AG44" s="19"/>
    </row>
    <row r="45" spans="1:33" s="11" customFormat="1" ht="16.5" thickBot="1">
      <c r="A45" s="42">
        <v>37</v>
      </c>
      <c r="B45" s="69" t="s">
        <v>68</v>
      </c>
      <c r="C45" s="40" t="s">
        <v>428</v>
      </c>
      <c r="D45" s="40" t="s">
        <v>13</v>
      </c>
      <c r="E45" s="31">
        <v>1</v>
      </c>
      <c r="F45" s="90">
        <v>2720</v>
      </c>
      <c r="G45" s="97">
        <v>2046</v>
      </c>
      <c r="H45" s="119">
        <v>2325</v>
      </c>
      <c r="I45" s="39">
        <f t="shared" si="5"/>
        <v>2363.6666666666665</v>
      </c>
      <c r="J45" s="28">
        <f t="shared" si="0"/>
        <v>338.65961278743191</v>
      </c>
      <c r="K45" s="29">
        <f t="shared" si="1"/>
        <v>2363.6666666666665</v>
      </c>
      <c r="L45" s="30">
        <f t="shared" si="2"/>
        <v>2363.6666666666665</v>
      </c>
      <c r="M45" s="29">
        <f t="shared" si="3"/>
        <v>2363.66</v>
      </c>
      <c r="N45" s="30">
        <f t="shared" si="7"/>
        <v>2363.66</v>
      </c>
      <c r="O45" s="14"/>
      <c r="P45" s="10"/>
      <c r="Q45" s="10"/>
      <c r="R45" s="10"/>
      <c r="S45" s="10"/>
      <c r="T45" s="10"/>
      <c r="U45" s="10"/>
      <c r="V45" s="25"/>
      <c r="W45" s="7"/>
      <c r="X45" s="18"/>
      <c r="Y45" s="19"/>
      <c r="Z45" s="19"/>
      <c r="AA45" s="19"/>
      <c r="AB45" s="19"/>
      <c r="AC45" s="19"/>
      <c r="AD45" s="19"/>
      <c r="AE45" s="19"/>
      <c r="AF45" s="19"/>
      <c r="AG45" s="19"/>
    </row>
    <row r="46" spans="1:33" s="11" customFormat="1" ht="16.5" thickBot="1">
      <c r="A46" s="42">
        <v>38</v>
      </c>
      <c r="B46" s="69" t="s">
        <v>69</v>
      </c>
      <c r="C46" s="40" t="s">
        <v>428</v>
      </c>
      <c r="D46" s="40" t="s">
        <v>13</v>
      </c>
      <c r="E46" s="31">
        <v>1</v>
      </c>
      <c r="F46" s="90">
        <v>4060</v>
      </c>
      <c r="G46" s="97">
        <v>3054</v>
      </c>
      <c r="H46" s="118">
        <v>3470</v>
      </c>
      <c r="I46" s="39">
        <f t="shared" si="5"/>
        <v>3528</v>
      </c>
      <c r="J46" s="28">
        <f t="shared" si="0"/>
        <v>505.5017309564825</v>
      </c>
      <c r="K46" s="29">
        <f t="shared" si="1"/>
        <v>3528</v>
      </c>
      <c r="L46" s="30">
        <f t="shared" si="2"/>
        <v>3528</v>
      </c>
      <c r="M46" s="29">
        <f t="shared" si="3"/>
        <v>3528</v>
      </c>
      <c r="N46" s="30">
        <f t="shared" si="7"/>
        <v>3528</v>
      </c>
      <c r="O46" s="14"/>
      <c r="P46" s="10"/>
      <c r="Q46" s="10"/>
      <c r="R46" s="10"/>
      <c r="S46" s="10"/>
      <c r="T46" s="10"/>
      <c r="U46" s="10"/>
      <c r="V46" s="25"/>
      <c r="W46" s="7"/>
      <c r="X46" s="18"/>
      <c r="Y46" s="19"/>
      <c r="Z46" s="19"/>
      <c r="AA46" s="19"/>
      <c r="AB46" s="19"/>
      <c r="AC46" s="19"/>
      <c r="AD46" s="19"/>
      <c r="AE46" s="19"/>
      <c r="AF46" s="19"/>
      <c r="AG46" s="19"/>
    </row>
    <row r="47" spans="1:33" s="11" customFormat="1" ht="16.5" thickBot="1">
      <c r="A47" s="42">
        <v>39</v>
      </c>
      <c r="B47" s="69" t="s">
        <v>70</v>
      </c>
      <c r="C47" s="40" t="s">
        <v>384</v>
      </c>
      <c r="D47" s="40" t="s">
        <v>13</v>
      </c>
      <c r="E47" s="31">
        <v>1</v>
      </c>
      <c r="F47" s="90">
        <v>1252</v>
      </c>
      <c r="G47" s="97">
        <v>942</v>
      </c>
      <c r="H47" s="118">
        <v>1070</v>
      </c>
      <c r="I47" s="39">
        <f t="shared" si="5"/>
        <v>1088</v>
      </c>
      <c r="J47" s="28">
        <f t="shared" si="0"/>
        <v>155.78189882011324</v>
      </c>
      <c r="K47" s="29">
        <f t="shared" si="1"/>
        <v>1088</v>
      </c>
      <c r="L47" s="30">
        <f t="shared" si="2"/>
        <v>1088</v>
      </c>
      <c r="M47" s="29">
        <f t="shared" si="3"/>
        <v>1088</v>
      </c>
      <c r="N47" s="30">
        <f t="shared" si="7"/>
        <v>1088</v>
      </c>
      <c r="O47" s="14"/>
      <c r="P47" s="10"/>
      <c r="Q47" s="10"/>
      <c r="R47" s="10"/>
      <c r="S47" s="10"/>
      <c r="T47" s="10"/>
      <c r="U47" s="10"/>
      <c r="V47" s="25"/>
      <c r="W47" s="7"/>
      <c r="X47" s="18"/>
      <c r="Y47" s="19"/>
      <c r="Z47" s="19"/>
      <c r="AA47" s="19"/>
      <c r="AB47" s="19"/>
      <c r="AC47" s="19"/>
      <c r="AD47" s="19"/>
      <c r="AE47" s="19"/>
      <c r="AF47" s="19"/>
      <c r="AG47" s="19"/>
    </row>
    <row r="48" spans="1:33" s="11" customFormat="1" ht="16.5" thickBot="1">
      <c r="A48" s="42">
        <v>40</v>
      </c>
      <c r="B48" s="69" t="s">
        <v>392</v>
      </c>
      <c r="C48" s="40" t="s">
        <v>391</v>
      </c>
      <c r="D48" s="40" t="s">
        <v>13</v>
      </c>
      <c r="E48" s="31">
        <v>1</v>
      </c>
      <c r="F48" s="90">
        <v>374</v>
      </c>
      <c r="G48" s="97">
        <v>282</v>
      </c>
      <c r="H48" s="118">
        <v>320</v>
      </c>
      <c r="I48" s="39">
        <f t="shared" si="5"/>
        <v>325.33333333333331</v>
      </c>
      <c r="J48" s="28">
        <f t="shared" si="0"/>
        <v>46.23130252689549</v>
      </c>
      <c r="K48" s="29">
        <f t="shared" si="1"/>
        <v>325.33333333333331</v>
      </c>
      <c r="L48" s="30">
        <f t="shared" si="2"/>
        <v>325.33333333333331</v>
      </c>
      <c r="M48" s="29">
        <f t="shared" si="3"/>
        <v>325.33</v>
      </c>
      <c r="N48" s="30">
        <f t="shared" si="7"/>
        <v>325.33</v>
      </c>
      <c r="O48" s="14"/>
      <c r="P48" s="10"/>
      <c r="Q48" s="10"/>
      <c r="R48" s="10"/>
      <c r="S48" s="10"/>
      <c r="T48" s="10"/>
      <c r="U48" s="10"/>
      <c r="V48" s="25"/>
      <c r="W48" s="7"/>
      <c r="X48" s="18"/>
      <c r="Y48" s="19"/>
      <c r="Z48" s="19"/>
      <c r="AA48" s="19"/>
      <c r="AB48" s="19"/>
      <c r="AC48" s="19"/>
      <c r="AD48" s="19"/>
      <c r="AE48" s="19"/>
      <c r="AF48" s="19"/>
      <c r="AG48" s="19"/>
    </row>
    <row r="49" spans="1:33" s="11" customFormat="1" ht="16.5" thickBot="1">
      <c r="A49" s="42">
        <v>41</v>
      </c>
      <c r="B49" s="69" t="s">
        <v>71</v>
      </c>
      <c r="C49" s="40" t="s">
        <v>393</v>
      </c>
      <c r="D49" s="40" t="s">
        <v>13</v>
      </c>
      <c r="E49" s="31">
        <v>1</v>
      </c>
      <c r="F49" s="90">
        <v>655</v>
      </c>
      <c r="G49" s="97">
        <v>493</v>
      </c>
      <c r="H49" s="118">
        <v>560</v>
      </c>
      <c r="I49" s="39">
        <f t="shared" si="5"/>
        <v>569.33333333333337</v>
      </c>
      <c r="J49" s="28">
        <f t="shared" si="0"/>
        <v>81.402293169992049</v>
      </c>
      <c r="K49" s="29">
        <f t="shared" si="1"/>
        <v>569.33333333333326</v>
      </c>
      <c r="L49" s="30">
        <f t="shared" si="2"/>
        <v>569.33333333333326</v>
      </c>
      <c r="M49" s="29">
        <f t="shared" si="3"/>
        <v>569.33000000000004</v>
      </c>
      <c r="N49" s="30">
        <f t="shared" si="7"/>
        <v>569.33000000000004</v>
      </c>
      <c r="O49" s="14"/>
      <c r="P49" s="10"/>
      <c r="Q49" s="10"/>
      <c r="R49" s="10"/>
      <c r="S49" s="10"/>
      <c r="T49" s="10"/>
      <c r="U49" s="10"/>
      <c r="V49" s="25"/>
      <c r="W49" s="7"/>
      <c r="X49" s="18"/>
      <c r="Y49" s="19"/>
      <c r="Z49" s="19"/>
      <c r="AA49" s="19"/>
      <c r="AB49" s="19"/>
      <c r="AC49" s="19"/>
      <c r="AD49" s="19"/>
      <c r="AE49" s="19"/>
      <c r="AF49" s="19"/>
      <c r="AG49" s="19"/>
    </row>
    <row r="50" spans="1:33" s="11" customFormat="1" ht="16.5" thickBot="1">
      <c r="A50" s="42">
        <v>42</v>
      </c>
      <c r="B50" s="69" t="s">
        <v>72</v>
      </c>
      <c r="C50" s="40" t="s">
        <v>394</v>
      </c>
      <c r="D50" s="40" t="s">
        <v>13</v>
      </c>
      <c r="E50" s="31">
        <v>1</v>
      </c>
      <c r="F50" s="90">
        <v>3022</v>
      </c>
      <c r="G50" s="97">
        <v>2273</v>
      </c>
      <c r="H50" s="118">
        <v>2583</v>
      </c>
      <c r="I50" s="39">
        <f t="shared" si="5"/>
        <v>2626</v>
      </c>
      <c r="J50" s="28">
        <f t="shared" si="0"/>
        <v>376.3469144286957</v>
      </c>
      <c r="K50" s="29">
        <f t="shared" si="1"/>
        <v>2626</v>
      </c>
      <c r="L50" s="30">
        <f t="shared" si="2"/>
        <v>2626</v>
      </c>
      <c r="M50" s="29">
        <f t="shared" si="3"/>
        <v>2626</v>
      </c>
      <c r="N50" s="30">
        <f t="shared" si="7"/>
        <v>2626</v>
      </c>
      <c r="O50" s="14"/>
      <c r="P50" s="10"/>
      <c r="Q50" s="10"/>
      <c r="R50" s="10"/>
      <c r="S50" s="10"/>
      <c r="T50" s="10"/>
      <c r="U50" s="10"/>
      <c r="V50" s="25"/>
      <c r="W50" s="7"/>
      <c r="X50" s="18"/>
      <c r="Y50" s="19"/>
      <c r="Z50" s="19"/>
      <c r="AA50" s="19"/>
      <c r="AB50" s="19"/>
      <c r="AC50" s="19"/>
      <c r="AD50" s="19"/>
      <c r="AE50" s="19"/>
      <c r="AF50" s="19"/>
      <c r="AG50" s="19"/>
    </row>
    <row r="51" spans="1:33" s="11" customFormat="1" ht="16.5" thickBot="1">
      <c r="A51" s="42">
        <v>43</v>
      </c>
      <c r="B51" s="69" t="s">
        <v>73</v>
      </c>
      <c r="C51" s="40" t="s">
        <v>395</v>
      </c>
      <c r="D51" s="40" t="s">
        <v>13</v>
      </c>
      <c r="E51" s="31">
        <v>1</v>
      </c>
      <c r="F51" s="90">
        <v>2492</v>
      </c>
      <c r="G51" s="97">
        <v>1874</v>
      </c>
      <c r="H51" s="118">
        <v>2130</v>
      </c>
      <c r="I51" s="39">
        <f t="shared" si="5"/>
        <v>2165.3333333333335</v>
      </c>
      <c r="J51" s="28">
        <f t="shared" si="0"/>
        <v>310.51140612436984</v>
      </c>
      <c r="K51" s="29">
        <f t="shared" si="1"/>
        <v>2165.333333333333</v>
      </c>
      <c r="L51" s="30">
        <f t="shared" si="2"/>
        <v>2165.333333333333</v>
      </c>
      <c r="M51" s="29">
        <f t="shared" si="3"/>
        <v>2165.33</v>
      </c>
      <c r="N51" s="30">
        <f t="shared" si="7"/>
        <v>2165.33</v>
      </c>
      <c r="O51" s="14"/>
      <c r="P51" s="10"/>
      <c r="Q51" s="10"/>
      <c r="R51" s="10"/>
      <c r="S51" s="10"/>
      <c r="T51" s="10"/>
      <c r="U51" s="10"/>
      <c r="V51" s="25"/>
      <c r="W51" s="7"/>
      <c r="X51" s="18"/>
      <c r="Y51" s="19"/>
      <c r="Z51" s="19"/>
      <c r="AA51" s="19"/>
      <c r="AB51" s="19"/>
      <c r="AC51" s="19"/>
      <c r="AD51" s="19"/>
      <c r="AE51" s="19"/>
      <c r="AF51" s="19"/>
      <c r="AG51" s="19"/>
    </row>
    <row r="52" spans="1:33" s="11" customFormat="1" ht="16.5" thickBot="1">
      <c r="A52" s="42">
        <v>44</v>
      </c>
      <c r="B52" s="69" t="s">
        <v>74</v>
      </c>
      <c r="C52" s="40" t="s">
        <v>396</v>
      </c>
      <c r="D52" s="40" t="s">
        <v>13</v>
      </c>
      <c r="E52" s="31">
        <v>1</v>
      </c>
      <c r="F52" s="90">
        <v>1123</v>
      </c>
      <c r="G52" s="97">
        <v>845</v>
      </c>
      <c r="H52" s="118">
        <v>960</v>
      </c>
      <c r="I52" s="39">
        <f t="shared" si="5"/>
        <v>976</v>
      </c>
      <c r="J52" s="28">
        <f t="shared" si="0"/>
        <v>139.68894014917572</v>
      </c>
      <c r="K52" s="29">
        <f t="shared" si="1"/>
        <v>976</v>
      </c>
      <c r="L52" s="30">
        <f t="shared" si="2"/>
        <v>976</v>
      </c>
      <c r="M52" s="29">
        <f t="shared" si="3"/>
        <v>976</v>
      </c>
      <c r="N52" s="30">
        <f t="shared" si="7"/>
        <v>976</v>
      </c>
      <c r="O52" s="14"/>
      <c r="P52" s="10"/>
      <c r="Q52" s="10"/>
      <c r="R52" s="10"/>
      <c r="S52" s="10"/>
      <c r="T52" s="10"/>
      <c r="U52" s="10"/>
      <c r="V52" s="25"/>
      <c r="W52" s="7"/>
      <c r="X52" s="18"/>
      <c r="Y52" s="19"/>
      <c r="Z52" s="19"/>
      <c r="AA52" s="19"/>
      <c r="AB52" s="19"/>
      <c r="AC52" s="19"/>
      <c r="AD52" s="19"/>
      <c r="AE52" s="19"/>
      <c r="AF52" s="19"/>
      <c r="AG52" s="19"/>
    </row>
    <row r="53" spans="1:33" s="11" customFormat="1" ht="16.5" thickBot="1">
      <c r="A53" s="42">
        <v>45</v>
      </c>
      <c r="B53" s="69" t="s">
        <v>75</v>
      </c>
      <c r="C53" s="40" t="s">
        <v>396</v>
      </c>
      <c r="D53" s="40" t="s">
        <v>13</v>
      </c>
      <c r="E53" s="31">
        <v>1</v>
      </c>
      <c r="F53" s="90">
        <v>1849</v>
      </c>
      <c r="G53" s="97">
        <v>1390</v>
      </c>
      <c r="H53" s="119">
        <v>1580</v>
      </c>
      <c r="I53" s="39">
        <f t="shared" si="5"/>
        <v>1606.3333333333333</v>
      </c>
      <c r="J53" s="28">
        <f t="shared" si="0"/>
        <v>230.63029578382222</v>
      </c>
      <c r="K53" s="29">
        <f t="shared" si="1"/>
        <v>1606.3333333333333</v>
      </c>
      <c r="L53" s="30">
        <f t="shared" si="2"/>
        <v>1606.3333333333333</v>
      </c>
      <c r="M53" s="29">
        <f t="shared" si="3"/>
        <v>1606.33</v>
      </c>
      <c r="N53" s="30">
        <f t="shared" si="7"/>
        <v>1606.33</v>
      </c>
      <c r="O53" s="14"/>
      <c r="P53" s="10"/>
      <c r="Q53" s="10"/>
      <c r="R53" s="10"/>
      <c r="S53" s="10"/>
      <c r="T53" s="10"/>
      <c r="U53" s="10"/>
      <c r="V53" s="25"/>
      <c r="W53" s="7"/>
      <c r="X53" s="18"/>
      <c r="Y53" s="19"/>
      <c r="Z53" s="19"/>
      <c r="AA53" s="19"/>
      <c r="AB53" s="19"/>
      <c r="AC53" s="19"/>
      <c r="AD53" s="19"/>
      <c r="AE53" s="19"/>
      <c r="AF53" s="19"/>
      <c r="AG53" s="19"/>
    </row>
    <row r="54" spans="1:33" s="11" customFormat="1" ht="16.5" thickBot="1">
      <c r="A54" s="42">
        <v>46</v>
      </c>
      <c r="B54" s="69" t="s">
        <v>76</v>
      </c>
      <c r="C54" s="40" t="s">
        <v>396</v>
      </c>
      <c r="D54" s="40" t="s">
        <v>13</v>
      </c>
      <c r="E54" s="31">
        <v>1</v>
      </c>
      <c r="F54" s="90">
        <v>3095</v>
      </c>
      <c r="G54" s="97">
        <v>2328</v>
      </c>
      <c r="H54" s="118">
        <v>2645</v>
      </c>
      <c r="I54" s="39">
        <f t="shared" si="5"/>
        <v>2689.3333333333335</v>
      </c>
      <c r="J54" s="28">
        <f t="shared" si="0"/>
        <v>385.41709008985748</v>
      </c>
      <c r="K54" s="29">
        <f t="shared" si="1"/>
        <v>2689.333333333333</v>
      </c>
      <c r="L54" s="30">
        <f t="shared" si="2"/>
        <v>2689.333333333333</v>
      </c>
      <c r="M54" s="29">
        <f t="shared" si="3"/>
        <v>2689.33</v>
      </c>
      <c r="N54" s="30">
        <f t="shared" si="7"/>
        <v>2689.33</v>
      </c>
      <c r="O54" s="14"/>
      <c r="P54" s="10"/>
      <c r="Q54" s="10"/>
      <c r="R54" s="10"/>
      <c r="S54" s="10"/>
      <c r="T54" s="10"/>
      <c r="U54" s="10"/>
      <c r="V54" s="25"/>
      <c r="W54" s="7"/>
      <c r="X54" s="18"/>
      <c r="Y54" s="19"/>
      <c r="Z54" s="19"/>
      <c r="AA54" s="19"/>
      <c r="AB54" s="19"/>
      <c r="AC54" s="19"/>
      <c r="AD54" s="19"/>
      <c r="AE54" s="19"/>
      <c r="AF54" s="19"/>
      <c r="AG54" s="19"/>
    </row>
    <row r="55" spans="1:33" s="11" customFormat="1" ht="16.5" thickBot="1">
      <c r="A55" s="42">
        <v>47</v>
      </c>
      <c r="B55" s="69" t="s">
        <v>77</v>
      </c>
      <c r="C55" s="40" t="s">
        <v>396</v>
      </c>
      <c r="D55" s="40" t="s">
        <v>13</v>
      </c>
      <c r="E55" s="31">
        <v>1</v>
      </c>
      <c r="F55" s="90">
        <v>3986</v>
      </c>
      <c r="G55" s="97">
        <v>2998</v>
      </c>
      <c r="H55" s="118">
        <v>3407</v>
      </c>
      <c r="I55" s="39">
        <f t="shared" si="5"/>
        <v>3463.6666666666665</v>
      </c>
      <c r="J55" s="28">
        <f t="shared" si="0"/>
        <v>496.43159985372944</v>
      </c>
      <c r="K55" s="29">
        <f t="shared" si="1"/>
        <v>3463.6666666666665</v>
      </c>
      <c r="L55" s="30">
        <f t="shared" si="2"/>
        <v>3463.6666666666665</v>
      </c>
      <c r="M55" s="29">
        <f t="shared" si="3"/>
        <v>3463.66</v>
      </c>
      <c r="N55" s="30">
        <f t="shared" si="7"/>
        <v>3463.66</v>
      </c>
      <c r="O55" s="14"/>
      <c r="P55" s="10"/>
      <c r="Q55" s="10"/>
      <c r="R55" s="10"/>
      <c r="S55" s="10"/>
      <c r="T55" s="10"/>
      <c r="U55" s="10"/>
      <c r="V55" s="25"/>
      <c r="W55" s="7"/>
      <c r="X55" s="18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s="11" customFormat="1" ht="32.25" thickBot="1">
      <c r="A56" s="42">
        <v>48</v>
      </c>
      <c r="B56" s="71" t="s">
        <v>78</v>
      </c>
      <c r="C56" s="40" t="s">
        <v>397</v>
      </c>
      <c r="D56" s="40" t="s">
        <v>13</v>
      </c>
      <c r="E56" s="31">
        <v>1</v>
      </c>
      <c r="F56" s="90">
        <v>585</v>
      </c>
      <c r="G56" s="97">
        <v>440</v>
      </c>
      <c r="H56" s="118">
        <v>500</v>
      </c>
      <c r="I56" s="39">
        <f t="shared" si="5"/>
        <v>508.33333333333331</v>
      </c>
      <c r="J56" s="28">
        <f t="shared" si="0"/>
        <v>72.858309981314648</v>
      </c>
      <c r="K56" s="29">
        <f t="shared" si="1"/>
        <v>508.33333333333331</v>
      </c>
      <c r="L56" s="30">
        <f t="shared" si="2"/>
        <v>508.33333333333331</v>
      </c>
      <c r="M56" s="29">
        <f t="shared" si="3"/>
        <v>508.33</v>
      </c>
      <c r="N56" s="30">
        <f t="shared" si="7"/>
        <v>508.33</v>
      </c>
      <c r="O56" s="14"/>
      <c r="P56" s="10"/>
      <c r="Q56" s="10"/>
      <c r="R56" s="10"/>
      <c r="S56" s="10"/>
      <c r="T56" s="10"/>
      <c r="U56" s="10"/>
      <c r="V56" s="25"/>
      <c r="W56" s="7"/>
      <c r="X56" s="18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s="11" customFormat="1" ht="32.25" thickBot="1">
      <c r="A57" s="42">
        <v>49</v>
      </c>
      <c r="B57" s="68" t="s">
        <v>79</v>
      </c>
      <c r="C57" s="40" t="s">
        <v>397</v>
      </c>
      <c r="D57" s="40" t="s">
        <v>13</v>
      </c>
      <c r="E57" s="31">
        <v>1</v>
      </c>
      <c r="F57" s="90">
        <v>742</v>
      </c>
      <c r="G57" s="97">
        <v>558</v>
      </c>
      <c r="H57" s="118">
        <v>634</v>
      </c>
      <c r="I57" s="39">
        <f t="shared" si="5"/>
        <v>644.66666666666663</v>
      </c>
      <c r="J57" s="28">
        <f t="shared" si="0"/>
        <v>92.46260505379098</v>
      </c>
      <c r="K57" s="29">
        <f t="shared" si="1"/>
        <v>644.66666666666663</v>
      </c>
      <c r="L57" s="30">
        <f t="shared" si="2"/>
        <v>644.66666666666663</v>
      </c>
      <c r="M57" s="29">
        <f t="shared" si="3"/>
        <v>644.66</v>
      </c>
      <c r="N57" s="30">
        <f t="shared" si="7"/>
        <v>644.66</v>
      </c>
      <c r="O57" s="14"/>
      <c r="P57" s="10"/>
      <c r="Q57" s="10"/>
      <c r="R57" s="10"/>
      <c r="S57" s="10"/>
      <c r="T57" s="10"/>
      <c r="U57" s="10"/>
      <c r="V57" s="25"/>
      <c r="W57" s="7"/>
      <c r="X57" s="18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 s="11" customFormat="1" ht="32.25" thickBot="1">
      <c r="A58" s="42">
        <v>50</v>
      </c>
      <c r="B58" s="69" t="s">
        <v>80</v>
      </c>
      <c r="C58" s="40" t="s">
        <v>397</v>
      </c>
      <c r="D58" s="40" t="s">
        <v>13</v>
      </c>
      <c r="E58" s="31">
        <v>1</v>
      </c>
      <c r="F58" s="90">
        <v>1170</v>
      </c>
      <c r="G58" s="97">
        <v>880</v>
      </c>
      <c r="H58" s="118">
        <v>1000</v>
      </c>
      <c r="I58" s="39">
        <f t="shared" si="5"/>
        <v>1016.6666666666666</v>
      </c>
      <c r="J58" s="28">
        <f t="shared" si="0"/>
        <v>145.7166199626293</v>
      </c>
      <c r="K58" s="29">
        <f t="shared" si="1"/>
        <v>1016.6666666666666</v>
      </c>
      <c r="L58" s="30">
        <f t="shared" si="2"/>
        <v>1016.6666666666666</v>
      </c>
      <c r="M58" s="29">
        <f t="shared" si="3"/>
        <v>1016.66</v>
      </c>
      <c r="N58" s="30">
        <f t="shared" si="7"/>
        <v>1016.66</v>
      </c>
      <c r="O58" s="14"/>
      <c r="P58" s="10"/>
      <c r="Q58" s="10"/>
      <c r="R58" s="10"/>
      <c r="S58" s="10"/>
      <c r="T58" s="10"/>
      <c r="U58" s="10"/>
      <c r="V58" s="25"/>
      <c r="W58" s="7"/>
      <c r="X58" s="18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 s="11" customFormat="1" ht="32.25" thickBot="1">
      <c r="A59" s="42">
        <v>51</v>
      </c>
      <c r="B59" s="69" t="s">
        <v>81</v>
      </c>
      <c r="C59" s="40" t="s">
        <v>397</v>
      </c>
      <c r="D59" s="40" t="s">
        <v>13</v>
      </c>
      <c r="E59" s="31">
        <v>1</v>
      </c>
      <c r="F59" s="90">
        <v>1372</v>
      </c>
      <c r="G59" s="97">
        <v>1032</v>
      </c>
      <c r="H59" s="118">
        <v>1173</v>
      </c>
      <c r="I59" s="39">
        <f t="shared" si="5"/>
        <v>1192.3333333333333</v>
      </c>
      <c r="J59" s="28">
        <f t="shared" si="0"/>
        <v>170.82251998297335</v>
      </c>
      <c r="K59" s="29">
        <f t="shared" si="1"/>
        <v>1192.3333333333333</v>
      </c>
      <c r="L59" s="30">
        <f t="shared" si="2"/>
        <v>1192.3333333333333</v>
      </c>
      <c r="M59" s="29">
        <f t="shared" si="3"/>
        <v>1192.33</v>
      </c>
      <c r="N59" s="30">
        <f t="shared" si="7"/>
        <v>1192.33</v>
      </c>
      <c r="O59" s="14"/>
      <c r="P59" s="10"/>
      <c r="Q59" s="10"/>
      <c r="R59" s="10"/>
      <c r="S59" s="10"/>
      <c r="T59" s="10"/>
      <c r="U59" s="10"/>
      <c r="V59" s="25"/>
      <c r="W59" s="7"/>
      <c r="X59" s="18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 s="11" customFormat="1" ht="16.5" thickBot="1">
      <c r="A60" s="42">
        <v>52</v>
      </c>
      <c r="B60" s="69" t="s">
        <v>82</v>
      </c>
      <c r="C60" s="40" t="s">
        <v>397</v>
      </c>
      <c r="D60" s="40" t="s">
        <v>13</v>
      </c>
      <c r="E60" s="31">
        <v>1</v>
      </c>
      <c r="F60" s="90">
        <v>1188</v>
      </c>
      <c r="G60" s="97">
        <v>893</v>
      </c>
      <c r="H60" s="119">
        <v>1015</v>
      </c>
      <c r="I60" s="39">
        <f t="shared" si="5"/>
        <v>1032</v>
      </c>
      <c r="J60" s="28">
        <f t="shared" si="0"/>
        <v>148.2329248176666</v>
      </c>
      <c r="K60" s="29">
        <f t="shared" si="1"/>
        <v>1032</v>
      </c>
      <c r="L60" s="30">
        <f t="shared" si="2"/>
        <v>1032</v>
      </c>
      <c r="M60" s="29">
        <f t="shared" si="3"/>
        <v>1032</v>
      </c>
      <c r="N60" s="30">
        <f t="shared" si="7"/>
        <v>1032</v>
      </c>
      <c r="O60" s="14"/>
      <c r="P60" s="10"/>
      <c r="Q60" s="10"/>
      <c r="R60" s="10"/>
      <c r="S60" s="10"/>
      <c r="T60" s="10"/>
      <c r="U60" s="10"/>
      <c r="V60" s="25"/>
      <c r="W60" s="7"/>
      <c r="X60" s="18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 s="11" customFormat="1" ht="16.5" thickBot="1">
      <c r="A61" s="42">
        <v>53</v>
      </c>
      <c r="B61" s="69" t="s">
        <v>83</v>
      </c>
      <c r="C61" s="40" t="s">
        <v>384</v>
      </c>
      <c r="D61" s="40" t="s">
        <v>13</v>
      </c>
      <c r="E61" s="31">
        <v>1</v>
      </c>
      <c r="F61" s="90">
        <v>4512</v>
      </c>
      <c r="G61" s="97">
        <v>3393</v>
      </c>
      <c r="H61" s="119">
        <v>3856</v>
      </c>
      <c r="I61" s="39">
        <f t="shared" si="5"/>
        <v>3920.3333333333335</v>
      </c>
      <c r="J61" s="28">
        <f t="shared" si="0"/>
        <v>562.26713698502192</v>
      </c>
      <c r="K61" s="29">
        <f t="shared" si="1"/>
        <v>3920.333333333333</v>
      </c>
      <c r="L61" s="30">
        <f t="shared" si="2"/>
        <v>3920.333333333333</v>
      </c>
      <c r="M61" s="29">
        <f t="shared" si="3"/>
        <v>3920.33</v>
      </c>
      <c r="N61" s="30">
        <f t="shared" si="7"/>
        <v>3920.33</v>
      </c>
      <c r="O61" s="14"/>
      <c r="P61" s="10"/>
      <c r="Q61" s="10"/>
      <c r="R61" s="10"/>
      <c r="S61" s="10"/>
      <c r="T61" s="10"/>
      <c r="U61" s="10"/>
      <c r="V61" s="25"/>
      <c r="W61" s="7"/>
      <c r="X61" s="18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 s="11" customFormat="1" ht="16.5" thickBot="1">
      <c r="A62" s="42">
        <v>54</v>
      </c>
      <c r="B62" s="69" t="s">
        <v>84</v>
      </c>
      <c r="C62" s="40" t="s">
        <v>398</v>
      </c>
      <c r="D62" s="40" t="s">
        <v>13</v>
      </c>
      <c r="E62" s="31">
        <v>1</v>
      </c>
      <c r="F62" s="90">
        <v>16267</v>
      </c>
      <c r="G62" s="97">
        <v>12235</v>
      </c>
      <c r="H62" s="118">
        <v>13903</v>
      </c>
      <c r="I62" s="39">
        <f t="shared" si="5"/>
        <v>14135</v>
      </c>
      <c r="J62" s="28">
        <f t="shared" si="0"/>
        <v>2025.98716679055</v>
      </c>
      <c r="K62" s="29">
        <f t="shared" si="1"/>
        <v>14135</v>
      </c>
      <c r="L62" s="30">
        <f t="shared" si="2"/>
        <v>14135</v>
      </c>
      <c r="M62" s="29">
        <f t="shared" si="3"/>
        <v>14135</v>
      </c>
      <c r="N62" s="30">
        <f t="shared" si="7"/>
        <v>14135</v>
      </c>
      <c r="O62" s="14"/>
      <c r="P62" s="10"/>
      <c r="Q62" s="10"/>
      <c r="R62" s="10"/>
      <c r="S62" s="10"/>
      <c r="T62" s="10"/>
      <c r="U62" s="10"/>
      <c r="V62" s="25"/>
      <c r="W62" s="7"/>
      <c r="X62" s="18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 s="11" customFormat="1" ht="16.5" thickBot="1">
      <c r="A63" s="42">
        <v>55</v>
      </c>
      <c r="B63" s="69" t="s">
        <v>85</v>
      </c>
      <c r="C63" s="40" t="s">
        <v>398</v>
      </c>
      <c r="D63" s="40" t="s">
        <v>13</v>
      </c>
      <c r="E63" s="31">
        <v>1</v>
      </c>
      <c r="F63" s="90">
        <v>25214</v>
      </c>
      <c r="G63" s="97">
        <v>18964</v>
      </c>
      <c r="H63" s="118">
        <v>21550</v>
      </c>
      <c r="I63" s="39">
        <f t="shared" si="5"/>
        <v>21909.333333333332</v>
      </c>
      <c r="J63" s="28">
        <f t="shared" si="0"/>
        <v>3140.4562301253827</v>
      </c>
      <c r="K63" s="29">
        <f t="shared" si="1"/>
        <v>21909.333333333332</v>
      </c>
      <c r="L63" s="30">
        <f t="shared" si="2"/>
        <v>21909.333333333332</v>
      </c>
      <c r="M63" s="29">
        <f t="shared" si="3"/>
        <v>21909.33</v>
      </c>
      <c r="N63" s="30">
        <f t="shared" si="7"/>
        <v>21909.33</v>
      </c>
      <c r="O63" s="14"/>
      <c r="P63" s="10"/>
      <c r="Q63" s="10"/>
      <c r="R63" s="10"/>
      <c r="S63" s="10"/>
      <c r="T63" s="10"/>
      <c r="U63" s="10"/>
      <c r="V63" s="25"/>
      <c r="W63" s="7"/>
      <c r="X63" s="18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 s="11" customFormat="1" ht="16.5" thickBot="1">
      <c r="A64" s="42">
        <v>56</v>
      </c>
      <c r="B64" s="70" t="s">
        <v>86</v>
      </c>
      <c r="C64" s="40" t="s">
        <v>399</v>
      </c>
      <c r="D64" s="40" t="s">
        <v>13</v>
      </c>
      <c r="E64" s="31">
        <v>1</v>
      </c>
      <c r="F64" s="90">
        <v>608</v>
      </c>
      <c r="G64" s="97">
        <v>458</v>
      </c>
      <c r="H64" s="119">
        <v>520</v>
      </c>
      <c r="I64" s="39">
        <f t="shared" si="5"/>
        <v>528.66666666666663</v>
      </c>
      <c r="J64" s="28">
        <f t="shared" si="0"/>
        <v>75.37461995481857</v>
      </c>
      <c r="K64" s="29">
        <f t="shared" si="1"/>
        <v>528.66666666666663</v>
      </c>
      <c r="L64" s="30">
        <f t="shared" si="2"/>
        <v>528.66666666666663</v>
      </c>
      <c r="M64" s="29">
        <f t="shared" si="3"/>
        <v>528.66</v>
      </c>
      <c r="N64" s="30">
        <f t="shared" si="7"/>
        <v>528.66</v>
      </c>
      <c r="O64" s="14"/>
      <c r="P64" s="10"/>
      <c r="Q64" s="10"/>
      <c r="R64" s="10"/>
      <c r="S64" s="10"/>
      <c r="T64" s="10"/>
      <c r="U64" s="10"/>
      <c r="V64" s="25"/>
      <c r="W64" s="7"/>
      <c r="X64" s="18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 s="11" customFormat="1" ht="16.5" thickBot="1">
      <c r="A65" s="42">
        <v>57</v>
      </c>
      <c r="B65" s="69" t="s">
        <v>87</v>
      </c>
      <c r="C65" s="40" t="s">
        <v>399</v>
      </c>
      <c r="D65" s="40" t="s">
        <v>13</v>
      </c>
      <c r="E65" s="31">
        <v>1</v>
      </c>
      <c r="F65" s="90">
        <v>1092</v>
      </c>
      <c r="G65" s="97">
        <v>821</v>
      </c>
      <c r="H65" s="119">
        <v>933</v>
      </c>
      <c r="I65" s="39">
        <f t="shared" si="5"/>
        <v>948.66666666666663</v>
      </c>
      <c r="J65" s="28">
        <f t="shared" si="0"/>
        <v>136.17758014200919</v>
      </c>
      <c r="K65" s="29">
        <f t="shared" si="1"/>
        <v>948.66666666666663</v>
      </c>
      <c r="L65" s="30">
        <f t="shared" si="2"/>
        <v>948.66666666666663</v>
      </c>
      <c r="M65" s="29">
        <f t="shared" si="3"/>
        <v>948.66</v>
      </c>
      <c r="N65" s="30">
        <f t="shared" si="7"/>
        <v>948.66</v>
      </c>
      <c r="O65" s="14"/>
      <c r="P65" s="10"/>
      <c r="Q65" s="10"/>
      <c r="R65" s="10"/>
      <c r="S65" s="10"/>
      <c r="T65" s="10"/>
      <c r="U65" s="10"/>
      <c r="V65" s="25"/>
      <c r="W65" s="7"/>
      <c r="X65" s="18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 s="11" customFormat="1" ht="16.5" thickBot="1">
      <c r="A66" s="42">
        <v>58</v>
      </c>
      <c r="B66" s="69" t="s">
        <v>88</v>
      </c>
      <c r="C66" s="40" t="s">
        <v>400</v>
      </c>
      <c r="D66" s="40" t="s">
        <v>13</v>
      </c>
      <c r="E66" s="31">
        <v>1</v>
      </c>
      <c r="F66" s="90">
        <v>881</v>
      </c>
      <c r="G66" s="97">
        <v>663</v>
      </c>
      <c r="H66" s="119">
        <v>753</v>
      </c>
      <c r="I66" s="39">
        <f t="shared" si="5"/>
        <v>765.66666666666663</v>
      </c>
      <c r="J66" s="28">
        <f t="shared" si="0"/>
        <v>109.55059713818694</v>
      </c>
      <c r="K66" s="29">
        <f t="shared" si="1"/>
        <v>765.66666666666663</v>
      </c>
      <c r="L66" s="30">
        <f t="shared" si="2"/>
        <v>765.66666666666663</v>
      </c>
      <c r="M66" s="29">
        <f t="shared" si="3"/>
        <v>765.66</v>
      </c>
      <c r="N66" s="30">
        <f t="shared" si="7"/>
        <v>765.66</v>
      </c>
      <c r="O66" s="14"/>
      <c r="P66" s="10"/>
      <c r="Q66" s="10"/>
      <c r="R66" s="10"/>
      <c r="S66" s="10"/>
      <c r="T66" s="10"/>
      <c r="U66" s="10"/>
      <c r="V66" s="25"/>
      <c r="W66" s="7"/>
      <c r="X66" s="18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 s="11" customFormat="1" ht="16.5" thickBot="1">
      <c r="A67" s="42">
        <v>59</v>
      </c>
      <c r="B67" s="69" t="s">
        <v>89</v>
      </c>
      <c r="C67" s="40" t="s">
        <v>400</v>
      </c>
      <c r="D67" s="40" t="s">
        <v>13</v>
      </c>
      <c r="E67" s="31">
        <v>1</v>
      </c>
      <c r="F67" s="90">
        <v>522</v>
      </c>
      <c r="G67" s="97">
        <v>392</v>
      </c>
      <c r="H67" s="118">
        <v>446</v>
      </c>
      <c r="I67" s="39">
        <f t="shared" si="5"/>
        <v>453.33333333333331</v>
      </c>
      <c r="J67" s="28">
        <f t="shared" si="0"/>
        <v>65.309519469471937</v>
      </c>
      <c r="K67" s="29">
        <f t="shared" si="1"/>
        <v>453.33333333333331</v>
      </c>
      <c r="L67" s="30">
        <f t="shared" si="2"/>
        <v>453.33333333333331</v>
      </c>
      <c r="M67" s="29">
        <f t="shared" si="3"/>
        <v>453.33</v>
      </c>
      <c r="N67" s="30">
        <f t="shared" si="7"/>
        <v>453.33</v>
      </c>
      <c r="O67" s="14"/>
      <c r="P67" s="10"/>
      <c r="Q67" s="10"/>
      <c r="R67" s="10"/>
      <c r="S67" s="10"/>
      <c r="T67" s="10"/>
      <c r="U67" s="10"/>
      <c r="V67" s="25"/>
      <c r="W67" s="7"/>
      <c r="X67" s="18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 s="11" customFormat="1" ht="16.5" thickBot="1">
      <c r="A68" s="42">
        <v>60</v>
      </c>
      <c r="B68" s="69" t="s">
        <v>90</v>
      </c>
      <c r="C68" s="40" t="s">
        <v>400</v>
      </c>
      <c r="D68" s="40" t="s">
        <v>13</v>
      </c>
      <c r="E68" s="31">
        <v>1</v>
      </c>
      <c r="F68" s="90">
        <v>522</v>
      </c>
      <c r="G68" s="97">
        <v>392</v>
      </c>
      <c r="H68" s="118">
        <v>446</v>
      </c>
      <c r="I68" s="39">
        <f t="shared" si="5"/>
        <v>453.33333333333331</v>
      </c>
      <c r="J68" s="28">
        <f t="shared" si="0"/>
        <v>65.309519469471937</v>
      </c>
      <c r="K68" s="29">
        <f t="shared" si="1"/>
        <v>453.33333333333331</v>
      </c>
      <c r="L68" s="30">
        <f t="shared" si="2"/>
        <v>453.33333333333331</v>
      </c>
      <c r="M68" s="29">
        <f t="shared" si="3"/>
        <v>453.33</v>
      </c>
      <c r="N68" s="30">
        <f t="shared" si="7"/>
        <v>453.33</v>
      </c>
      <c r="O68" s="14"/>
      <c r="P68" s="10"/>
      <c r="Q68" s="10"/>
      <c r="R68" s="10"/>
      <c r="S68" s="10"/>
      <c r="T68" s="10"/>
      <c r="U68" s="10"/>
      <c r="V68" s="25"/>
      <c r="W68" s="7"/>
      <c r="X68" s="18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 s="11" customFormat="1" ht="16.5" thickBot="1">
      <c r="A69" s="42">
        <v>61</v>
      </c>
      <c r="B69" s="69" t="s">
        <v>91</v>
      </c>
      <c r="C69" s="40" t="s">
        <v>401</v>
      </c>
      <c r="D69" s="40" t="s">
        <v>13</v>
      </c>
      <c r="E69" s="31">
        <v>1</v>
      </c>
      <c r="F69" s="90">
        <v>573</v>
      </c>
      <c r="G69" s="97">
        <v>431</v>
      </c>
      <c r="H69" s="119">
        <v>490</v>
      </c>
      <c r="I69" s="39">
        <f t="shared" si="5"/>
        <v>498</v>
      </c>
      <c r="J69" s="28">
        <f t="shared" si="0"/>
        <v>71.337227308047233</v>
      </c>
      <c r="K69" s="29">
        <f t="shared" si="1"/>
        <v>498</v>
      </c>
      <c r="L69" s="30">
        <f t="shared" si="2"/>
        <v>498</v>
      </c>
      <c r="M69" s="29">
        <f t="shared" si="3"/>
        <v>498</v>
      </c>
      <c r="N69" s="30">
        <f t="shared" si="7"/>
        <v>498</v>
      </c>
      <c r="O69" s="14"/>
      <c r="P69" s="10"/>
      <c r="Q69" s="10"/>
      <c r="R69" s="10"/>
      <c r="S69" s="10"/>
      <c r="T69" s="10"/>
      <c r="U69" s="10"/>
      <c r="V69" s="25"/>
      <c r="W69" s="7"/>
      <c r="X69" s="18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 s="11" customFormat="1" ht="16.5" thickBot="1">
      <c r="A70" s="42">
        <v>62</v>
      </c>
      <c r="B70" s="69" t="s">
        <v>92</v>
      </c>
      <c r="C70" s="40" t="s">
        <v>401</v>
      </c>
      <c r="D70" s="40" t="s">
        <v>13</v>
      </c>
      <c r="E70" s="31">
        <v>1</v>
      </c>
      <c r="F70" s="90">
        <v>2115</v>
      </c>
      <c r="G70" s="97">
        <v>1591</v>
      </c>
      <c r="H70" s="119">
        <v>1808</v>
      </c>
      <c r="I70" s="39">
        <f t="shared" si="5"/>
        <v>1838</v>
      </c>
      <c r="J70" s="28">
        <f t="shared" si="0"/>
        <v>263.28501666445055</v>
      </c>
      <c r="K70" s="29">
        <f t="shared" si="1"/>
        <v>1838</v>
      </c>
      <c r="L70" s="30">
        <f t="shared" si="2"/>
        <v>1838</v>
      </c>
      <c r="M70" s="29">
        <f t="shared" si="3"/>
        <v>1838</v>
      </c>
      <c r="N70" s="30">
        <f t="shared" si="7"/>
        <v>1838</v>
      </c>
      <c r="O70" s="14"/>
      <c r="P70" s="10"/>
      <c r="Q70" s="10"/>
      <c r="R70" s="10"/>
      <c r="S70" s="10"/>
      <c r="T70" s="10"/>
      <c r="U70" s="10"/>
      <c r="V70" s="25"/>
      <c r="W70" s="7"/>
      <c r="X70" s="18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 s="11" customFormat="1" ht="16.5" thickBot="1">
      <c r="A71" s="42">
        <v>63</v>
      </c>
      <c r="B71" s="69" t="s">
        <v>93</v>
      </c>
      <c r="C71" s="40" t="s">
        <v>402</v>
      </c>
      <c r="D71" s="40" t="s">
        <v>13</v>
      </c>
      <c r="E71" s="31">
        <v>1</v>
      </c>
      <c r="F71" s="90">
        <v>388</v>
      </c>
      <c r="G71" s="97">
        <v>292</v>
      </c>
      <c r="H71" s="118">
        <v>332</v>
      </c>
      <c r="I71" s="39">
        <f t="shared" si="5"/>
        <v>337.33333333333331</v>
      </c>
      <c r="J71" s="28">
        <f t="shared" si="0"/>
        <v>48.221710186733667</v>
      </c>
      <c r="K71" s="29">
        <f t="shared" si="1"/>
        <v>337.33333333333331</v>
      </c>
      <c r="L71" s="30">
        <f t="shared" si="2"/>
        <v>337.33333333333331</v>
      </c>
      <c r="M71" s="29">
        <f t="shared" si="3"/>
        <v>337.33</v>
      </c>
      <c r="N71" s="30">
        <f t="shared" si="7"/>
        <v>337.33</v>
      </c>
      <c r="O71" s="14"/>
      <c r="P71" s="10"/>
      <c r="Q71" s="10"/>
      <c r="R71" s="10"/>
      <c r="S71" s="10"/>
      <c r="T71" s="10"/>
      <c r="U71" s="10"/>
      <c r="V71" s="25"/>
      <c r="W71" s="7"/>
      <c r="X71" s="18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 s="11" customFormat="1" ht="16.5" thickBot="1">
      <c r="A72" s="42">
        <v>64</v>
      </c>
      <c r="B72" s="69" t="s">
        <v>94</v>
      </c>
      <c r="C72" s="40" t="s">
        <v>403</v>
      </c>
      <c r="D72" s="40" t="s">
        <v>13</v>
      </c>
      <c r="E72" s="31">
        <v>1</v>
      </c>
      <c r="F72" s="90">
        <v>1770</v>
      </c>
      <c r="G72" s="97">
        <v>1331</v>
      </c>
      <c r="H72" s="119">
        <v>1513</v>
      </c>
      <c r="I72" s="39">
        <f t="shared" si="5"/>
        <v>1538</v>
      </c>
      <c r="J72" s="28">
        <f t="shared" si="0"/>
        <v>220.56518310921152</v>
      </c>
      <c r="K72" s="29">
        <f t="shared" si="1"/>
        <v>1538</v>
      </c>
      <c r="L72" s="30">
        <f t="shared" si="2"/>
        <v>1538</v>
      </c>
      <c r="M72" s="29">
        <f t="shared" si="3"/>
        <v>1538</v>
      </c>
      <c r="N72" s="30">
        <f t="shared" si="7"/>
        <v>1538</v>
      </c>
      <c r="O72" s="14"/>
      <c r="P72" s="10"/>
      <c r="Q72" s="10"/>
      <c r="R72" s="10"/>
      <c r="S72" s="10"/>
      <c r="T72" s="10"/>
      <c r="U72" s="10"/>
      <c r="V72" s="25"/>
      <c r="W72" s="7"/>
      <c r="X72" s="18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 ht="16.5" thickBot="1">
      <c r="A73" s="42">
        <v>65</v>
      </c>
      <c r="B73" s="69" t="s">
        <v>95</v>
      </c>
      <c r="C73" s="40" t="s">
        <v>428</v>
      </c>
      <c r="D73" s="40" t="s">
        <v>13</v>
      </c>
      <c r="E73" s="31">
        <v>1</v>
      </c>
      <c r="F73" s="90">
        <v>2926</v>
      </c>
      <c r="G73" s="97">
        <v>2201</v>
      </c>
      <c r="H73" s="119">
        <v>2501</v>
      </c>
      <c r="I73" s="39">
        <f t="shared" ref="I73:I196" si="8">AVERAGE(F73:H73)</f>
        <v>2542.6666666666665</v>
      </c>
      <c r="J73" s="28">
        <f t="shared" si="0"/>
        <v>364.29154990657321</v>
      </c>
      <c r="K73" s="29">
        <f t="shared" si="1"/>
        <v>2542.6666666666665</v>
      </c>
      <c r="L73" s="30">
        <f t="shared" si="2"/>
        <v>2542.6666666666665</v>
      </c>
      <c r="M73" s="29">
        <f t="shared" si="3"/>
        <v>2542.66</v>
      </c>
      <c r="N73" s="30">
        <f t="shared" si="7"/>
        <v>2542.66</v>
      </c>
      <c r="O73" s="14">
        <f t="shared" si="6"/>
        <v>3051.1919999999996</v>
      </c>
      <c r="P73" s="9"/>
      <c r="Q73" s="9"/>
      <c r="R73" s="9"/>
      <c r="S73" s="9"/>
      <c r="T73" s="9"/>
      <c r="U73" s="9"/>
      <c r="V73" s="24">
        <v>515.5</v>
      </c>
      <c r="W73" s="7">
        <v>1.2</v>
      </c>
    </row>
    <row r="74" spans="1:33" ht="16.5" thickBot="1">
      <c r="A74" s="42">
        <v>66</v>
      </c>
      <c r="B74" s="69" t="s">
        <v>96</v>
      </c>
      <c r="C74" s="40" t="s">
        <v>404</v>
      </c>
      <c r="D74" s="40" t="s">
        <v>13</v>
      </c>
      <c r="E74" s="31">
        <v>1</v>
      </c>
      <c r="F74" s="90">
        <v>7900</v>
      </c>
      <c r="G74" s="97">
        <v>5942</v>
      </c>
      <c r="H74" s="119">
        <v>6752</v>
      </c>
      <c r="I74" s="39">
        <f t="shared" si="8"/>
        <v>6864.666666666667</v>
      </c>
      <c r="J74" s="28">
        <f t="shared" si="0"/>
        <v>983.85025960932353</v>
      </c>
      <c r="K74" s="29">
        <f t="shared" si="1"/>
        <v>6864.6666666666661</v>
      </c>
      <c r="L74" s="30">
        <f t="shared" si="2"/>
        <v>6864.6666666666661</v>
      </c>
      <c r="M74" s="29">
        <f t="shared" si="3"/>
        <v>6864.66</v>
      </c>
      <c r="N74" s="30">
        <f t="shared" si="7"/>
        <v>6864.66</v>
      </c>
      <c r="O74" s="14">
        <f t="shared" si="6"/>
        <v>8237.5919999999987</v>
      </c>
      <c r="P74" s="9"/>
      <c r="Q74" s="9"/>
      <c r="R74" s="9"/>
      <c r="S74" s="9"/>
      <c r="T74" s="9"/>
      <c r="U74" s="9"/>
      <c r="V74" s="24">
        <v>699.46</v>
      </c>
      <c r="W74" s="7">
        <v>1.2</v>
      </c>
    </row>
    <row r="75" spans="1:33" s="2" customFormat="1" ht="16.5" thickBot="1">
      <c r="A75" s="42">
        <v>67</v>
      </c>
      <c r="B75" s="69" t="s">
        <v>97</v>
      </c>
      <c r="C75" s="40" t="s">
        <v>404</v>
      </c>
      <c r="D75" s="40" t="s">
        <v>13</v>
      </c>
      <c r="E75" s="31">
        <v>1</v>
      </c>
      <c r="F75" s="90">
        <v>44</v>
      </c>
      <c r="G75" s="97">
        <v>33</v>
      </c>
      <c r="H75" s="119">
        <v>38</v>
      </c>
      <c r="I75" s="39">
        <f t="shared" si="8"/>
        <v>38.333333333333336</v>
      </c>
      <c r="J75" s="28">
        <f t="shared" si="0"/>
        <v>5.5075705472861021</v>
      </c>
      <c r="K75" s="29">
        <f t="shared" si="1"/>
        <v>38.333333333333329</v>
      </c>
      <c r="L75" s="30">
        <f t="shared" si="2"/>
        <v>38.333333333333329</v>
      </c>
      <c r="M75" s="29">
        <f t="shared" si="3"/>
        <v>38.33</v>
      </c>
      <c r="N75" s="30">
        <f t="shared" si="7"/>
        <v>38.33</v>
      </c>
      <c r="O75" s="14">
        <f t="shared" si="6"/>
        <v>45.995999999999995</v>
      </c>
      <c r="P75" s="9"/>
      <c r="Q75" s="9"/>
      <c r="R75" s="9"/>
      <c r="S75" s="9"/>
      <c r="T75" s="9"/>
      <c r="U75" s="9"/>
      <c r="V75" s="24">
        <v>104.13</v>
      </c>
      <c r="W75" s="7">
        <v>1.2</v>
      </c>
      <c r="X75" s="15"/>
      <c r="Y75" s="20"/>
      <c r="Z75" s="20"/>
      <c r="AA75" s="20"/>
      <c r="AB75" s="20"/>
      <c r="AC75" s="20"/>
      <c r="AD75" s="20"/>
      <c r="AE75" s="20"/>
      <c r="AF75" s="20"/>
      <c r="AG75" s="20"/>
    </row>
    <row r="76" spans="1:33" s="2" customFormat="1" ht="16.5" thickBot="1">
      <c r="A76" s="42">
        <v>68</v>
      </c>
      <c r="B76" s="69" t="s">
        <v>98</v>
      </c>
      <c r="C76" s="40" t="s">
        <v>404</v>
      </c>
      <c r="D76" s="40" t="s">
        <v>13</v>
      </c>
      <c r="E76" s="31">
        <v>1</v>
      </c>
      <c r="F76" s="90">
        <v>47</v>
      </c>
      <c r="G76" s="98">
        <v>35</v>
      </c>
      <c r="H76" s="119">
        <v>40</v>
      </c>
      <c r="I76" s="39">
        <f t="shared" si="8"/>
        <v>40.666666666666664</v>
      </c>
      <c r="J76" s="28">
        <f t="shared" si="0"/>
        <v>6.0277137733417083</v>
      </c>
      <c r="K76" s="29">
        <f t="shared" si="1"/>
        <v>40.666666666666664</v>
      </c>
      <c r="L76" s="30">
        <f t="shared" si="2"/>
        <v>40.666666666666664</v>
      </c>
      <c r="M76" s="29">
        <f t="shared" si="3"/>
        <v>40.659999999999997</v>
      </c>
      <c r="N76" s="30">
        <f t="shared" si="7"/>
        <v>40.659999999999997</v>
      </c>
      <c r="O76" s="14"/>
      <c r="P76" s="9"/>
      <c r="Q76" s="9"/>
      <c r="R76" s="9"/>
      <c r="S76" s="9"/>
      <c r="T76" s="9"/>
      <c r="U76" s="9"/>
      <c r="V76" s="24"/>
      <c r="W76" s="7"/>
      <c r="X76" s="15"/>
      <c r="Y76" s="20"/>
      <c r="Z76" s="20"/>
      <c r="AA76" s="20"/>
      <c r="AB76" s="20"/>
      <c r="AC76" s="20"/>
      <c r="AD76" s="20"/>
      <c r="AE76" s="20"/>
      <c r="AF76" s="20"/>
      <c r="AG76" s="20"/>
    </row>
    <row r="77" spans="1:33" s="2" customFormat="1" ht="16.5" thickBot="1">
      <c r="A77" s="42">
        <v>69</v>
      </c>
      <c r="B77" s="69" t="s">
        <v>99</v>
      </c>
      <c r="C77" s="40" t="s">
        <v>404</v>
      </c>
      <c r="D77" s="40" t="s">
        <v>13</v>
      </c>
      <c r="E77" s="31">
        <v>1</v>
      </c>
      <c r="F77" s="90">
        <v>57</v>
      </c>
      <c r="G77" s="97">
        <v>43</v>
      </c>
      <c r="H77" s="119">
        <v>49</v>
      </c>
      <c r="I77" s="39">
        <f t="shared" si="8"/>
        <v>49.666666666666664</v>
      </c>
      <c r="J77" s="28">
        <f t="shared" si="0"/>
        <v>7.0237691685684931</v>
      </c>
      <c r="K77" s="29">
        <f t="shared" si="1"/>
        <v>49.666666666666664</v>
      </c>
      <c r="L77" s="30">
        <f t="shared" si="2"/>
        <v>49.666666666666664</v>
      </c>
      <c r="M77" s="29">
        <f t="shared" si="3"/>
        <v>49.66</v>
      </c>
      <c r="N77" s="30">
        <f t="shared" si="7"/>
        <v>49.66</v>
      </c>
      <c r="O77" s="14"/>
      <c r="P77" s="9"/>
      <c r="Q77" s="9"/>
      <c r="R77" s="9"/>
      <c r="S77" s="9"/>
      <c r="T77" s="9"/>
      <c r="U77" s="9"/>
      <c r="V77" s="24"/>
      <c r="W77" s="7"/>
      <c r="X77" s="15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s="3" customFormat="1" ht="16.5" thickBot="1">
      <c r="A78" s="42">
        <v>70</v>
      </c>
      <c r="B78" s="69" t="s">
        <v>100</v>
      </c>
      <c r="C78" s="40" t="s">
        <v>404</v>
      </c>
      <c r="D78" s="40" t="s">
        <v>13</v>
      </c>
      <c r="E78" s="31">
        <v>1</v>
      </c>
      <c r="F78" s="90">
        <v>68</v>
      </c>
      <c r="G78" s="98">
        <v>51</v>
      </c>
      <c r="H78" s="119">
        <v>58</v>
      </c>
      <c r="I78" s="39">
        <f t="shared" si="8"/>
        <v>59</v>
      </c>
      <c r="J78" s="28">
        <f t="shared" si="0"/>
        <v>8.5440037453175304</v>
      </c>
      <c r="K78" s="29">
        <f t="shared" si="1"/>
        <v>59</v>
      </c>
      <c r="L78" s="30">
        <f t="shared" si="2"/>
        <v>59</v>
      </c>
      <c r="M78" s="29">
        <f t="shared" si="3"/>
        <v>59</v>
      </c>
      <c r="N78" s="30">
        <f>M78*E78</f>
        <v>59</v>
      </c>
      <c r="O78" s="14">
        <f t="shared" si="6"/>
        <v>70.8</v>
      </c>
      <c r="P78" s="9"/>
      <c r="Q78" s="9"/>
      <c r="R78" s="9"/>
      <c r="S78" s="9"/>
      <c r="T78" s="9"/>
      <c r="U78" s="9"/>
      <c r="V78" s="24">
        <v>90.21</v>
      </c>
      <c r="W78" s="7">
        <v>1.2</v>
      </c>
      <c r="X78" s="15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s="3" customFormat="1" ht="16.5" thickBot="1">
      <c r="A79" s="42">
        <v>71</v>
      </c>
      <c r="B79" s="69" t="s">
        <v>101</v>
      </c>
      <c r="C79" s="40" t="s">
        <v>404</v>
      </c>
      <c r="D79" s="40" t="s">
        <v>13</v>
      </c>
      <c r="E79" s="31">
        <v>1</v>
      </c>
      <c r="F79" s="90">
        <v>97</v>
      </c>
      <c r="G79" s="97">
        <v>73</v>
      </c>
      <c r="H79" s="119">
        <v>83</v>
      </c>
      <c r="I79" s="39">
        <f t="shared" si="8"/>
        <v>84.333333333333329</v>
      </c>
      <c r="J79" s="28">
        <f t="shared" si="0"/>
        <v>12.055427546683417</v>
      </c>
      <c r="K79" s="29">
        <f t="shared" si="1"/>
        <v>84.333333333333329</v>
      </c>
      <c r="L79" s="30">
        <f t="shared" si="2"/>
        <v>84.333333333333329</v>
      </c>
      <c r="M79" s="29">
        <f t="shared" si="3"/>
        <v>84.33</v>
      </c>
      <c r="N79" s="30">
        <f t="shared" ref="N79:N202" si="9">M79*E79</f>
        <v>84.33</v>
      </c>
      <c r="O79" s="14"/>
      <c r="P79" s="9"/>
      <c r="Q79" s="9"/>
      <c r="R79" s="9"/>
      <c r="S79" s="9"/>
      <c r="T79" s="9"/>
      <c r="U79" s="9"/>
      <c r="V79" s="24"/>
      <c r="W79" s="7"/>
      <c r="X79" s="15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s="3" customFormat="1" ht="16.5" thickBot="1">
      <c r="A80" s="42">
        <v>72</v>
      </c>
      <c r="B80" s="69" t="s">
        <v>102</v>
      </c>
      <c r="C80" s="40" t="s">
        <v>404</v>
      </c>
      <c r="D80" s="40" t="s">
        <v>13</v>
      </c>
      <c r="E80" s="31">
        <v>1</v>
      </c>
      <c r="F80" s="90">
        <v>112</v>
      </c>
      <c r="G80" s="97">
        <v>84</v>
      </c>
      <c r="H80" s="119">
        <v>96</v>
      </c>
      <c r="I80" s="39">
        <f t="shared" si="8"/>
        <v>97.333333333333329</v>
      </c>
      <c r="J80" s="28">
        <f t="shared" ref="J80:J203" si="10">SQRT(((SUM((POWER(H80-I80,2)),(POWER(G80-I80,2)),(POWER(F80-I80,2)))/(COLUMNS(F80:H80)-1))))</f>
        <v>14.047538337136986</v>
      </c>
      <c r="K80" s="29">
        <f t="shared" ref="K80:K203" si="11">((E80/3)*(SUM(F80:H80)))</f>
        <v>97.333333333333329</v>
      </c>
      <c r="L80" s="30">
        <f t="shared" ref="L80:L203" si="12">K80/E80</f>
        <v>97.333333333333329</v>
      </c>
      <c r="M80" s="29">
        <f t="shared" ref="M80:M203" si="13">ROUNDDOWN(L80,2)</f>
        <v>97.33</v>
      </c>
      <c r="N80" s="30">
        <f t="shared" si="9"/>
        <v>97.33</v>
      </c>
      <c r="O80" s="14"/>
      <c r="P80" s="9"/>
      <c r="Q80" s="9"/>
      <c r="R80" s="9"/>
      <c r="S80" s="9"/>
      <c r="T80" s="9"/>
      <c r="U80" s="9"/>
      <c r="V80" s="24"/>
      <c r="W80" s="7"/>
      <c r="X80" s="15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s="3" customFormat="1" ht="16.5" thickBot="1">
      <c r="A81" s="42">
        <v>73</v>
      </c>
      <c r="B81" s="69" t="s">
        <v>103</v>
      </c>
      <c r="C81" s="40" t="s">
        <v>404</v>
      </c>
      <c r="D81" s="40" t="s">
        <v>13</v>
      </c>
      <c r="E81" s="31">
        <v>1</v>
      </c>
      <c r="F81" s="90">
        <v>122</v>
      </c>
      <c r="G81" s="97">
        <v>92</v>
      </c>
      <c r="H81" s="119">
        <v>104</v>
      </c>
      <c r="I81" s="39">
        <f t="shared" si="8"/>
        <v>106</v>
      </c>
      <c r="J81" s="28">
        <f t="shared" si="10"/>
        <v>15.0996688705415</v>
      </c>
      <c r="K81" s="29">
        <f t="shared" si="11"/>
        <v>106</v>
      </c>
      <c r="L81" s="30">
        <f t="shared" si="12"/>
        <v>106</v>
      </c>
      <c r="M81" s="29">
        <f t="shared" si="13"/>
        <v>106</v>
      </c>
      <c r="N81" s="30">
        <f t="shared" si="9"/>
        <v>106</v>
      </c>
      <c r="O81" s="14"/>
      <c r="P81" s="9"/>
      <c r="Q81" s="9"/>
      <c r="R81" s="9"/>
      <c r="S81" s="9"/>
      <c r="T81" s="9"/>
      <c r="U81" s="9"/>
      <c r="V81" s="24"/>
      <c r="W81" s="7"/>
      <c r="X81" s="15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s="3" customFormat="1" ht="16.5" thickBot="1">
      <c r="A82" s="42">
        <v>74</v>
      </c>
      <c r="B82" s="69" t="s">
        <v>104</v>
      </c>
      <c r="C82" s="40" t="s">
        <v>404</v>
      </c>
      <c r="D82" s="40" t="s">
        <v>13</v>
      </c>
      <c r="E82" s="31">
        <v>1</v>
      </c>
      <c r="F82" s="90">
        <v>156</v>
      </c>
      <c r="G82" s="97">
        <v>117</v>
      </c>
      <c r="H82" s="119">
        <v>133</v>
      </c>
      <c r="I82" s="39">
        <f t="shared" si="8"/>
        <v>135.33333333333334</v>
      </c>
      <c r="J82" s="28">
        <f t="shared" si="10"/>
        <v>19.604421270043485</v>
      </c>
      <c r="K82" s="29">
        <f t="shared" si="11"/>
        <v>135.33333333333331</v>
      </c>
      <c r="L82" s="30">
        <f t="shared" si="12"/>
        <v>135.33333333333331</v>
      </c>
      <c r="M82" s="29">
        <f t="shared" si="13"/>
        <v>135.33000000000001</v>
      </c>
      <c r="N82" s="30">
        <f t="shared" si="9"/>
        <v>135.33000000000001</v>
      </c>
      <c r="O82" s="14"/>
      <c r="P82" s="9"/>
      <c r="Q82" s="9"/>
      <c r="R82" s="9"/>
      <c r="S82" s="9"/>
      <c r="T82" s="9"/>
      <c r="U82" s="9"/>
      <c r="V82" s="24"/>
      <c r="W82" s="7"/>
      <c r="X82" s="15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s="3" customFormat="1" ht="16.5" thickBot="1">
      <c r="A83" s="42">
        <v>75</v>
      </c>
      <c r="B83" s="68" t="s">
        <v>105</v>
      </c>
      <c r="C83" s="40" t="s">
        <v>404</v>
      </c>
      <c r="D83" s="40" t="s">
        <v>13</v>
      </c>
      <c r="E83" s="31">
        <v>1</v>
      </c>
      <c r="F83" s="90">
        <v>194</v>
      </c>
      <c r="G83" s="97">
        <v>146</v>
      </c>
      <c r="H83" s="119">
        <v>166</v>
      </c>
      <c r="I83" s="39">
        <f t="shared" si="8"/>
        <v>168.66666666666666</v>
      </c>
      <c r="J83" s="28">
        <f t="shared" si="10"/>
        <v>24.110855093366833</v>
      </c>
      <c r="K83" s="29">
        <f t="shared" si="11"/>
        <v>168.66666666666666</v>
      </c>
      <c r="L83" s="30">
        <f t="shared" si="12"/>
        <v>168.66666666666666</v>
      </c>
      <c r="M83" s="29">
        <f t="shared" si="13"/>
        <v>168.66</v>
      </c>
      <c r="N83" s="30">
        <f t="shared" si="9"/>
        <v>168.66</v>
      </c>
      <c r="O83" s="14"/>
      <c r="P83" s="9"/>
      <c r="Q83" s="9"/>
      <c r="R83" s="9"/>
      <c r="S83" s="9"/>
      <c r="T83" s="9"/>
      <c r="U83" s="9"/>
      <c r="V83" s="24"/>
      <c r="W83" s="7"/>
      <c r="X83" s="15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s="3" customFormat="1" ht="16.5" thickBot="1">
      <c r="A84" s="42">
        <v>76</v>
      </c>
      <c r="B84" s="69" t="s">
        <v>106</v>
      </c>
      <c r="C84" s="40" t="s">
        <v>404</v>
      </c>
      <c r="D84" s="40" t="s">
        <v>13</v>
      </c>
      <c r="E84" s="31">
        <v>1</v>
      </c>
      <c r="F84" s="90">
        <v>278</v>
      </c>
      <c r="G84" s="97">
        <v>209</v>
      </c>
      <c r="H84" s="119">
        <v>238</v>
      </c>
      <c r="I84" s="39">
        <f t="shared" si="8"/>
        <v>241.66666666666666</v>
      </c>
      <c r="J84" s="28">
        <f t="shared" si="10"/>
        <v>34.645827069552446</v>
      </c>
      <c r="K84" s="29">
        <f t="shared" si="11"/>
        <v>241.66666666666666</v>
      </c>
      <c r="L84" s="30">
        <f t="shared" si="12"/>
        <v>241.66666666666666</v>
      </c>
      <c r="M84" s="29">
        <f t="shared" si="13"/>
        <v>241.66</v>
      </c>
      <c r="N84" s="30">
        <f t="shared" si="9"/>
        <v>241.66</v>
      </c>
      <c r="O84" s="14"/>
      <c r="P84" s="9"/>
      <c r="Q84" s="9"/>
      <c r="R84" s="9"/>
      <c r="S84" s="9"/>
      <c r="T84" s="9"/>
      <c r="U84" s="9"/>
      <c r="V84" s="24"/>
      <c r="W84" s="7"/>
      <c r="X84" s="15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s="3" customFormat="1" ht="16.5" thickBot="1">
      <c r="A85" s="42">
        <v>77</v>
      </c>
      <c r="B85" s="69" t="s">
        <v>107</v>
      </c>
      <c r="C85" s="40" t="s">
        <v>404</v>
      </c>
      <c r="D85" s="40" t="s">
        <v>13</v>
      </c>
      <c r="E85" s="31">
        <v>1</v>
      </c>
      <c r="F85" s="90">
        <v>380</v>
      </c>
      <c r="G85" s="97">
        <v>286</v>
      </c>
      <c r="H85" s="119">
        <v>325</v>
      </c>
      <c r="I85" s="39">
        <f t="shared" si="8"/>
        <v>330.33333333333331</v>
      </c>
      <c r="J85" s="28">
        <f t="shared" si="10"/>
        <v>47.226405043506475</v>
      </c>
      <c r="K85" s="29">
        <f t="shared" si="11"/>
        <v>330.33333333333331</v>
      </c>
      <c r="L85" s="30">
        <f t="shared" si="12"/>
        <v>330.33333333333331</v>
      </c>
      <c r="M85" s="29">
        <f t="shared" si="13"/>
        <v>330.33</v>
      </c>
      <c r="N85" s="30">
        <f t="shared" si="9"/>
        <v>330.33</v>
      </c>
      <c r="O85" s="14"/>
      <c r="P85" s="9"/>
      <c r="Q85" s="9"/>
      <c r="R85" s="9"/>
      <c r="S85" s="9"/>
      <c r="T85" s="9"/>
      <c r="U85" s="9"/>
      <c r="V85" s="24"/>
      <c r="W85" s="7"/>
      <c r="X85" s="15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s="3" customFormat="1" ht="16.5" thickBot="1">
      <c r="A86" s="42">
        <v>78</v>
      </c>
      <c r="B86" s="69" t="s">
        <v>108</v>
      </c>
      <c r="C86" s="40" t="s">
        <v>404</v>
      </c>
      <c r="D86" s="40" t="s">
        <v>13</v>
      </c>
      <c r="E86" s="31">
        <v>1</v>
      </c>
      <c r="F86" s="90">
        <v>486</v>
      </c>
      <c r="G86" s="97">
        <v>365</v>
      </c>
      <c r="H86" s="119">
        <v>415</v>
      </c>
      <c r="I86" s="39">
        <f t="shared" si="8"/>
        <v>422</v>
      </c>
      <c r="J86" s="28">
        <f t="shared" si="10"/>
        <v>60.802960454241045</v>
      </c>
      <c r="K86" s="29">
        <f t="shared" si="11"/>
        <v>422</v>
      </c>
      <c r="L86" s="30">
        <f t="shared" si="12"/>
        <v>422</v>
      </c>
      <c r="M86" s="29">
        <f t="shared" si="13"/>
        <v>422</v>
      </c>
      <c r="N86" s="30">
        <f t="shared" si="9"/>
        <v>422</v>
      </c>
      <c r="O86" s="14"/>
      <c r="P86" s="9"/>
      <c r="Q86" s="9"/>
      <c r="R86" s="9"/>
      <c r="S86" s="9"/>
      <c r="T86" s="9"/>
      <c r="U86" s="9"/>
      <c r="V86" s="24"/>
      <c r="W86" s="7"/>
      <c r="X86" s="15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s="3" customFormat="1" ht="16.5" thickBot="1">
      <c r="A87" s="42">
        <v>79</v>
      </c>
      <c r="B87" s="69" t="s">
        <v>109</v>
      </c>
      <c r="C87" s="40" t="s">
        <v>404</v>
      </c>
      <c r="D87" s="40" t="s">
        <v>13</v>
      </c>
      <c r="E87" s="31">
        <v>1</v>
      </c>
      <c r="F87" s="90">
        <v>635</v>
      </c>
      <c r="G87" s="97">
        <v>478</v>
      </c>
      <c r="H87" s="119">
        <v>543</v>
      </c>
      <c r="I87" s="39">
        <f t="shared" si="8"/>
        <v>552</v>
      </c>
      <c r="J87" s="28">
        <f t="shared" si="10"/>
        <v>78.885993687092508</v>
      </c>
      <c r="K87" s="29">
        <f t="shared" si="11"/>
        <v>552</v>
      </c>
      <c r="L87" s="30">
        <f t="shared" si="12"/>
        <v>552</v>
      </c>
      <c r="M87" s="29">
        <f t="shared" si="13"/>
        <v>552</v>
      </c>
      <c r="N87" s="30">
        <f t="shared" si="9"/>
        <v>552</v>
      </c>
      <c r="O87" s="14"/>
      <c r="P87" s="9"/>
      <c r="Q87" s="9"/>
      <c r="R87" s="9"/>
      <c r="S87" s="9"/>
      <c r="T87" s="9"/>
      <c r="U87" s="9"/>
      <c r="V87" s="24"/>
      <c r="W87" s="7"/>
      <c r="X87" s="15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s="3" customFormat="1" ht="16.5" thickBot="1">
      <c r="A88" s="42">
        <v>80</v>
      </c>
      <c r="B88" s="69" t="s">
        <v>110</v>
      </c>
      <c r="C88" s="40" t="s">
        <v>404</v>
      </c>
      <c r="D88" s="40" t="s">
        <v>13</v>
      </c>
      <c r="E88" s="31">
        <v>1</v>
      </c>
      <c r="F88" s="90">
        <v>992</v>
      </c>
      <c r="G88" s="97">
        <v>746</v>
      </c>
      <c r="H88" s="119">
        <v>848</v>
      </c>
      <c r="I88" s="39">
        <f t="shared" si="8"/>
        <v>862</v>
      </c>
      <c r="J88" s="28">
        <f t="shared" si="10"/>
        <v>123.596116443843</v>
      </c>
      <c r="K88" s="29">
        <f t="shared" si="11"/>
        <v>862</v>
      </c>
      <c r="L88" s="30">
        <f t="shared" si="12"/>
        <v>862</v>
      </c>
      <c r="M88" s="29">
        <f t="shared" si="13"/>
        <v>862</v>
      </c>
      <c r="N88" s="30">
        <f t="shared" si="9"/>
        <v>862</v>
      </c>
      <c r="O88" s="14"/>
      <c r="P88" s="9"/>
      <c r="Q88" s="9"/>
      <c r="R88" s="9"/>
      <c r="S88" s="9"/>
      <c r="T88" s="9"/>
      <c r="U88" s="9"/>
      <c r="V88" s="24"/>
      <c r="W88" s="7"/>
      <c r="X88" s="15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s="3" customFormat="1" ht="16.5" thickBot="1">
      <c r="A89" s="42">
        <v>81</v>
      </c>
      <c r="B89" s="69" t="s">
        <v>111</v>
      </c>
      <c r="C89" s="40" t="s">
        <v>404</v>
      </c>
      <c r="D89" s="40" t="s">
        <v>13</v>
      </c>
      <c r="E89" s="31">
        <v>1</v>
      </c>
      <c r="F89" s="90">
        <v>1006</v>
      </c>
      <c r="G89" s="97">
        <v>757</v>
      </c>
      <c r="H89" s="119">
        <v>860</v>
      </c>
      <c r="I89" s="39">
        <f t="shared" si="8"/>
        <v>874.33333333333337</v>
      </c>
      <c r="J89" s="28">
        <f t="shared" si="10"/>
        <v>125.11727831651923</v>
      </c>
      <c r="K89" s="29">
        <f t="shared" si="11"/>
        <v>874.33333333333326</v>
      </c>
      <c r="L89" s="30">
        <f t="shared" si="12"/>
        <v>874.33333333333326</v>
      </c>
      <c r="M89" s="29">
        <f t="shared" si="13"/>
        <v>874.33</v>
      </c>
      <c r="N89" s="30">
        <f t="shared" si="9"/>
        <v>874.33</v>
      </c>
      <c r="O89" s="14"/>
      <c r="P89" s="9"/>
      <c r="Q89" s="9"/>
      <c r="R89" s="9"/>
      <c r="S89" s="9"/>
      <c r="T89" s="9"/>
      <c r="U89" s="9"/>
      <c r="V89" s="24"/>
      <c r="W89" s="7"/>
      <c r="X89" s="15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s="3" customFormat="1" ht="16.5" thickBot="1">
      <c r="A90" s="42">
        <v>82</v>
      </c>
      <c r="B90" s="69" t="s">
        <v>112</v>
      </c>
      <c r="C90" s="40" t="s">
        <v>404</v>
      </c>
      <c r="D90" s="40" t="s">
        <v>13</v>
      </c>
      <c r="E90" s="31">
        <v>1</v>
      </c>
      <c r="F90" s="90">
        <v>1433</v>
      </c>
      <c r="G90" s="97">
        <v>1078</v>
      </c>
      <c r="H90" s="119">
        <v>1225</v>
      </c>
      <c r="I90" s="39">
        <f t="shared" si="8"/>
        <v>1245.3333333333333</v>
      </c>
      <c r="J90" s="28">
        <f t="shared" si="10"/>
        <v>178.37133551479994</v>
      </c>
      <c r="K90" s="29">
        <f t="shared" si="11"/>
        <v>1245.3333333333333</v>
      </c>
      <c r="L90" s="30">
        <f t="shared" si="12"/>
        <v>1245.3333333333333</v>
      </c>
      <c r="M90" s="29">
        <f t="shared" si="13"/>
        <v>1245.33</v>
      </c>
      <c r="N90" s="30">
        <f t="shared" si="9"/>
        <v>1245.33</v>
      </c>
      <c r="O90" s="14"/>
      <c r="P90" s="9"/>
      <c r="Q90" s="9"/>
      <c r="R90" s="9"/>
      <c r="S90" s="9"/>
      <c r="T90" s="9"/>
      <c r="U90" s="9"/>
      <c r="V90" s="24"/>
      <c r="W90" s="7"/>
      <c r="X90" s="15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s="3" customFormat="1" ht="16.5" thickBot="1">
      <c r="A91" s="42">
        <v>83</v>
      </c>
      <c r="B91" s="69" t="s">
        <v>113</v>
      </c>
      <c r="C91" s="40" t="s">
        <v>404</v>
      </c>
      <c r="D91" s="40" t="s">
        <v>13</v>
      </c>
      <c r="E91" s="31">
        <v>1</v>
      </c>
      <c r="F91" s="90">
        <v>1946</v>
      </c>
      <c r="G91" s="97">
        <v>1463</v>
      </c>
      <c r="H91" s="119">
        <v>1663</v>
      </c>
      <c r="I91" s="39">
        <f t="shared" si="8"/>
        <v>1690.6666666666667</v>
      </c>
      <c r="J91" s="28">
        <f t="shared" si="10"/>
        <v>242.68566775426464</v>
      </c>
      <c r="K91" s="29">
        <f t="shared" si="11"/>
        <v>1690.6666666666665</v>
      </c>
      <c r="L91" s="30">
        <f t="shared" si="12"/>
        <v>1690.6666666666665</v>
      </c>
      <c r="M91" s="29">
        <f t="shared" si="13"/>
        <v>1690.66</v>
      </c>
      <c r="N91" s="30">
        <f t="shared" si="9"/>
        <v>1690.66</v>
      </c>
      <c r="O91" s="14"/>
      <c r="P91" s="9"/>
      <c r="Q91" s="9"/>
      <c r="R91" s="9"/>
      <c r="S91" s="9"/>
      <c r="T91" s="9"/>
      <c r="U91" s="9"/>
      <c r="V91" s="24"/>
      <c r="W91" s="7"/>
      <c r="X91" s="15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s="3" customFormat="1" ht="16.5" thickBot="1">
      <c r="A92" s="42">
        <v>84</v>
      </c>
      <c r="B92" s="69" t="s">
        <v>114</v>
      </c>
      <c r="C92" s="40" t="s">
        <v>404</v>
      </c>
      <c r="D92" s="40" t="s">
        <v>13</v>
      </c>
      <c r="E92" s="31">
        <v>1</v>
      </c>
      <c r="F92" s="90">
        <v>2141</v>
      </c>
      <c r="G92" s="97">
        <v>1610</v>
      </c>
      <c r="H92" s="119">
        <v>1830</v>
      </c>
      <c r="I92" s="39">
        <f t="shared" si="8"/>
        <v>1860.3333333333333</v>
      </c>
      <c r="J92" s="28">
        <f t="shared" si="10"/>
        <v>266.79642676267861</v>
      </c>
      <c r="K92" s="29">
        <f t="shared" si="11"/>
        <v>1860.3333333333333</v>
      </c>
      <c r="L92" s="30">
        <f t="shared" si="12"/>
        <v>1860.3333333333333</v>
      </c>
      <c r="M92" s="29">
        <f t="shared" si="13"/>
        <v>1860.33</v>
      </c>
      <c r="N92" s="30">
        <f t="shared" si="9"/>
        <v>1860.33</v>
      </c>
      <c r="O92" s="14"/>
      <c r="P92" s="9"/>
      <c r="Q92" s="9"/>
      <c r="R92" s="9"/>
      <c r="S92" s="9"/>
      <c r="T92" s="9"/>
      <c r="U92" s="9"/>
      <c r="V92" s="24"/>
      <c r="W92" s="7"/>
      <c r="X92" s="15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s="3" customFormat="1" ht="32.25" thickBot="1">
      <c r="A93" s="42">
        <v>85</v>
      </c>
      <c r="B93" s="69" t="s">
        <v>115</v>
      </c>
      <c r="C93" s="40" t="s">
        <v>405</v>
      </c>
      <c r="D93" s="40" t="s">
        <v>13</v>
      </c>
      <c r="E93" s="31">
        <v>1</v>
      </c>
      <c r="F93" s="90">
        <v>58031</v>
      </c>
      <c r="G93" s="98">
        <v>43647</v>
      </c>
      <c r="H93" s="119">
        <v>49599</v>
      </c>
      <c r="I93" s="39">
        <f t="shared" si="8"/>
        <v>50425.666666666664</v>
      </c>
      <c r="J93" s="28">
        <f t="shared" si="10"/>
        <v>7227.5443501464133</v>
      </c>
      <c r="K93" s="29">
        <f t="shared" si="11"/>
        <v>50425.666666666664</v>
      </c>
      <c r="L93" s="30">
        <f t="shared" si="12"/>
        <v>50425.666666666664</v>
      </c>
      <c r="M93" s="29">
        <f t="shared" si="13"/>
        <v>50425.66</v>
      </c>
      <c r="N93" s="30">
        <f t="shared" si="9"/>
        <v>50425.66</v>
      </c>
      <c r="O93" s="14"/>
      <c r="P93" s="9"/>
      <c r="Q93" s="9"/>
      <c r="R93" s="9"/>
      <c r="S93" s="9"/>
      <c r="T93" s="9"/>
      <c r="U93" s="9"/>
      <c r="V93" s="24"/>
      <c r="W93" s="7"/>
      <c r="X93" s="15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s="3" customFormat="1" ht="32.25" thickBot="1">
      <c r="A94" s="42">
        <v>86</v>
      </c>
      <c r="B94" s="69" t="s">
        <v>115</v>
      </c>
      <c r="C94" s="40" t="s">
        <v>405</v>
      </c>
      <c r="D94" s="40" t="s">
        <v>13</v>
      </c>
      <c r="E94" s="31">
        <v>1</v>
      </c>
      <c r="F94" s="90">
        <v>30319</v>
      </c>
      <c r="G94" s="97">
        <v>22804</v>
      </c>
      <c r="H94" s="119">
        <v>25914</v>
      </c>
      <c r="I94" s="39">
        <f t="shared" si="8"/>
        <v>26345.666666666668</v>
      </c>
      <c r="J94" s="28">
        <f t="shared" si="10"/>
        <v>3776.0506264261517</v>
      </c>
      <c r="K94" s="29">
        <f t="shared" si="11"/>
        <v>26345.666666666664</v>
      </c>
      <c r="L94" s="30">
        <f t="shared" si="12"/>
        <v>26345.666666666664</v>
      </c>
      <c r="M94" s="29">
        <f t="shared" si="13"/>
        <v>26345.66</v>
      </c>
      <c r="N94" s="30">
        <f t="shared" si="9"/>
        <v>26345.66</v>
      </c>
      <c r="O94" s="14"/>
      <c r="P94" s="9"/>
      <c r="Q94" s="9"/>
      <c r="R94" s="9"/>
      <c r="S94" s="9"/>
      <c r="T94" s="9"/>
      <c r="U94" s="9"/>
      <c r="V94" s="24"/>
      <c r="W94" s="7"/>
      <c r="X94" s="15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s="3" customFormat="1" ht="16.5" thickBot="1">
      <c r="A95" s="42">
        <v>87</v>
      </c>
      <c r="B95" s="69" t="s">
        <v>116</v>
      </c>
      <c r="C95" s="40" t="s">
        <v>405</v>
      </c>
      <c r="D95" s="40" t="s">
        <v>13</v>
      </c>
      <c r="E95" s="31">
        <v>1</v>
      </c>
      <c r="F95" s="90">
        <v>5478</v>
      </c>
      <c r="G95" s="97">
        <v>4120</v>
      </c>
      <c r="H95" s="119">
        <v>4682</v>
      </c>
      <c r="I95" s="39">
        <f t="shared" si="8"/>
        <v>4760</v>
      </c>
      <c r="J95" s="28">
        <f t="shared" si="10"/>
        <v>682.35181541489283</v>
      </c>
      <c r="K95" s="29">
        <f t="shared" si="11"/>
        <v>4760</v>
      </c>
      <c r="L95" s="30">
        <f t="shared" si="12"/>
        <v>4760</v>
      </c>
      <c r="M95" s="29">
        <f t="shared" si="13"/>
        <v>4760</v>
      </c>
      <c r="N95" s="30">
        <f t="shared" si="9"/>
        <v>4760</v>
      </c>
      <c r="O95" s="14"/>
      <c r="P95" s="9"/>
      <c r="Q95" s="9"/>
      <c r="R95" s="9"/>
      <c r="S95" s="9"/>
      <c r="T95" s="9"/>
      <c r="U95" s="9"/>
      <c r="V95" s="24"/>
      <c r="W95" s="7"/>
      <c r="X95" s="15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s="3" customFormat="1" ht="32.25" thickBot="1">
      <c r="A96" s="42">
        <v>88</v>
      </c>
      <c r="B96" s="69" t="s">
        <v>117</v>
      </c>
      <c r="C96" s="40" t="s">
        <v>405</v>
      </c>
      <c r="D96" s="40" t="s">
        <v>13</v>
      </c>
      <c r="E96" s="31">
        <v>1</v>
      </c>
      <c r="F96" s="90">
        <v>31155</v>
      </c>
      <c r="G96" s="97">
        <v>23433</v>
      </c>
      <c r="H96" s="119">
        <v>26628</v>
      </c>
      <c r="I96" s="39">
        <f t="shared" si="8"/>
        <v>27072</v>
      </c>
      <c r="J96" s="28">
        <f t="shared" si="10"/>
        <v>3880.0996121233793</v>
      </c>
      <c r="K96" s="29">
        <f t="shared" si="11"/>
        <v>27072</v>
      </c>
      <c r="L96" s="30">
        <f t="shared" si="12"/>
        <v>27072</v>
      </c>
      <c r="M96" s="29">
        <f t="shared" si="13"/>
        <v>27072</v>
      </c>
      <c r="N96" s="30">
        <f t="shared" si="9"/>
        <v>27072</v>
      </c>
      <c r="O96" s="14"/>
      <c r="P96" s="9"/>
      <c r="Q96" s="9"/>
      <c r="R96" s="9"/>
      <c r="S96" s="9"/>
      <c r="T96" s="9"/>
      <c r="U96" s="9"/>
      <c r="V96" s="24"/>
      <c r="W96" s="7"/>
      <c r="X96" s="15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s="3" customFormat="1" ht="32.25" thickBot="1">
      <c r="A97" s="42">
        <v>89</v>
      </c>
      <c r="B97" s="69" t="s">
        <v>118</v>
      </c>
      <c r="C97" s="40" t="s">
        <v>405</v>
      </c>
      <c r="D97" s="40" t="s">
        <v>13</v>
      </c>
      <c r="E97" s="31">
        <v>1</v>
      </c>
      <c r="F97" s="90">
        <v>84310</v>
      </c>
      <c r="G97" s="97">
        <v>63413</v>
      </c>
      <c r="H97" s="119">
        <v>72060</v>
      </c>
      <c r="I97" s="39">
        <f t="shared" si="8"/>
        <v>73261</v>
      </c>
      <c r="J97" s="28">
        <f t="shared" si="10"/>
        <v>10500.140618106027</v>
      </c>
      <c r="K97" s="29">
        <f t="shared" si="11"/>
        <v>73261</v>
      </c>
      <c r="L97" s="30">
        <f t="shared" si="12"/>
        <v>73261</v>
      </c>
      <c r="M97" s="29">
        <f t="shared" si="13"/>
        <v>73261</v>
      </c>
      <c r="N97" s="30">
        <f t="shared" si="9"/>
        <v>73261</v>
      </c>
      <c r="O97" s="14"/>
      <c r="P97" s="9"/>
      <c r="Q97" s="9"/>
      <c r="R97" s="9"/>
      <c r="S97" s="9"/>
      <c r="T97" s="9"/>
      <c r="U97" s="9"/>
      <c r="V97" s="24"/>
      <c r="W97" s="7"/>
      <c r="X97" s="15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s="3" customFormat="1" ht="32.25" thickBot="1">
      <c r="A98" s="42">
        <v>90</v>
      </c>
      <c r="B98" s="69" t="s">
        <v>119</v>
      </c>
      <c r="C98" s="40" t="s">
        <v>405</v>
      </c>
      <c r="D98" s="40" t="s">
        <v>13</v>
      </c>
      <c r="E98" s="31">
        <v>1</v>
      </c>
      <c r="F98" s="90">
        <v>36710</v>
      </c>
      <c r="G98" s="97">
        <v>27611</v>
      </c>
      <c r="H98" s="119">
        <v>31376</v>
      </c>
      <c r="I98" s="39">
        <f t="shared" si="8"/>
        <v>31899</v>
      </c>
      <c r="J98" s="28">
        <f t="shared" si="10"/>
        <v>4571.9904855544046</v>
      </c>
      <c r="K98" s="29">
        <f t="shared" si="11"/>
        <v>31899</v>
      </c>
      <c r="L98" s="30">
        <f t="shared" si="12"/>
        <v>31899</v>
      </c>
      <c r="M98" s="29">
        <f t="shared" si="13"/>
        <v>31899</v>
      </c>
      <c r="N98" s="30">
        <f t="shared" si="9"/>
        <v>31899</v>
      </c>
      <c r="O98" s="14"/>
      <c r="P98" s="9"/>
      <c r="Q98" s="9"/>
      <c r="R98" s="9"/>
      <c r="S98" s="9"/>
      <c r="T98" s="9"/>
      <c r="U98" s="9"/>
      <c r="V98" s="24"/>
      <c r="W98" s="7"/>
      <c r="X98" s="15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s="3" customFormat="1" ht="32.25" thickBot="1">
      <c r="A99" s="42">
        <v>91</v>
      </c>
      <c r="B99" s="69" t="s">
        <v>120</v>
      </c>
      <c r="C99" s="40" t="s">
        <v>405</v>
      </c>
      <c r="D99" s="40" t="s">
        <v>13</v>
      </c>
      <c r="E99" s="31">
        <v>1</v>
      </c>
      <c r="F99" s="90">
        <v>42665</v>
      </c>
      <c r="G99" s="98">
        <v>32090</v>
      </c>
      <c r="H99" s="119">
        <v>36466</v>
      </c>
      <c r="I99" s="39">
        <f t="shared" si="8"/>
        <v>37073.666666666664</v>
      </c>
      <c r="J99" s="28">
        <f t="shared" si="10"/>
        <v>5313.6240301072612</v>
      </c>
      <c r="K99" s="29">
        <f t="shared" si="11"/>
        <v>37073.666666666664</v>
      </c>
      <c r="L99" s="30">
        <f t="shared" si="12"/>
        <v>37073.666666666664</v>
      </c>
      <c r="M99" s="29">
        <f t="shared" si="13"/>
        <v>37073.660000000003</v>
      </c>
      <c r="N99" s="30">
        <f t="shared" si="9"/>
        <v>37073.660000000003</v>
      </c>
      <c r="O99" s="14"/>
      <c r="P99" s="9"/>
      <c r="Q99" s="9"/>
      <c r="R99" s="9"/>
      <c r="S99" s="9"/>
      <c r="T99" s="9"/>
      <c r="U99" s="9"/>
      <c r="V99" s="24"/>
      <c r="W99" s="7"/>
      <c r="X99" s="15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s="3" customFormat="1" ht="32.25" thickBot="1">
      <c r="A100" s="42">
        <v>92</v>
      </c>
      <c r="B100" s="69" t="s">
        <v>121</v>
      </c>
      <c r="C100" s="40" t="s">
        <v>405</v>
      </c>
      <c r="D100" s="40" t="s">
        <v>13</v>
      </c>
      <c r="E100" s="31">
        <v>1</v>
      </c>
      <c r="F100" s="90">
        <v>23260</v>
      </c>
      <c r="G100" s="97">
        <v>17494</v>
      </c>
      <c r="H100" s="119">
        <v>19880</v>
      </c>
      <c r="I100" s="39">
        <f t="shared" si="8"/>
        <v>20211.333333333332</v>
      </c>
      <c r="J100" s="28">
        <f t="shared" si="10"/>
        <v>2897.2444379674512</v>
      </c>
      <c r="K100" s="29">
        <f t="shared" si="11"/>
        <v>20211.333333333332</v>
      </c>
      <c r="L100" s="30">
        <f t="shared" si="12"/>
        <v>20211.333333333332</v>
      </c>
      <c r="M100" s="29">
        <f t="shared" si="13"/>
        <v>20211.330000000002</v>
      </c>
      <c r="N100" s="30">
        <f t="shared" si="9"/>
        <v>20211.330000000002</v>
      </c>
      <c r="O100" s="14"/>
      <c r="P100" s="9"/>
      <c r="Q100" s="9"/>
      <c r="R100" s="9"/>
      <c r="S100" s="9"/>
      <c r="T100" s="9"/>
      <c r="U100" s="9"/>
      <c r="V100" s="24"/>
      <c r="W100" s="7"/>
      <c r="X100" s="15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s="3" customFormat="1" ht="32.25" thickBot="1">
      <c r="A101" s="42">
        <v>93</v>
      </c>
      <c r="B101" s="69" t="s">
        <v>122</v>
      </c>
      <c r="C101" s="40" t="s">
        <v>405</v>
      </c>
      <c r="D101" s="40" t="s">
        <v>13</v>
      </c>
      <c r="E101" s="31">
        <v>1</v>
      </c>
      <c r="F101" s="90">
        <v>39555</v>
      </c>
      <c r="G101" s="97">
        <v>29751</v>
      </c>
      <c r="H101" s="119">
        <v>33808</v>
      </c>
      <c r="I101" s="39">
        <f t="shared" si="8"/>
        <v>34371.333333333336</v>
      </c>
      <c r="J101" s="28">
        <f t="shared" si="10"/>
        <v>4926.2168378313736</v>
      </c>
      <c r="K101" s="29">
        <f t="shared" si="11"/>
        <v>34371.333333333328</v>
      </c>
      <c r="L101" s="30">
        <f t="shared" si="12"/>
        <v>34371.333333333328</v>
      </c>
      <c r="M101" s="29">
        <f t="shared" si="13"/>
        <v>34371.33</v>
      </c>
      <c r="N101" s="30">
        <f t="shared" si="9"/>
        <v>34371.33</v>
      </c>
      <c r="O101" s="14"/>
      <c r="P101" s="9"/>
      <c r="Q101" s="9"/>
      <c r="R101" s="9"/>
      <c r="S101" s="9"/>
      <c r="T101" s="9"/>
      <c r="U101" s="9"/>
      <c r="V101" s="24"/>
      <c r="W101" s="7"/>
      <c r="X101" s="15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s="3" customFormat="1" ht="16.5" thickBot="1">
      <c r="A102" s="42">
        <v>94</v>
      </c>
      <c r="B102" s="69" t="s">
        <v>123</v>
      </c>
      <c r="C102" s="40" t="s">
        <v>404</v>
      </c>
      <c r="D102" s="40" t="s">
        <v>13</v>
      </c>
      <c r="E102" s="31">
        <v>1</v>
      </c>
      <c r="F102" s="90">
        <v>5265</v>
      </c>
      <c r="G102" s="97">
        <v>3960</v>
      </c>
      <c r="H102" s="119">
        <v>4500</v>
      </c>
      <c r="I102" s="39">
        <f t="shared" si="8"/>
        <v>4575</v>
      </c>
      <c r="J102" s="28">
        <f t="shared" si="10"/>
        <v>655.7247898318318</v>
      </c>
      <c r="K102" s="29">
        <f t="shared" si="11"/>
        <v>4575</v>
      </c>
      <c r="L102" s="30">
        <f t="shared" si="12"/>
        <v>4575</v>
      </c>
      <c r="M102" s="29">
        <f t="shared" si="13"/>
        <v>4575</v>
      </c>
      <c r="N102" s="30">
        <f t="shared" si="9"/>
        <v>4575</v>
      </c>
      <c r="O102" s="14"/>
      <c r="P102" s="9"/>
      <c r="Q102" s="9"/>
      <c r="R102" s="9"/>
      <c r="S102" s="9"/>
      <c r="T102" s="9"/>
      <c r="U102" s="9"/>
      <c r="V102" s="24"/>
      <c r="W102" s="7"/>
      <c r="X102" s="15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s="3" customFormat="1" ht="16.5" thickBot="1">
      <c r="A103" s="42">
        <v>95</v>
      </c>
      <c r="B103" s="68" t="s">
        <v>124</v>
      </c>
      <c r="C103" s="40" t="s">
        <v>404</v>
      </c>
      <c r="D103" s="40" t="s">
        <v>13</v>
      </c>
      <c r="E103" s="31">
        <v>1</v>
      </c>
      <c r="F103" s="90">
        <v>42</v>
      </c>
      <c r="G103" s="97">
        <v>32</v>
      </c>
      <c r="H103" s="119">
        <v>36</v>
      </c>
      <c r="I103" s="39">
        <f t="shared" si="8"/>
        <v>36.666666666666664</v>
      </c>
      <c r="J103" s="28">
        <f t="shared" si="10"/>
        <v>5.0332229568471671</v>
      </c>
      <c r="K103" s="29">
        <f t="shared" si="11"/>
        <v>36.666666666666664</v>
      </c>
      <c r="L103" s="30">
        <f t="shared" si="12"/>
        <v>36.666666666666664</v>
      </c>
      <c r="M103" s="29">
        <f t="shared" si="13"/>
        <v>36.659999999999997</v>
      </c>
      <c r="N103" s="30">
        <f t="shared" si="9"/>
        <v>36.659999999999997</v>
      </c>
      <c r="O103" s="14"/>
      <c r="P103" s="9"/>
      <c r="Q103" s="9"/>
      <c r="R103" s="9"/>
      <c r="S103" s="9"/>
      <c r="T103" s="9"/>
      <c r="U103" s="9"/>
      <c r="V103" s="24"/>
      <c r="W103" s="7"/>
      <c r="X103" s="15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s="3" customFormat="1" ht="16.5" thickBot="1">
      <c r="A104" s="42">
        <v>96</v>
      </c>
      <c r="B104" s="69" t="s">
        <v>125</v>
      </c>
      <c r="C104" s="40" t="s">
        <v>404</v>
      </c>
      <c r="D104" s="40" t="s">
        <v>13</v>
      </c>
      <c r="E104" s="31">
        <v>1</v>
      </c>
      <c r="F104" s="90">
        <v>66</v>
      </c>
      <c r="G104" s="97">
        <v>49</v>
      </c>
      <c r="H104" s="119">
        <v>56</v>
      </c>
      <c r="I104" s="39">
        <f t="shared" si="8"/>
        <v>57</v>
      </c>
      <c r="J104" s="28">
        <f t="shared" si="10"/>
        <v>8.5440037453175304</v>
      </c>
      <c r="K104" s="29">
        <f t="shared" si="11"/>
        <v>57</v>
      </c>
      <c r="L104" s="30">
        <f t="shared" si="12"/>
        <v>57</v>
      </c>
      <c r="M104" s="29">
        <f t="shared" si="13"/>
        <v>57</v>
      </c>
      <c r="N104" s="30">
        <f t="shared" si="9"/>
        <v>57</v>
      </c>
      <c r="O104" s="14"/>
      <c r="P104" s="9"/>
      <c r="Q104" s="9"/>
      <c r="R104" s="9"/>
      <c r="S104" s="9"/>
      <c r="T104" s="9"/>
      <c r="U104" s="9"/>
      <c r="V104" s="24"/>
      <c r="W104" s="7"/>
      <c r="X104" s="15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s="3" customFormat="1" ht="16.5" thickBot="1">
      <c r="A105" s="42">
        <v>97</v>
      </c>
      <c r="B105" s="69" t="s">
        <v>126</v>
      </c>
      <c r="C105" s="40" t="s">
        <v>404</v>
      </c>
      <c r="D105" s="40" t="s">
        <v>13</v>
      </c>
      <c r="E105" s="31">
        <v>1</v>
      </c>
      <c r="F105" s="90">
        <v>88</v>
      </c>
      <c r="G105" s="97">
        <v>66</v>
      </c>
      <c r="H105" s="119">
        <v>75</v>
      </c>
      <c r="I105" s="39">
        <f t="shared" si="8"/>
        <v>76.333333333333329</v>
      </c>
      <c r="J105" s="28">
        <f t="shared" si="10"/>
        <v>11.06044001535804</v>
      </c>
      <c r="K105" s="29">
        <f t="shared" si="11"/>
        <v>76.333333333333329</v>
      </c>
      <c r="L105" s="30">
        <f t="shared" si="12"/>
        <v>76.333333333333329</v>
      </c>
      <c r="M105" s="29">
        <f t="shared" si="13"/>
        <v>76.33</v>
      </c>
      <c r="N105" s="30">
        <f t="shared" si="9"/>
        <v>76.33</v>
      </c>
      <c r="O105" s="14"/>
      <c r="P105" s="9"/>
      <c r="Q105" s="9"/>
      <c r="R105" s="9"/>
      <c r="S105" s="9"/>
      <c r="T105" s="9"/>
      <c r="U105" s="9"/>
      <c r="V105" s="24"/>
      <c r="W105" s="7"/>
      <c r="X105" s="15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s="3" customFormat="1" ht="16.5" thickBot="1">
      <c r="A106" s="42">
        <v>98</v>
      </c>
      <c r="B106" s="69" t="s">
        <v>127</v>
      </c>
      <c r="C106" s="40" t="s">
        <v>404</v>
      </c>
      <c r="D106" s="40" t="s">
        <v>13</v>
      </c>
      <c r="E106" s="31">
        <v>1</v>
      </c>
      <c r="F106" s="90">
        <v>115</v>
      </c>
      <c r="G106" s="97">
        <v>86</v>
      </c>
      <c r="H106" s="119">
        <v>98</v>
      </c>
      <c r="I106" s="39">
        <f t="shared" si="8"/>
        <v>99.666666666666671</v>
      </c>
      <c r="J106" s="28">
        <f t="shared" si="10"/>
        <v>14.571661996262929</v>
      </c>
      <c r="K106" s="29">
        <f t="shared" si="11"/>
        <v>99.666666666666657</v>
      </c>
      <c r="L106" s="30">
        <f t="shared" si="12"/>
        <v>99.666666666666657</v>
      </c>
      <c r="M106" s="29">
        <f t="shared" si="13"/>
        <v>99.66</v>
      </c>
      <c r="N106" s="30">
        <f t="shared" si="9"/>
        <v>99.66</v>
      </c>
      <c r="O106" s="14"/>
      <c r="P106" s="9"/>
      <c r="Q106" s="9"/>
      <c r="R106" s="9"/>
      <c r="S106" s="9"/>
      <c r="T106" s="9"/>
      <c r="U106" s="9"/>
      <c r="V106" s="24"/>
      <c r="W106" s="7"/>
      <c r="X106" s="15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s="3" customFormat="1" ht="16.5" thickBot="1">
      <c r="A107" s="42">
        <v>99</v>
      </c>
      <c r="B107" s="69" t="s">
        <v>128</v>
      </c>
      <c r="C107" s="40" t="s">
        <v>404</v>
      </c>
      <c r="D107" s="40" t="s">
        <v>13</v>
      </c>
      <c r="E107" s="31">
        <v>1</v>
      </c>
      <c r="F107" s="90">
        <v>152</v>
      </c>
      <c r="G107" s="97">
        <v>114</v>
      </c>
      <c r="H107" s="119">
        <v>130</v>
      </c>
      <c r="I107" s="39">
        <f t="shared" si="8"/>
        <v>132</v>
      </c>
      <c r="J107" s="28">
        <f t="shared" si="10"/>
        <v>19.078784028338912</v>
      </c>
      <c r="K107" s="29">
        <f t="shared" si="11"/>
        <v>132</v>
      </c>
      <c r="L107" s="30">
        <f t="shared" si="12"/>
        <v>132</v>
      </c>
      <c r="M107" s="29">
        <f t="shared" si="13"/>
        <v>132</v>
      </c>
      <c r="N107" s="30">
        <f t="shared" si="9"/>
        <v>132</v>
      </c>
      <c r="O107" s="14"/>
      <c r="P107" s="9"/>
      <c r="Q107" s="9"/>
      <c r="R107" s="9"/>
      <c r="S107" s="9"/>
      <c r="T107" s="9"/>
      <c r="U107" s="9"/>
      <c r="V107" s="24"/>
      <c r="W107" s="7"/>
      <c r="X107" s="15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s="3" customFormat="1" ht="16.5" thickBot="1">
      <c r="A108" s="42">
        <v>100</v>
      </c>
      <c r="B108" s="69" t="s">
        <v>129</v>
      </c>
      <c r="C108" s="40" t="s">
        <v>404</v>
      </c>
      <c r="D108" s="40" t="s">
        <v>13</v>
      </c>
      <c r="E108" s="31">
        <v>1</v>
      </c>
      <c r="F108" s="90">
        <v>156</v>
      </c>
      <c r="G108" s="97">
        <v>117</v>
      </c>
      <c r="H108" s="119">
        <v>133</v>
      </c>
      <c r="I108" s="39">
        <f t="shared" si="8"/>
        <v>135.33333333333334</v>
      </c>
      <c r="J108" s="28">
        <f t="shared" si="10"/>
        <v>19.604421270043485</v>
      </c>
      <c r="K108" s="29">
        <f t="shared" si="11"/>
        <v>135.33333333333331</v>
      </c>
      <c r="L108" s="30">
        <f t="shared" si="12"/>
        <v>135.33333333333331</v>
      </c>
      <c r="M108" s="29">
        <f t="shared" si="13"/>
        <v>135.33000000000001</v>
      </c>
      <c r="N108" s="30">
        <f t="shared" si="9"/>
        <v>135.33000000000001</v>
      </c>
      <c r="O108" s="14"/>
      <c r="P108" s="9"/>
      <c r="Q108" s="9"/>
      <c r="R108" s="9"/>
      <c r="S108" s="9"/>
      <c r="T108" s="9"/>
      <c r="U108" s="9"/>
      <c r="V108" s="24"/>
      <c r="W108" s="7"/>
      <c r="X108" s="15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s="3" customFormat="1" ht="16.5" thickBot="1">
      <c r="A109" s="42">
        <v>101</v>
      </c>
      <c r="B109" s="69" t="s">
        <v>130</v>
      </c>
      <c r="C109" s="40" t="s">
        <v>404</v>
      </c>
      <c r="D109" s="40" t="s">
        <v>13</v>
      </c>
      <c r="E109" s="31">
        <v>1</v>
      </c>
      <c r="F109" s="90">
        <v>206</v>
      </c>
      <c r="G109" s="97">
        <v>155</v>
      </c>
      <c r="H109" s="119">
        <v>176</v>
      </c>
      <c r="I109" s="39">
        <f t="shared" si="8"/>
        <v>179</v>
      </c>
      <c r="J109" s="28">
        <f t="shared" si="10"/>
        <v>25.632011235952593</v>
      </c>
      <c r="K109" s="29">
        <f t="shared" si="11"/>
        <v>179</v>
      </c>
      <c r="L109" s="30">
        <f t="shared" si="12"/>
        <v>179</v>
      </c>
      <c r="M109" s="29">
        <f t="shared" si="13"/>
        <v>179</v>
      </c>
      <c r="N109" s="30">
        <f t="shared" si="9"/>
        <v>179</v>
      </c>
      <c r="O109" s="14"/>
      <c r="P109" s="9"/>
      <c r="Q109" s="9"/>
      <c r="R109" s="9"/>
      <c r="S109" s="9"/>
      <c r="T109" s="9"/>
      <c r="U109" s="9"/>
      <c r="V109" s="24"/>
      <c r="W109" s="7"/>
      <c r="X109" s="15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s="3" customFormat="1" ht="16.5" thickBot="1">
      <c r="A110" s="42">
        <v>102</v>
      </c>
      <c r="B110" s="69" t="s">
        <v>131</v>
      </c>
      <c r="C110" s="40" t="s">
        <v>404</v>
      </c>
      <c r="D110" s="40" t="s">
        <v>13</v>
      </c>
      <c r="E110" s="31">
        <v>1</v>
      </c>
      <c r="F110" s="90">
        <v>109</v>
      </c>
      <c r="G110" s="97">
        <v>82</v>
      </c>
      <c r="H110" s="119">
        <v>93</v>
      </c>
      <c r="I110" s="39">
        <f t="shared" si="8"/>
        <v>94.666666666666671</v>
      </c>
      <c r="J110" s="28">
        <f t="shared" si="10"/>
        <v>13.576941236277534</v>
      </c>
      <c r="K110" s="29">
        <f t="shared" si="11"/>
        <v>94.666666666666657</v>
      </c>
      <c r="L110" s="30">
        <f t="shared" si="12"/>
        <v>94.666666666666657</v>
      </c>
      <c r="M110" s="29">
        <f t="shared" si="13"/>
        <v>94.66</v>
      </c>
      <c r="N110" s="30">
        <f t="shared" si="9"/>
        <v>94.66</v>
      </c>
      <c r="O110" s="14"/>
      <c r="P110" s="9"/>
      <c r="Q110" s="9"/>
      <c r="R110" s="9"/>
      <c r="S110" s="9"/>
      <c r="T110" s="9"/>
      <c r="U110" s="9"/>
      <c r="V110" s="24"/>
      <c r="W110" s="7"/>
      <c r="X110" s="15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s="3" customFormat="1" ht="16.5" thickBot="1">
      <c r="A111" s="42">
        <v>103</v>
      </c>
      <c r="B111" s="69" t="s">
        <v>132</v>
      </c>
      <c r="C111" s="40" t="s">
        <v>404</v>
      </c>
      <c r="D111" s="40" t="s">
        <v>13</v>
      </c>
      <c r="E111" s="31">
        <v>1</v>
      </c>
      <c r="F111" s="90">
        <v>171</v>
      </c>
      <c r="G111" s="97">
        <v>128</v>
      </c>
      <c r="H111" s="119">
        <v>146</v>
      </c>
      <c r="I111" s="39">
        <f t="shared" si="8"/>
        <v>148.33333333333334</v>
      </c>
      <c r="J111" s="28">
        <f t="shared" si="10"/>
        <v>21.594752448994022</v>
      </c>
      <c r="K111" s="29">
        <f t="shared" si="11"/>
        <v>148.33333333333331</v>
      </c>
      <c r="L111" s="30">
        <f t="shared" si="12"/>
        <v>148.33333333333331</v>
      </c>
      <c r="M111" s="29">
        <f t="shared" si="13"/>
        <v>148.33000000000001</v>
      </c>
      <c r="N111" s="30">
        <f t="shared" si="9"/>
        <v>148.33000000000001</v>
      </c>
      <c r="O111" s="14"/>
      <c r="P111" s="9"/>
      <c r="Q111" s="9"/>
      <c r="R111" s="9"/>
      <c r="S111" s="9"/>
      <c r="T111" s="9"/>
      <c r="U111" s="9"/>
      <c r="V111" s="24"/>
      <c r="W111" s="7"/>
      <c r="X111" s="15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s="3" customFormat="1" ht="16.5" thickBot="1">
      <c r="A112" s="42">
        <v>104</v>
      </c>
      <c r="B112" s="69" t="s">
        <v>133</v>
      </c>
      <c r="C112" s="40" t="s">
        <v>404</v>
      </c>
      <c r="D112" s="40" t="s">
        <v>13</v>
      </c>
      <c r="E112" s="31">
        <v>1</v>
      </c>
      <c r="F112" s="90">
        <v>233</v>
      </c>
      <c r="G112" s="97">
        <v>175</v>
      </c>
      <c r="H112" s="119">
        <v>199</v>
      </c>
      <c r="I112" s="39">
        <f t="shared" si="8"/>
        <v>202.33333333333334</v>
      </c>
      <c r="J112" s="28">
        <f t="shared" si="10"/>
        <v>29.143323992525858</v>
      </c>
      <c r="K112" s="29">
        <f t="shared" si="11"/>
        <v>202.33333333333331</v>
      </c>
      <c r="L112" s="30">
        <f t="shared" si="12"/>
        <v>202.33333333333331</v>
      </c>
      <c r="M112" s="29">
        <f t="shared" si="13"/>
        <v>202.33</v>
      </c>
      <c r="N112" s="30">
        <f t="shared" si="9"/>
        <v>202.33</v>
      </c>
      <c r="O112" s="14"/>
      <c r="P112" s="9"/>
      <c r="Q112" s="9"/>
      <c r="R112" s="9"/>
      <c r="S112" s="9"/>
      <c r="T112" s="9"/>
      <c r="U112" s="9"/>
      <c r="V112" s="24"/>
      <c r="W112" s="7"/>
      <c r="X112" s="15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s="3" customFormat="1" ht="16.5" thickBot="1">
      <c r="A113" s="42">
        <v>105</v>
      </c>
      <c r="B113" s="69" t="s">
        <v>134</v>
      </c>
      <c r="C113" s="40" t="s">
        <v>404</v>
      </c>
      <c r="D113" s="40" t="s">
        <v>13</v>
      </c>
      <c r="E113" s="31">
        <v>1</v>
      </c>
      <c r="F113" s="90">
        <v>293</v>
      </c>
      <c r="G113" s="97">
        <v>220</v>
      </c>
      <c r="H113" s="119">
        <v>250</v>
      </c>
      <c r="I113" s="39">
        <f t="shared" si="8"/>
        <v>254.33333333333334</v>
      </c>
      <c r="J113" s="28">
        <f t="shared" si="10"/>
        <v>36.692415201691666</v>
      </c>
      <c r="K113" s="29">
        <f t="shared" si="11"/>
        <v>254.33333333333331</v>
      </c>
      <c r="L113" s="30">
        <f t="shared" si="12"/>
        <v>254.33333333333331</v>
      </c>
      <c r="M113" s="29">
        <f t="shared" si="13"/>
        <v>254.33</v>
      </c>
      <c r="N113" s="30">
        <f t="shared" si="9"/>
        <v>254.33</v>
      </c>
      <c r="O113" s="14"/>
      <c r="P113" s="9"/>
      <c r="Q113" s="9"/>
      <c r="R113" s="9"/>
      <c r="S113" s="9"/>
      <c r="T113" s="9"/>
      <c r="U113" s="9"/>
      <c r="V113" s="24"/>
      <c r="W113" s="7"/>
      <c r="X113" s="15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s="3" customFormat="1" ht="16.5" thickBot="1">
      <c r="A114" s="42">
        <v>106</v>
      </c>
      <c r="B114" s="69" t="s">
        <v>135</v>
      </c>
      <c r="C114" s="40" t="s">
        <v>404</v>
      </c>
      <c r="D114" s="40" t="s">
        <v>13</v>
      </c>
      <c r="E114" s="31">
        <v>1</v>
      </c>
      <c r="F114" s="90">
        <v>174</v>
      </c>
      <c r="G114" s="97">
        <v>131</v>
      </c>
      <c r="H114" s="119">
        <v>149</v>
      </c>
      <c r="I114" s="39">
        <f t="shared" si="8"/>
        <v>151.33333333333334</v>
      </c>
      <c r="J114" s="28">
        <f t="shared" si="10"/>
        <v>21.594752448994022</v>
      </c>
      <c r="K114" s="29">
        <f t="shared" si="11"/>
        <v>151.33333333333331</v>
      </c>
      <c r="L114" s="30">
        <f t="shared" si="12"/>
        <v>151.33333333333331</v>
      </c>
      <c r="M114" s="29">
        <f t="shared" si="13"/>
        <v>151.33000000000001</v>
      </c>
      <c r="N114" s="30">
        <f t="shared" si="9"/>
        <v>151.33000000000001</v>
      </c>
      <c r="O114" s="14"/>
      <c r="P114" s="9"/>
      <c r="Q114" s="9"/>
      <c r="R114" s="9"/>
      <c r="S114" s="9"/>
      <c r="T114" s="9"/>
      <c r="U114" s="9"/>
      <c r="V114" s="24"/>
      <c r="W114" s="7"/>
      <c r="X114" s="15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s="3" customFormat="1" ht="16.5" thickBot="1">
      <c r="A115" s="42">
        <v>107</v>
      </c>
      <c r="B115" s="68" t="s">
        <v>136</v>
      </c>
      <c r="C115" s="40" t="s">
        <v>404</v>
      </c>
      <c r="D115" s="40" t="s">
        <v>13</v>
      </c>
      <c r="E115" s="31">
        <v>1</v>
      </c>
      <c r="F115" s="90">
        <v>186</v>
      </c>
      <c r="G115" s="97">
        <v>140</v>
      </c>
      <c r="H115" s="119">
        <v>159</v>
      </c>
      <c r="I115" s="39">
        <f t="shared" si="8"/>
        <v>161.66666666666666</v>
      </c>
      <c r="J115" s="28">
        <f t="shared" si="10"/>
        <v>23.115651263447745</v>
      </c>
      <c r="K115" s="29">
        <f t="shared" si="11"/>
        <v>161.66666666666666</v>
      </c>
      <c r="L115" s="30">
        <f t="shared" si="12"/>
        <v>161.66666666666666</v>
      </c>
      <c r="M115" s="29">
        <f t="shared" si="13"/>
        <v>161.66</v>
      </c>
      <c r="N115" s="30">
        <f t="shared" si="9"/>
        <v>161.66</v>
      </c>
      <c r="O115" s="14"/>
      <c r="P115" s="9"/>
      <c r="Q115" s="9"/>
      <c r="R115" s="9"/>
      <c r="S115" s="9"/>
      <c r="T115" s="9"/>
      <c r="U115" s="9"/>
      <c r="V115" s="24"/>
      <c r="W115" s="7"/>
      <c r="X115" s="15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s="3" customFormat="1" ht="16.5" thickBot="1">
      <c r="A116" s="42">
        <v>108</v>
      </c>
      <c r="B116" s="69" t="s">
        <v>137</v>
      </c>
      <c r="C116" s="40" t="s">
        <v>404</v>
      </c>
      <c r="D116" s="40" t="s">
        <v>13</v>
      </c>
      <c r="E116" s="31">
        <v>1</v>
      </c>
      <c r="F116" s="90">
        <v>205</v>
      </c>
      <c r="G116" s="97">
        <v>154</v>
      </c>
      <c r="H116" s="119">
        <v>175</v>
      </c>
      <c r="I116" s="39">
        <f t="shared" si="8"/>
        <v>178</v>
      </c>
      <c r="J116" s="28">
        <f t="shared" si="10"/>
        <v>25.632011235952593</v>
      </c>
      <c r="K116" s="29">
        <f t="shared" si="11"/>
        <v>178</v>
      </c>
      <c r="L116" s="30">
        <f t="shared" si="12"/>
        <v>178</v>
      </c>
      <c r="M116" s="29">
        <f t="shared" si="13"/>
        <v>178</v>
      </c>
      <c r="N116" s="30">
        <f t="shared" si="9"/>
        <v>178</v>
      </c>
      <c r="O116" s="14"/>
      <c r="P116" s="9"/>
      <c r="Q116" s="9"/>
      <c r="R116" s="9"/>
      <c r="S116" s="9"/>
      <c r="T116" s="9"/>
      <c r="U116" s="9"/>
      <c r="V116" s="24"/>
      <c r="W116" s="7"/>
      <c r="X116" s="15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s="3" customFormat="1" ht="16.5" thickBot="1">
      <c r="A117" s="42">
        <v>109</v>
      </c>
      <c r="B117" s="69" t="s">
        <v>138</v>
      </c>
      <c r="C117" s="40" t="s">
        <v>404</v>
      </c>
      <c r="D117" s="40" t="s">
        <v>13</v>
      </c>
      <c r="E117" s="31">
        <v>1</v>
      </c>
      <c r="F117" s="90">
        <v>934</v>
      </c>
      <c r="G117" s="97">
        <v>702</v>
      </c>
      <c r="H117" s="119">
        <v>798</v>
      </c>
      <c r="I117" s="39">
        <f t="shared" si="8"/>
        <v>811.33333333333337</v>
      </c>
      <c r="J117" s="28">
        <f t="shared" si="10"/>
        <v>116.57329597010343</v>
      </c>
      <c r="K117" s="29">
        <f t="shared" si="11"/>
        <v>811.33333333333326</v>
      </c>
      <c r="L117" s="30">
        <f t="shared" si="12"/>
        <v>811.33333333333326</v>
      </c>
      <c r="M117" s="29">
        <f t="shared" si="13"/>
        <v>811.33</v>
      </c>
      <c r="N117" s="30">
        <f t="shared" si="9"/>
        <v>811.33</v>
      </c>
      <c r="O117" s="14"/>
      <c r="P117" s="9"/>
      <c r="Q117" s="9"/>
      <c r="R117" s="9"/>
      <c r="S117" s="9"/>
      <c r="T117" s="9"/>
      <c r="U117" s="9"/>
      <c r="V117" s="24"/>
      <c r="W117" s="7"/>
      <c r="X117" s="15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s="3" customFormat="1" ht="16.5" thickBot="1">
      <c r="A118" s="42">
        <v>110</v>
      </c>
      <c r="B118" s="69" t="s">
        <v>139</v>
      </c>
      <c r="C118" s="40" t="s">
        <v>404</v>
      </c>
      <c r="D118" s="40" t="s">
        <v>13</v>
      </c>
      <c r="E118" s="31">
        <v>1</v>
      </c>
      <c r="F118" s="90">
        <v>269</v>
      </c>
      <c r="G118" s="97">
        <v>202</v>
      </c>
      <c r="H118" s="119">
        <v>230</v>
      </c>
      <c r="I118" s="39">
        <f t="shared" si="8"/>
        <v>233.66666666666666</v>
      </c>
      <c r="J118" s="28">
        <f t="shared" si="10"/>
        <v>33.650160970392598</v>
      </c>
      <c r="K118" s="29">
        <f t="shared" si="11"/>
        <v>233.66666666666666</v>
      </c>
      <c r="L118" s="30">
        <f t="shared" si="12"/>
        <v>233.66666666666666</v>
      </c>
      <c r="M118" s="29">
        <f t="shared" si="13"/>
        <v>233.66</v>
      </c>
      <c r="N118" s="30">
        <f t="shared" si="9"/>
        <v>233.66</v>
      </c>
      <c r="O118" s="14"/>
      <c r="P118" s="9"/>
      <c r="Q118" s="9"/>
      <c r="R118" s="9"/>
      <c r="S118" s="9"/>
      <c r="T118" s="9"/>
      <c r="U118" s="9"/>
      <c r="V118" s="24"/>
      <c r="W118" s="7"/>
      <c r="X118" s="15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s="3" customFormat="1" ht="16.5" thickBot="1">
      <c r="A119" s="42">
        <v>111</v>
      </c>
      <c r="B119" s="69" t="s">
        <v>140</v>
      </c>
      <c r="C119" s="40" t="s">
        <v>404</v>
      </c>
      <c r="D119" s="40" t="s">
        <v>13</v>
      </c>
      <c r="E119" s="31">
        <v>1</v>
      </c>
      <c r="F119" s="90">
        <v>694</v>
      </c>
      <c r="G119" s="97">
        <v>522</v>
      </c>
      <c r="H119" s="119">
        <v>593</v>
      </c>
      <c r="I119" s="39">
        <f t="shared" si="8"/>
        <v>603</v>
      </c>
      <c r="J119" s="28">
        <f t="shared" si="10"/>
        <v>86.434946636184137</v>
      </c>
      <c r="K119" s="29">
        <f t="shared" si="11"/>
        <v>603</v>
      </c>
      <c r="L119" s="30">
        <f t="shared" si="12"/>
        <v>603</v>
      </c>
      <c r="M119" s="29">
        <f t="shared" si="13"/>
        <v>603</v>
      </c>
      <c r="N119" s="30">
        <f t="shared" si="9"/>
        <v>603</v>
      </c>
      <c r="O119" s="14"/>
      <c r="P119" s="9"/>
      <c r="Q119" s="9"/>
      <c r="R119" s="9"/>
      <c r="S119" s="9"/>
      <c r="T119" s="9"/>
      <c r="U119" s="9"/>
      <c r="V119" s="24"/>
      <c r="W119" s="7"/>
      <c r="X119" s="15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s="3" customFormat="1" ht="16.5" thickBot="1">
      <c r="A120" s="42">
        <v>112</v>
      </c>
      <c r="B120" s="69" t="s">
        <v>141</v>
      </c>
      <c r="C120" s="40" t="s">
        <v>404</v>
      </c>
      <c r="D120" s="40" t="s">
        <v>13</v>
      </c>
      <c r="E120" s="31">
        <v>1</v>
      </c>
      <c r="F120" s="90">
        <v>782</v>
      </c>
      <c r="G120" s="97">
        <v>588</v>
      </c>
      <c r="H120" s="119">
        <v>668</v>
      </c>
      <c r="I120" s="39">
        <f t="shared" si="8"/>
        <v>679.33333333333337</v>
      </c>
      <c r="J120" s="28">
        <f t="shared" si="10"/>
        <v>97.495299031970418</v>
      </c>
      <c r="K120" s="29">
        <f t="shared" si="11"/>
        <v>679.33333333333326</v>
      </c>
      <c r="L120" s="30">
        <f t="shared" si="12"/>
        <v>679.33333333333326</v>
      </c>
      <c r="M120" s="29">
        <f t="shared" si="13"/>
        <v>679.33</v>
      </c>
      <c r="N120" s="30">
        <f t="shared" si="9"/>
        <v>679.33</v>
      </c>
      <c r="O120" s="14"/>
      <c r="P120" s="9"/>
      <c r="Q120" s="9"/>
      <c r="R120" s="9"/>
      <c r="S120" s="9"/>
      <c r="T120" s="9"/>
      <c r="U120" s="9"/>
      <c r="V120" s="24"/>
      <c r="W120" s="7"/>
      <c r="X120" s="15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s="3" customFormat="1" ht="16.5" thickBot="1">
      <c r="A121" s="42">
        <v>113</v>
      </c>
      <c r="B121" s="69" t="s">
        <v>142</v>
      </c>
      <c r="C121" s="40" t="s">
        <v>404</v>
      </c>
      <c r="D121" s="40" t="s">
        <v>13</v>
      </c>
      <c r="E121" s="31">
        <v>1</v>
      </c>
      <c r="F121" s="90">
        <v>1229</v>
      </c>
      <c r="G121" s="97">
        <v>924</v>
      </c>
      <c r="H121" s="119">
        <v>1050</v>
      </c>
      <c r="I121" s="39">
        <f t="shared" si="8"/>
        <v>1067.6666666666667</v>
      </c>
      <c r="J121" s="28">
        <f t="shared" si="10"/>
        <v>153.26556473433075</v>
      </c>
      <c r="K121" s="29">
        <f t="shared" si="11"/>
        <v>1067.6666666666665</v>
      </c>
      <c r="L121" s="30">
        <f t="shared" si="12"/>
        <v>1067.6666666666665</v>
      </c>
      <c r="M121" s="29">
        <f t="shared" si="13"/>
        <v>1067.6600000000001</v>
      </c>
      <c r="N121" s="30">
        <f t="shared" si="9"/>
        <v>1067.6600000000001</v>
      </c>
      <c r="O121" s="14"/>
      <c r="P121" s="9"/>
      <c r="Q121" s="9"/>
      <c r="R121" s="9"/>
      <c r="S121" s="9"/>
      <c r="T121" s="9"/>
      <c r="U121" s="9"/>
      <c r="V121" s="24"/>
      <c r="W121" s="7"/>
      <c r="X121" s="15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s="3" customFormat="1" ht="16.5" thickBot="1">
      <c r="A122" s="42">
        <v>114</v>
      </c>
      <c r="B122" s="69" t="s">
        <v>143</v>
      </c>
      <c r="C122" s="40" t="s">
        <v>404</v>
      </c>
      <c r="D122" s="40" t="s">
        <v>13</v>
      </c>
      <c r="E122" s="31">
        <v>1</v>
      </c>
      <c r="F122" s="90">
        <v>4278</v>
      </c>
      <c r="G122" s="97">
        <v>3217</v>
      </c>
      <c r="H122" s="119">
        <v>3656</v>
      </c>
      <c r="I122" s="39">
        <f t="shared" si="8"/>
        <v>3717</v>
      </c>
      <c r="J122" s="28">
        <f t="shared" si="10"/>
        <v>533.12381301157427</v>
      </c>
      <c r="K122" s="29">
        <f t="shared" si="11"/>
        <v>3717</v>
      </c>
      <c r="L122" s="30">
        <f t="shared" si="12"/>
        <v>3717</v>
      </c>
      <c r="M122" s="29">
        <f t="shared" si="13"/>
        <v>3717</v>
      </c>
      <c r="N122" s="30">
        <f t="shared" si="9"/>
        <v>3717</v>
      </c>
      <c r="O122" s="14"/>
      <c r="P122" s="9"/>
      <c r="Q122" s="9"/>
      <c r="R122" s="9"/>
      <c r="S122" s="9"/>
      <c r="T122" s="9"/>
      <c r="U122" s="9"/>
      <c r="V122" s="24"/>
      <c r="W122" s="7"/>
      <c r="X122" s="15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s="3" customFormat="1" ht="16.5" thickBot="1">
      <c r="A123" s="42">
        <v>115</v>
      </c>
      <c r="B123" s="69" t="s">
        <v>144</v>
      </c>
      <c r="C123" s="40" t="s">
        <v>404</v>
      </c>
      <c r="D123" s="40" t="s">
        <v>13</v>
      </c>
      <c r="E123" s="31">
        <v>1</v>
      </c>
      <c r="F123" s="90">
        <v>3751</v>
      </c>
      <c r="G123" s="97">
        <v>2821</v>
      </c>
      <c r="H123" s="119">
        <v>3206</v>
      </c>
      <c r="I123" s="39">
        <f t="shared" si="8"/>
        <v>3259.3333333333335</v>
      </c>
      <c r="J123" s="28">
        <f t="shared" si="10"/>
        <v>467.28827647752229</v>
      </c>
      <c r="K123" s="29">
        <f t="shared" si="11"/>
        <v>3259.333333333333</v>
      </c>
      <c r="L123" s="30">
        <f t="shared" si="12"/>
        <v>3259.333333333333</v>
      </c>
      <c r="M123" s="29">
        <f t="shared" si="13"/>
        <v>3259.33</v>
      </c>
      <c r="N123" s="30">
        <f t="shared" si="9"/>
        <v>3259.33</v>
      </c>
      <c r="O123" s="14"/>
      <c r="P123" s="9"/>
      <c r="Q123" s="9"/>
      <c r="R123" s="9"/>
      <c r="S123" s="9"/>
      <c r="T123" s="9"/>
      <c r="U123" s="9"/>
      <c r="V123" s="24"/>
      <c r="W123" s="7"/>
      <c r="X123" s="15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s="3" customFormat="1" ht="16.5" thickBot="1">
      <c r="A124" s="42">
        <v>116</v>
      </c>
      <c r="B124" s="69" t="s">
        <v>145</v>
      </c>
      <c r="C124" s="40" t="s">
        <v>404</v>
      </c>
      <c r="D124" s="40" t="s">
        <v>13</v>
      </c>
      <c r="E124" s="31">
        <v>1</v>
      </c>
      <c r="F124" s="90">
        <v>14632</v>
      </c>
      <c r="G124" s="97">
        <v>11005</v>
      </c>
      <c r="H124" s="119">
        <v>12506</v>
      </c>
      <c r="I124" s="39">
        <f t="shared" si="8"/>
        <v>12714.333333333334</v>
      </c>
      <c r="J124" s="28">
        <f t="shared" si="10"/>
        <v>1822.4528343233833</v>
      </c>
      <c r="K124" s="29">
        <f t="shared" si="11"/>
        <v>12714.333333333332</v>
      </c>
      <c r="L124" s="30">
        <f t="shared" si="12"/>
        <v>12714.333333333332</v>
      </c>
      <c r="M124" s="29">
        <f t="shared" si="13"/>
        <v>12714.33</v>
      </c>
      <c r="N124" s="30">
        <f t="shared" si="9"/>
        <v>12714.33</v>
      </c>
      <c r="O124" s="14"/>
      <c r="P124" s="9"/>
      <c r="Q124" s="9"/>
      <c r="R124" s="9"/>
      <c r="S124" s="9"/>
      <c r="T124" s="9"/>
      <c r="U124" s="9"/>
      <c r="V124" s="24"/>
      <c r="W124" s="7"/>
      <c r="X124" s="15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s="3" customFormat="1" ht="16.5" thickBot="1">
      <c r="A125" s="42">
        <v>117</v>
      </c>
      <c r="B125" s="69" t="s">
        <v>146</v>
      </c>
      <c r="C125" s="40" t="s">
        <v>404</v>
      </c>
      <c r="D125" s="40" t="s">
        <v>13</v>
      </c>
      <c r="E125" s="31">
        <v>1</v>
      </c>
      <c r="F125" s="90">
        <v>854</v>
      </c>
      <c r="G125" s="97">
        <v>642</v>
      </c>
      <c r="H125" s="119">
        <v>730</v>
      </c>
      <c r="I125" s="39">
        <f t="shared" si="8"/>
        <v>742</v>
      </c>
      <c r="J125" s="28">
        <f t="shared" si="10"/>
        <v>106.50821564555478</v>
      </c>
      <c r="K125" s="29">
        <f t="shared" si="11"/>
        <v>742</v>
      </c>
      <c r="L125" s="30">
        <f t="shared" si="12"/>
        <v>742</v>
      </c>
      <c r="M125" s="29">
        <f t="shared" si="13"/>
        <v>742</v>
      </c>
      <c r="N125" s="30">
        <f t="shared" si="9"/>
        <v>742</v>
      </c>
      <c r="O125" s="14"/>
      <c r="P125" s="9"/>
      <c r="Q125" s="9"/>
      <c r="R125" s="9"/>
      <c r="S125" s="9"/>
      <c r="T125" s="9"/>
      <c r="U125" s="9"/>
      <c r="V125" s="24"/>
      <c r="W125" s="7"/>
      <c r="X125" s="15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s="3" customFormat="1" ht="16.5" thickBot="1">
      <c r="A126" s="42">
        <v>118</v>
      </c>
      <c r="B126" s="69" t="s">
        <v>147</v>
      </c>
      <c r="C126" s="40" t="s">
        <v>406</v>
      </c>
      <c r="D126" s="40" t="s">
        <v>13</v>
      </c>
      <c r="E126" s="31">
        <v>1</v>
      </c>
      <c r="F126" s="90">
        <v>2562</v>
      </c>
      <c r="G126" s="97">
        <v>1927</v>
      </c>
      <c r="H126" s="119">
        <v>2190</v>
      </c>
      <c r="I126" s="39">
        <f t="shared" si="8"/>
        <v>2226.3333333333335</v>
      </c>
      <c r="J126" s="28">
        <f t="shared" si="10"/>
        <v>319.05537659367747</v>
      </c>
      <c r="K126" s="29">
        <f t="shared" si="11"/>
        <v>2226.333333333333</v>
      </c>
      <c r="L126" s="30">
        <f t="shared" si="12"/>
        <v>2226.333333333333</v>
      </c>
      <c r="M126" s="29">
        <f t="shared" si="13"/>
        <v>2226.33</v>
      </c>
      <c r="N126" s="30">
        <f t="shared" si="9"/>
        <v>2226.33</v>
      </c>
      <c r="O126" s="14"/>
      <c r="P126" s="9"/>
      <c r="Q126" s="9"/>
      <c r="R126" s="9"/>
      <c r="S126" s="9"/>
      <c r="T126" s="9"/>
      <c r="U126" s="9"/>
      <c r="V126" s="24"/>
      <c r="W126" s="7"/>
      <c r="X126" s="15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s="3" customFormat="1" ht="16.5" thickBot="1">
      <c r="A127" s="42">
        <v>119</v>
      </c>
      <c r="B127" s="69" t="s">
        <v>148</v>
      </c>
      <c r="C127" s="40" t="s">
        <v>406</v>
      </c>
      <c r="D127" s="40" t="s">
        <v>13</v>
      </c>
      <c r="E127" s="31">
        <v>1</v>
      </c>
      <c r="F127" s="90">
        <v>1343</v>
      </c>
      <c r="G127" s="97">
        <v>1010</v>
      </c>
      <c r="H127" s="119">
        <v>1148</v>
      </c>
      <c r="I127" s="39">
        <f t="shared" si="8"/>
        <v>1167</v>
      </c>
      <c r="J127" s="28">
        <f t="shared" si="10"/>
        <v>167.31108749870702</v>
      </c>
      <c r="K127" s="29">
        <f t="shared" si="11"/>
        <v>1167</v>
      </c>
      <c r="L127" s="30">
        <f t="shared" si="12"/>
        <v>1167</v>
      </c>
      <c r="M127" s="29">
        <f t="shared" si="13"/>
        <v>1167</v>
      </c>
      <c r="N127" s="30">
        <f t="shared" si="9"/>
        <v>1167</v>
      </c>
      <c r="O127" s="14"/>
      <c r="P127" s="9"/>
      <c r="Q127" s="9"/>
      <c r="R127" s="9"/>
      <c r="S127" s="9"/>
      <c r="T127" s="9"/>
      <c r="U127" s="9"/>
      <c r="V127" s="24"/>
      <c r="W127" s="7"/>
      <c r="X127" s="15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s="3" customFormat="1" ht="16.5" thickBot="1">
      <c r="A128" s="42">
        <v>120</v>
      </c>
      <c r="B128" s="68" t="s">
        <v>149</v>
      </c>
      <c r="C128" s="40" t="s">
        <v>406</v>
      </c>
      <c r="D128" s="40" t="s">
        <v>13</v>
      </c>
      <c r="E128" s="31">
        <v>1</v>
      </c>
      <c r="F128" s="90">
        <v>776</v>
      </c>
      <c r="G128" s="97">
        <v>583</v>
      </c>
      <c r="H128" s="119">
        <v>663</v>
      </c>
      <c r="I128" s="39">
        <f t="shared" si="8"/>
        <v>674</v>
      </c>
      <c r="J128" s="28">
        <f t="shared" si="10"/>
        <v>96.969067232803681</v>
      </c>
      <c r="K128" s="29">
        <f t="shared" si="11"/>
        <v>674</v>
      </c>
      <c r="L128" s="30">
        <f t="shared" si="12"/>
        <v>674</v>
      </c>
      <c r="M128" s="29">
        <f t="shared" si="13"/>
        <v>674</v>
      </c>
      <c r="N128" s="30">
        <f t="shared" si="9"/>
        <v>674</v>
      </c>
      <c r="O128" s="14"/>
      <c r="P128" s="9"/>
      <c r="Q128" s="9"/>
      <c r="R128" s="9"/>
      <c r="S128" s="9"/>
      <c r="T128" s="9"/>
      <c r="U128" s="9"/>
      <c r="V128" s="24"/>
      <c r="W128" s="7"/>
      <c r="X128" s="15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s="3" customFormat="1" ht="16.5" thickBot="1">
      <c r="A129" s="42">
        <v>121</v>
      </c>
      <c r="B129" s="69" t="s">
        <v>150</v>
      </c>
      <c r="C129" s="40" t="s">
        <v>406</v>
      </c>
      <c r="D129" s="40" t="s">
        <v>13</v>
      </c>
      <c r="E129" s="31">
        <v>1</v>
      </c>
      <c r="F129" s="90">
        <v>1190</v>
      </c>
      <c r="G129" s="97">
        <v>895</v>
      </c>
      <c r="H129" s="119">
        <v>1017</v>
      </c>
      <c r="I129" s="39">
        <f t="shared" si="8"/>
        <v>1034</v>
      </c>
      <c r="J129" s="28">
        <f t="shared" si="10"/>
        <v>148.2329248176666</v>
      </c>
      <c r="K129" s="29">
        <f t="shared" si="11"/>
        <v>1034</v>
      </c>
      <c r="L129" s="30">
        <f t="shared" si="12"/>
        <v>1034</v>
      </c>
      <c r="M129" s="29">
        <f t="shared" si="13"/>
        <v>1034</v>
      </c>
      <c r="N129" s="30">
        <f t="shared" si="9"/>
        <v>1034</v>
      </c>
      <c r="O129" s="14"/>
      <c r="P129" s="9"/>
      <c r="Q129" s="9"/>
      <c r="R129" s="9"/>
      <c r="S129" s="9"/>
      <c r="T129" s="9"/>
      <c r="U129" s="9"/>
      <c r="V129" s="24"/>
      <c r="W129" s="7"/>
      <c r="X129" s="15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s="3" customFormat="1" ht="16.5" thickBot="1">
      <c r="A130" s="42">
        <v>122</v>
      </c>
      <c r="B130" s="69" t="s">
        <v>151</v>
      </c>
      <c r="C130" s="40" t="s">
        <v>406</v>
      </c>
      <c r="D130" s="40" t="s">
        <v>13</v>
      </c>
      <c r="E130" s="31">
        <v>1</v>
      </c>
      <c r="F130" s="90">
        <v>1905</v>
      </c>
      <c r="G130" s="97">
        <v>1433</v>
      </c>
      <c r="H130" s="119">
        <v>1628</v>
      </c>
      <c r="I130" s="39">
        <f t="shared" si="8"/>
        <v>1655.3333333333333</v>
      </c>
      <c r="J130" s="28">
        <f t="shared" si="10"/>
        <v>237.18417597582967</v>
      </c>
      <c r="K130" s="29">
        <f t="shared" si="11"/>
        <v>1655.3333333333333</v>
      </c>
      <c r="L130" s="30">
        <f t="shared" si="12"/>
        <v>1655.3333333333333</v>
      </c>
      <c r="M130" s="29">
        <f t="shared" si="13"/>
        <v>1655.33</v>
      </c>
      <c r="N130" s="30">
        <f t="shared" si="9"/>
        <v>1655.33</v>
      </c>
      <c r="O130" s="14"/>
      <c r="P130" s="9"/>
      <c r="Q130" s="9"/>
      <c r="R130" s="9"/>
      <c r="S130" s="9"/>
      <c r="T130" s="9"/>
      <c r="U130" s="9"/>
      <c r="V130" s="24"/>
      <c r="W130" s="7"/>
      <c r="X130" s="15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s="3" customFormat="1" ht="16.5" thickBot="1">
      <c r="A131" s="42">
        <v>123</v>
      </c>
      <c r="B131" s="69" t="s">
        <v>152</v>
      </c>
      <c r="C131" s="40" t="s">
        <v>406</v>
      </c>
      <c r="D131" s="40" t="s">
        <v>13</v>
      </c>
      <c r="E131" s="31">
        <v>1</v>
      </c>
      <c r="F131" s="90">
        <v>578</v>
      </c>
      <c r="G131" s="97">
        <v>435</v>
      </c>
      <c r="H131" s="119">
        <v>494</v>
      </c>
      <c r="I131" s="39">
        <f t="shared" si="8"/>
        <v>502.33333333333331</v>
      </c>
      <c r="J131" s="28">
        <f t="shared" si="10"/>
        <v>71.863296148543967</v>
      </c>
      <c r="K131" s="29">
        <f t="shared" si="11"/>
        <v>502.33333333333331</v>
      </c>
      <c r="L131" s="30">
        <f t="shared" si="12"/>
        <v>502.33333333333331</v>
      </c>
      <c r="M131" s="29">
        <f t="shared" si="13"/>
        <v>502.33</v>
      </c>
      <c r="N131" s="30">
        <f t="shared" si="9"/>
        <v>502.33</v>
      </c>
      <c r="O131" s="14"/>
      <c r="P131" s="9"/>
      <c r="Q131" s="9"/>
      <c r="R131" s="9"/>
      <c r="S131" s="9"/>
      <c r="T131" s="9"/>
      <c r="U131" s="9"/>
      <c r="V131" s="24"/>
      <c r="W131" s="7"/>
      <c r="X131" s="15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s="3" customFormat="1" ht="16.5" thickBot="1">
      <c r="A132" s="42">
        <v>124</v>
      </c>
      <c r="B132" s="69" t="s">
        <v>153</v>
      </c>
      <c r="C132" s="40" t="s">
        <v>388</v>
      </c>
      <c r="D132" s="40" t="s">
        <v>13</v>
      </c>
      <c r="E132" s="31">
        <v>1</v>
      </c>
      <c r="F132" s="90">
        <v>1458</v>
      </c>
      <c r="G132" s="97">
        <v>1096</v>
      </c>
      <c r="H132" s="119">
        <v>1246</v>
      </c>
      <c r="I132" s="39">
        <f t="shared" si="8"/>
        <v>1266.6666666666667</v>
      </c>
      <c r="J132" s="28">
        <f t="shared" si="10"/>
        <v>181.8827461122504</v>
      </c>
      <c r="K132" s="29">
        <f t="shared" si="11"/>
        <v>1266.6666666666665</v>
      </c>
      <c r="L132" s="30">
        <f t="shared" si="12"/>
        <v>1266.6666666666665</v>
      </c>
      <c r="M132" s="29">
        <f t="shared" si="13"/>
        <v>1266.6600000000001</v>
      </c>
      <c r="N132" s="30">
        <f t="shared" si="9"/>
        <v>1266.6600000000001</v>
      </c>
      <c r="O132" s="14"/>
      <c r="P132" s="9"/>
      <c r="Q132" s="9"/>
      <c r="R132" s="9"/>
      <c r="S132" s="9"/>
      <c r="T132" s="9"/>
      <c r="U132" s="9"/>
      <c r="V132" s="24"/>
      <c r="W132" s="7"/>
      <c r="X132" s="15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s="3" customFormat="1" ht="16.5" thickBot="1">
      <c r="A133" s="42">
        <v>125</v>
      </c>
      <c r="B133" s="69" t="s">
        <v>154</v>
      </c>
      <c r="C133" s="40" t="s">
        <v>388</v>
      </c>
      <c r="D133" s="40" t="s">
        <v>13</v>
      </c>
      <c r="E133" s="31">
        <v>1</v>
      </c>
      <c r="F133" s="90">
        <v>1581</v>
      </c>
      <c r="G133" s="97">
        <v>1189</v>
      </c>
      <c r="H133" s="119">
        <v>1351</v>
      </c>
      <c r="I133" s="39">
        <f t="shared" si="8"/>
        <v>1373.6666666666667</v>
      </c>
      <c r="J133" s="28">
        <f t="shared" si="10"/>
        <v>196.98054049406335</v>
      </c>
      <c r="K133" s="29">
        <f t="shared" si="11"/>
        <v>1373.6666666666665</v>
      </c>
      <c r="L133" s="30">
        <f t="shared" si="12"/>
        <v>1373.6666666666665</v>
      </c>
      <c r="M133" s="29">
        <f t="shared" si="13"/>
        <v>1373.66</v>
      </c>
      <c r="N133" s="30">
        <f t="shared" si="9"/>
        <v>1373.66</v>
      </c>
      <c r="O133" s="14"/>
      <c r="P133" s="9"/>
      <c r="Q133" s="9"/>
      <c r="R133" s="9"/>
      <c r="S133" s="9"/>
      <c r="T133" s="9"/>
      <c r="U133" s="9"/>
      <c r="V133" s="24"/>
      <c r="W133" s="7"/>
      <c r="X133" s="15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s="3" customFormat="1" ht="16.5" thickBot="1">
      <c r="A134" s="42">
        <v>126</v>
      </c>
      <c r="B134" s="69" t="s">
        <v>155</v>
      </c>
      <c r="C134" s="40" t="s">
        <v>388</v>
      </c>
      <c r="D134" s="40" t="s">
        <v>13</v>
      </c>
      <c r="E134" s="31">
        <v>1</v>
      </c>
      <c r="F134" s="90">
        <v>1644</v>
      </c>
      <c r="G134" s="97">
        <v>1236</v>
      </c>
      <c r="H134" s="119">
        <v>1405</v>
      </c>
      <c r="I134" s="39">
        <f t="shared" si="8"/>
        <v>1428.3333333333333</v>
      </c>
      <c r="J134" s="28">
        <f t="shared" si="10"/>
        <v>204.99837397729118</v>
      </c>
      <c r="K134" s="29">
        <f t="shared" si="11"/>
        <v>1428.3333333333333</v>
      </c>
      <c r="L134" s="30">
        <f t="shared" si="12"/>
        <v>1428.3333333333333</v>
      </c>
      <c r="M134" s="29">
        <f t="shared" si="13"/>
        <v>1428.33</v>
      </c>
      <c r="N134" s="30">
        <f t="shared" si="9"/>
        <v>1428.33</v>
      </c>
      <c r="O134" s="14"/>
      <c r="P134" s="9"/>
      <c r="Q134" s="9"/>
      <c r="R134" s="9"/>
      <c r="S134" s="9"/>
      <c r="T134" s="9"/>
      <c r="U134" s="9"/>
      <c r="V134" s="24"/>
      <c r="W134" s="7"/>
      <c r="X134" s="15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s="3" customFormat="1" ht="16.5" thickBot="1">
      <c r="A135" s="42">
        <v>127</v>
      </c>
      <c r="B135" s="69" t="s">
        <v>156</v>
      </c>
      <c r="C135" s="40" t="s">
        <v>388</v>
      </c>
      <c r="D135" s="40" t="s">
        <v>13</v>
      </c>
      <c r="E135" s="31">
        <v>1</v>
      </c>
      <c r="F135" s="90">
        <v>2136</v>
      </c>
      <c r="G135" s="97">
        <v>1607</v>
      </c>
      <c r="H135" s="119">
        <v>1826</v>
      </c>
      <c r="I135" s="39">
        <f t="shared" si="8"/>
        <v>1856.3333333333333</v>
      </c>
      <c r="J135" s="28">
        <f t="shared" si="10"/>
        <v>265.8013042355762</v>
      </c>
      <c r="K135" s="29">
        <f t="shared" si="11"/>
        <v>1856.3333333333333</v>
      </c>
      <c r="L135" s="30">
        <f t="shared" si="12"/>
        <v>1856.3333333333333</v>
      </c>
      <c r="M135" s="29">
        <f t="shared" si="13"/>
        <v>1856.33</v>
      </c>
      <c r="N135" s="30">
        <f t="shared" si="9"/>
        <v>1856.33</v>
      </c>
      <c r="O135" s="14"/>
      <c r="P135" s="9"/>
      <c r="Q135" s="9"/>
      <c r="R135" s="9"/>
      <c r="S135" s="9"/>
      <c r="T135" s="9"/>
      <c r="U135" s="9"/>
      <c r="V135" s="24"/>
      <c r="W135" s="7"/>
      <c r="X135" s="15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s="3" customFormat="1" ht="16.5" thickBot="1">
      <c r="A136" s="42">
        <v>128</v>
      </c>
      <c r="B136" s="69" t="s">
        <v>157</v>
      </c>
      <c r="C136" s="40" t="s">
        <v>407</v>
      </c>
      <c r="D136" s="40" t="s">
        <v>13</v>
      </c>
      <c r="E136" s="31">
        <v>1</v>
      </c>
      <c r="F136" s="90">
        <v>2094</v>
      </c>
      <c r="G136" s="97">
        <v>1575</v>
      </c>
      <c r="H136" s="118">
        <v>1790</v>
      </c>
      <c r="I136" s="39">
        <f t="shared" si="8"/>
        <v>1819.6666666666667</v>
      </c>
      <c r="J136" s="28">
        <f t="shared" si="10"/>
        <v>260.76873534481342</v>
      </c>
      <c r="K136" s="29">
        <f t="shared" si="11"/>
        <v>1819.6666666666665</v>
      </c>
      <c r="L136" s="30">
        <f t="shared" si="12"/>
        <v>1819.6666666666665</v>
      </c>
      <c r="M136" s="29">
        <f t="shared" si="13"/>
        <v>1819.66</v>
      </c>
      <c r="N136" s="30">
        <f t="shared" si="9"/>
        <v>1819.66</v>
      </c>
      <c r="O136" s="14"/>
      <c r="P136" s="9"/>
      <c r="Q136" s="9"/>
      <c r="R136" s="9"/>
      <c r="S136" s="9"/>
      <c r="T136" s="9"/>
      <c r="U136" s="9"/>
      <c r="V136" s="24"/>
      <c r="W136" s="7"/>
      <c r="X136" s="15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s="3" customFormat="1" ht="16.5" thickBot="1">
      <c r="A137" s="42">
        <v>129</v>
      </c>
      <c r="B137" s="69" t="s">
        <v>158</v>
      </c>
      <c r="C137" s="40" t="s">
        <v>407</v>
      </c>
      <c r="D137" s="40" t="s">
        <v>13</v>
      </c>
      <c r="E137" s="31">
        <v>1</v>
      </c>
      <c r="F137" s="90">
        <v>5026</v>
      </c>
      <c r="G137" s="97">
        <v>3780</v>
      </c>
      <c r="H137" s="119">
        <v>4296</v>
      </c>
      <c r="I137" s="39">
        <f t="shared" si="8"/>
        <v>4367.333333333333</v>
      </c>
      <c r="J137" s="28">
        <f t="shared" si="10"/>
        <v>626.05537561251981</v>
      </c>
      <c r="K137" s="29">
        <f t="shared" si="11"/>
        <v>4367.333333333333</v>
      </c>
      <c r="L137" s="30">
        <f t="shared" si="12"/>
        <v>4367.333333333333</v>
      </c>
      <c r="M137" s="29">
        <f t="shared" si="13"/>
        <v>4367.33</v>
      </c>
      <c r="N137" s="30">
        <f t="shared" si="9"/>
        <v>4367.33</v>
      </c>
      <c r="O137" s="14"/>
      <c r="P137" s="9"/>
      <c r="Q137" s="9"/>
      <c r="R137" s="9"/>
      <c r="S137" s="9"/>
      <c r="T137" s="9"/>
      <c r="U137" s="9"/>
      <c r="V137" s="24"/>
      <c r="W137" s="7"/>
      <c r="X137" s="15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s="3" customFormat="1" ht="16.5" thickBot="1">
      <c r="A138" s="42">
        <v>130</v>
      </c>
      <c r="B138" s="68" t="s">
        <v>159</v>
      </c>
      <c r="C138" s="40" t="s">
        <v>408</v>
      </c>
      <c r="D138" s="40" t="s">
        <v>13</v>
      </c>
      <c r="E138" s="31">
        <v>1</v>
      </c>
      <c r="F138" s="90">
        <v>7176</v>
      </c>
      <c r="G138" s="97">
        <v>5397</v>
      </c>
      <c r="H138" s="118">
        <v>6133</v>
      </c>
      <c r="I138" s="39">
        <f t="shared" si="8"/>
        <v>6235.333333333333</v>
      </c>
      <c r="J138" s="28">
        <f t="shared" si="10"/>
        <v>893.90398440399247</v>
      </c>
      <c r="K138" s="29">
        <f t="shared" si="11"/>
        <v>6235.333333333333</v>
      </c>
      <c r="L138" s="30">
        <f t="shared" si="12"/>
        <v>6235.333333333333</v>
      </c>
      <c r="M138" s="29">
        <f t="shared" si="13"/>
        <v>6235.33</v>
      </c>
      <c r="N138" s="30">
        <f t="shared" si="9"/>
        <v>6235.33</v>
      </c>
      <c r="O138" s="14"/>
      <c r="P138" s="9"/>
      <c r="Q138" s="9"/>
      <c r="R138" s="9"/>
      <c r="S138" s="9"/>
      <c r="T138" s="9"/>
      <c r="U138" s="9"/>
      <c r="V138" s="24"/>
      <c r="W138" s="7"/>
      <c r="X138" s="15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s="3" customFormat="1" ht="16.5" thickBot="1">
      <c r="A139" s="42">
        <v>131</v>
      </c>
      <c r="B139" s="69" t="s">
        <v>160</v>
      </c>
      <c r="C139" s="40" t="s">
        <v>408</v>
      </c>
      <c r="D139" s="40" t="s">
        <v>13</v>
      </c>
      <c r="E139" s="31">
        <v>1</v>
      </c>
      <c r="F139" s="90">
        <v>5686</v>
      </c>
      <c r="G139" s="97">
        <v>4277</v>
      </c>
      <c r="H139" s="118">
        <v>4860</v>
      </c>
      <c r="I139" s="39">
        <f t="shared" si="8"/>
        <v>4941</v>
      </c>
      <c r="J139" s="28">
        <f t="shared" si="10"/>
        <v>707.98375687581984</v>
      </c>
      <c r="K139" s="29">
        <f t="shared" si="11"/>
        <v>4941</v>
      </c>
      <c r="L139" s="30">
        <f t="shared" si="12"/>
        <v>4941</v>
      </c>
      <c r="M139" s="29">
        <f t="shared" si="13"/>
        <v>4941</v>
      </c>
      <c r="N139" s="30">
        <f t="shared" si="9"/>
        <v>4941</v>
      </c>
      <c r="O139" s="14"/>
      <c r="P139" s="9"/>
      <c r="Q139" s="9"/>
      <c r="R139" s="9"/>
      <c r="S139" s="9"/>
      <c r="T139" s="9"/>
      <c r="U139" s="9"/>
      <c r="V139" s="24"/>
      <c r="W139" s="7"/>
      <c r="X139" s="15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s="3" customFormat="1" ht="16.5" thickBot="1">
      <c r="A140" s="42">
        <v>132</v>
      </c>
      <c r="B140" s="69" t="s">
        <v>161</v>
      </c>
      <c r="C140" s="40" t="s">
        <v>408</v>
      </c>
      <c r="D140" s="40" t="s">
        <v>13</v>
      </c>
      <c r="E140" s="31">
        <v>1</v>
      </c>
      <c r="F140" s="90">
        <v>9814</v>
      </c>
      <c r="G140" s="97">
        <v>7381</v>
      </c>
      <c r="H140" s="118">
        <v>8388</v>
      </c>
      <c r="I140" s="39">
        <f t="shared" si="8"/>
        <v>8527.6666666666661</v>
      </c>
      <c r="J140" s="28">
        <f t="shared" si="10"/>
        <v>1222.4983980902932</v>
      </c>
      <c r="K140" s="29">
        <f t="shared" si="11"/>
        <v>8527.6666666666661</v>
      </c>
      <c r="L140" s="30">
        <f t="shared" si="12"/>
        <v>8527.6666666666661</v>
      </c>
      <c r="M140" s="29">
        <f t="shared" si="13"/>
        <v>8527.66</v>
      </c>
      <c r="N140" s="30">
        <f t="shared" si="9"/>
        <v>8527.66</v>
      </c>
      <c r="O140" s="14"/>
      <c r="P140" s="9"/>
      <c r="Q140" s="9"/>
      <c r="R140" s="9"/>
      <c r="S140" s="9"/>
      <c r="T140" s="9"/>
      <c r="U140" s="9"/>
      <c r="V140" s="24"/>
      <c r="W140" s="7"/>
      <c r="X140" s="15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s="3" customFormat="1" ht="16.5" thickBot="1">
      <c r="A141" s="42">
        <v>133</v>
      </c>
      <c r="B141" s="69" t="s">
        <v>162</v>
      </c>
      <c r="C141" s="40" t="s">
        <v>409</v>
      </c>
      <c r="D141" s="40" t="s">
        <v>13</v>
      </c>
      <c r="E141" s="31">
        <v>1</v>
      </c>
      <c r="F141" s="90">
        <v>2165</v>
      </c>
      <c r="G141" s="97">
        <v>1628</v>
      </c>
      <c r="H141" s="119">
        <v>1850</v>
      </c>
      <c r="I141" s="39">
        <f t="shared" si="8"/>
        <v>1881</v>
      </c>
      <c r="J141" s="28">
        <f t="shared" si="10"/>
        <v>269.83884079205501</v>
      </c>
      <c r="K141" s="29">
        <f t="shared" si="11"/>
        <v>1881</v>
      </c>
      <c r="L141" s="30">
        <f t="shared" si="12"/>
        <v>1881</v>
      </c>
      <c r="M141" s="29">
        <f t="shared" si="13"/>
        <v>1881</v>
      </c>
      <c r="N141" s="30">
        <f t="shared" si="9"/>
        <v>1881</v>
      </c>
      <c r="O141" s="14"/>
      <c r="P141" s="9"/>
      <c r="Q141" s="9"/>
      <c r="R141" s="9"/>
      <c r="S141" s="9"/>
      <c r="T141" s="9"/>
      <c r="U141" s="9"/>
      <c r="V141" s="24"/>
      <c r="W141" s="7"/>
      <c r="X141" s="15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s="3" customFormat="1" ht="16.5" thickBot="1">
      <c r="A142" s="42">
        <v>134</v>
      </c>
      <c r="B142" s="69" t="s">
        <v>163</v>
      </c>
      <c r="C142" s="40" t="s">
        <v>409</v>
      </c>
      <c r="D142" s="40" t="s">
        <v>13</v>
      </c>
      <c r="E142" s="31">
        <v>1</v>
      </c>
      <c r="F142" s="90">
        <v>2714</v>
      </c>
      <c r="G142" s="97">
        <v>2042</v>
      </c>
      <c r="H142" s="119">
        <v>2320</v>
      </c>
      <c r="I142" s="39">
        <f t="shared" si="8"/>
        <v>2358.6666666666665</v>
      </c>
      <c r="J142" s="28">
        <f t="shared" si="10"/>
        <v>337.66452779842501</v>
      </c>
      <c r="K142" s="29">
        <f t="shared" si="11"/>
        <v>2358.6666666666665</v>
      </c>
      <c r="L142" s="30">
        <f t="shared" si="12"/>
        <v>2358.6666666666665</v>
      </c>
      <c r="M142" s="29">
        <f t="shared" si="13"/>
        <v>2358.66</v>
      </c>
      <c r="N142" s="30">
        <f t="shared" si="9"/>
        <v>2358.66</v>
      </c>
      <c r="O142" s="14"/>
      <c r="P142" s="9"/>
      <c r="Q142" s="9"/>
      <c r="R142" s="9"/>
      <c r="S142" s="9"/>
      <c r="T142" s="9"/>
      <c r="U142" s="9"/>
      <c r="V142" s="24"/>
      <c r="W142" s="7"/>
      <c r="X142" s="15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s="3" customFormat="1" ht="16.5" thickBot="1">
      <c r="A143" s="42">
        <v>135</v>
      </c>
      <c r="B143" s="69" t="s">
        <v>164</v>
      </c>
      <c r="C143" s="40" t="s">
        <v>388</v>
      </c>
      <c r="D143" s="40" t="s">
        <v>13</v>
      </c>
      <c r="E143" s="31">
        <v>1</v>
      </c>
      <c r="F143" s="90">
        <v>116</v>
      </c>
      <c r="G143" s="97">
        <v>87</v>
      </c>
      <c r="H143" s="118">
        <v>99</v>
      </c>
      <c r="I143" s="39">
        <f t="shared" si="8"/>
        <v>100.66666666666667</v>
      </c>
      <c r="J143" s="28">
        <f t="shared" si="10"/>
        <v>14.571661996262929</v>
      </c>
      <c r="K143" s="29">
        <f t="shared" si="11"/>
        <v>100.66666666666666</v>
      </c>
      <c r="L143" s="30">
        <f t="shared" si="12"/>
        <v>100.66666666666666</v>
      </c>
      <c r="M143" s="29">
        <f t="shared" si="13"/>
        <v>100.66</v>
      </c>
      <c r="N143" s="30">
        <f t="shared" si="9"/>
        <v>100.66</v>
      </c>
      <c r="O143" s="14"/>
      <c r="P143" s="9"/>
      <c r="Q143" s="9"/>
      <c r="R143" s="9"/>
      <c r="S143" s="9"/>
      <c r="T143" s="9"/>
      <c r="U143" s="9"/>
      <c r="V143" s="24"/>
      <c r="W143" s="7"/>
      <c r="X143" s="15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s="3" customFormat="1" ht="16.5" thickBot="1">
      <c r="A144" s="42">
        <v>136</v>
      </c>
      <c r="B144" s="69" t="s">
        <v>165</v>
      </c>
      <c r="C144" s="40" t="s">
        <v>388</v>
      </c>
      <c r="D144" s="40" t="s">
        <v>13</v>
      </c>
      <c r="E144" s="31">
        <v>1</v>
      </c>
      <c r="F144" s="90">
        <v>226</v>
      </c>
      <c r="G144" s="97">
        <v>170</v>
      </c>
      <c r="H144" s="118">
        <v>193</v>
      </c>
      <c r="I144" s="39">
        <f t="shared" si="8"/>
        <v>196.33333333333334</v>
      </c>
      <c r="J144" s="28">
        <f t="shared" si="10"/>
        <v>28.148416178061126</v>
      </c>
      <c r="K144" s="29">
        <f t="shared" si="11"/>
        <v>196.33333333333331</v>
      </c>
      <c r="L144" s="30">
        <f t="shared" si="12"/>
        <v>196.33333333333331</v>
      </c>
      <c r="M144" s="29">
        <f t="shared" si="13"/>
        <v>196.33</v>
      </c>
      <c r="N144" s="30">
        <f t="shared" si="9"/>
        <v>196.33</v>
      </c>
      <c r="O144" s="14"/>
      <c r="P144" s="9"/>
      <c r="Q144" s="9"/>
      <c r="R144" s="9"/>
      <c r="S144" s="9"/>
      <c r="T144" s="9"/>
      <c r="U144" s="9"/>
      <c r="V144" s="24"/>
      <c r="W144" s="7"/>
      <c r="X144" s="15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s="3" customFormat="1" ht="16.5" thickBot="1">
      <c r="A145" s="42">
        <v>137</v>
      </c>
      <c r="B145" s="68" t="s">
        <v>166</v>
      </c>
      <c r="C145" s="40" t="s">
        <v>388</v>
      </c>
      <c r="D145" s="40" t="s">
        <v>13</v>
      </c>
      <c r="E145" s="31">
        <v>1</v>
      </c>
      <c r="F145" s="90">
        <v>273</v>
      </c>
      <c r="G145" s="97">
        <v>205</v>
      </c>
      <c r="H145" s="119">
        <v>233</v>
      </c>
      <c r="I145" s="39">
        <f t="shared" si="8"/>
        <v>237</v>
      </c>
      <c r="J145" s="28">
        <f t="shared" si="10"/>
        <v>34.176014981270121</v>
      </c>
      <c r="K145" s="29">
        <f t="shared" si="11"/>
        <v>237</v>
      </c>
      <c r="L145" s="30">
        <f t="shared" si="12"/>
        <v>237</v>
      </c>
      <c r="M145" s="29">
        <f t="shared" si="13"/>
        <v>237</v>
      </c>
      <c r="N145" s="30">
        <f t="shared" si="9"/>
        <v>237</v>
      </c>
      <c r="O145" s="14"/>
      <c r="P145" s="9"/>
      <c r="Q145" s="9"/>
      <c r="R145" s="9"/>
      <c r="S145" s="9"/>
      <c r="T145" s="9"/>
      <c r="U145" s="9"/>
      <c r="V145" s="24"/>
      <c r="W145" s="7"/>
      <c r="X145" s="15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s="3" customFormat="1" ht="16.5" thickBot="1">
      <c r="A146" s="42">
        <v>138</v>
      </c>
      <c r="B146" s="69" t="s">
        <v>167</v>
      </c>
      <c r="C146" s="40" t="s">
        <v>388</v>
      </c>
      <c r="D146" s="40" t="s">
        <v>13</v>
      </c>
      <c r="E146" s="31">
        <v>1</v>
      </c>
      <c r="F146" s="90">
        <v>2270</v>
      </c>
      <c r="G146" s="97">
        <v>1707</v>
      </c>
      <c r="H146" s="119">
        <v>1940</v>
      </c>
      <c r="I146" s="39">
        <f t="shared" si="8"/>
        <v>1972.3333333333333</v>
      </c>
      <c r="J146" s="28">
        <f t="shared" si="10"/>
        <v>282.88925984090196</v>
      </c>
      <c r="K146" s="29">
        <f t="shared" si="11"/>
        <v>1972.3333333333333</v>
      </c>
      <c r="L146" s="30">
        <f t="shared" si="12"/>
        <v>1972.3333333333333</v>
      </c>
      <c r="M146" s="29">
        <f t="shared" si="13"/>
        <v>1972.33</v>
      </c>
      <c r="N146" s="30">
        <f t="shared" si="9"/>
        <v>1972.33</v>
      </c>
      <c r="O146" s="14"/>
      <c r="P146" s="9"/>
      <c r="Q146" s="9"/>
      <c r="R146" s="9"/>
      <c r="S146" s="9"/>
      <c r="T146" s="9"/>
      <c r="U146" s="9"/>
      <c r="V146" s="24"/>
      <c r="W146" s="7"/>
      <c r="X146" s="15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s="3" customFormat="1" ht="16.5" thickBot="1">
      <c r="A147" s="42">
        <v>139</v>
      </c>
      <c r="B147" s="69" t="s">
        <v>168</v>
      </c>
      <c r="C147" s="40" t="s">
        <v>410</v>
      </c>
      <c r="D147" s="40" t="s">
        <v>13</v>
      </c>
      <c r="E147" s="31">
        <v>1</v>
      </c>
      <c r="F147" s="90">
        <v>343</v>
      </c>
      <c r="G147" s="97">
        <v>258</v>
      </c>
      <c r="H147" s="119">
        <v>293</v>
      </c>
      <c r="I147" s="39">
        <f t="shared" si="8"/>
        <v>298</v>
      </c>
      <c r="J147" s="28">
        <f t="shared" si="10"/>
        <v>42.720018726587654</v>
      </c>
      <c r="K147" s="29">
        <f t="shared" si="11"/>
        <v>298</v>
      </c>
      <c r="L147" s="30">
        <f t="shared" si="12"/>
        <v>298</v>
      </c>
      <c r="M147" s="29">
        <f t="shared" si="13"/>
        <v>298</v>
      </c>
      <c r="N147" s="30">
        <f t="shared" si="9"/>
        <v>298</v>
      </c>
      <c r="O147" s="14"/>
      <c r="P147" s="9"/>
      <c r="Q147" s="9"/>
      <c r="R147" s="9"/>
      <c r="S147" s="9"/>
      <c r="T147" s="9"/>
      <c r="U147" s="9"/>
      <c r="V147" s="24"/>
      <c r="W147" s="7"/>
      <c r="X147" s="15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s="3" customFormat="1" ht="16.5" thickBot="1">
      <c r="A148" s="42">
        <v>140</v>
      </c>
      <c r="B148" s="68" t="s">
        <v>169</v>
      </c>
      <c r="C148" s="40" t="s">
        <v>410</v>
      </c>
      <c r="D148" s="40" t="s">
        <v>13</v>
      </c>
      <c r="E148" s="31">
        <v>1</v>
      </c>
      <c r="F148" s="90">
        <v>173</v>
      </c>
      <c r="G148" s="97">
        <v>130</v>
      </c>
      <c r="H148" s="119">
        <v>148</v>
      </c>
      <c r="I148" s="39">
        <f t="shared" si="8"/>
        <v>150.33333333333334</v>
      </c>
      <c r="J148" s="28">
        <f t="shared" si="10"/>
        <v>21.594752448994022</v>
      </c>
      <c r="K148" s="29">
        <f t="shared" si="11"/>
        <v>150.33333333333331</v>
      </c>
      <c r="L148" s="30">
        <f t="shared" si="12"/>
        <v>150.33333333333331</v>
      </c>
      <c r="M148" s="29">
        <f t="shared" si="13"/>
        <v>150.33000000000001</v>
      </c>
      <c r="N148" s="30">
        <f t="shared" si="9"/>
        <v>150.33000000000001</v>
      </c>
      <c r="O148" s="14"/>
      <c r="P148" s="9"/>
      <c r="Q148" s="9"/>
      <c r="R148" s="9"/>
      <c r="S148" s="9"/>
      <c r="T148" s="9"/>
      <c r="U148" s="9"/>
      <c r="V148" s="24"/>
      <c r="W148" s="7"/>
      <c r="X148" s="15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s="3" customFormat="1" ht="16.5" thickBot="1">
      <c r="A149" s="42">
        <v>141</v>
      </c>
      <c r="B149" s="69" t="s">
        <v>170</v>
      </c>
      <c r="C149" s="40" t="s">
        <v>410</v>
      </c>
      <c r="D149" s="40" t="s">
        <v>13</v>
      </c>
      <c r="E149" s="31">
        <v>1</v>
      </c>
      <c r="F149" s="90">
        <v>197</v>
      </c>
      <c r="G149" s="97">
        <v>148</v>
      </c>
      <c r="H149" s="119">
        <v>168</v>
      </c>
      <c r="I149" s="39">
        <f t="shared" si="8"/>
        <v>171</v>
      </c>
      <c r="J149" s="28">
        <f t="shared" si="10"/>
        <v>24.637369989509839</v>
      </c>
      <c r="K149" s="29">
        <f t="shared" si="11"/>
        <v>171</v>
      </c>
      <c r="L149" s="30">
        <f t="shared" si="12"/>
        <v>171</v>
      </c>
      <c r="M149" s="29">
        <f t="shared" si="13"/>
        <v>171</v>
      </c>
      <c r="N149" s="30">
        <f t="shared" si="9"/>
        <v>171</v>
      </c>
      <c r="O149" s="14"/>
      <c r="P149" s="9"/>
      <c r="Q149" s="9"/>
      <c r="R149" s="9"/>
      <c r="S149" s="9"/>
      <c r="T149" s="9"/>
      <c r="U149" s="9"/>
      <c r="V149" s="24"/>
      <c r="W149" s="7"/>
      <c r="X149" s="15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s="3" customFormat="1" ht="16.5" thickBot="1">
      <c r="A150" s="42">
        <v>142</v>
      </c>
      <c r="B150" s="69" t="s">
        <v>171</v>
      </c>
      <c r="C150" s="40" t="s">
        <v>410</v>
      </c>
      <c r="D150" s="40" t="s">
        <v>13</v>
      </c>
      <c r="E150" s="31">
        <v>1</v>
      </c>
      <c r="F150" s="90">
        <v>257</v>
      </c>
      <c r="G150" s="97">
        <v>194</v>
      </c>
      <c r="H150" s="118">
        <v>220</v>
      </c>
      <c r="I150" s="39">
        <f t="shared" si="8"/>
        <v>223.66666666666666</v>
      </c>
      <c r="J150" s="28">
        <f t="shared" si="10"/>
        <v>31.659648345067467</v>
      </c>
      <c r="K150" s="29">
        <f t="shared" si="11"/>
        <v>223.66666666666666</v>
      </c>
      <c r="L150" s="30">
        <f t="shared" si="12"/>
        <v>223.66666666666666</v>
      </c>
      <c r="M150" s="29">
        <f t="shared" si="13"/>
        <v>223.66</v>
      </c>
      <c r="N150" s="30">
        <f t="shared" si="9"/>
        <v>223.66</v>
      </c>
      <c r="O150" s="14"/>
      <c r="P150" s="9"/>
      <c r="Q150" s="9"/>
      <c r="R150" s="9"/>
      <c r="S150" s="9"/>
      <c r="T150" s="9"/>
      <c r="U150" s="9"/>
      <c r="V150" s="24"/>
      <c r="W150" s="7"/>
      <c r="X150" s="15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s="3" customFormat="1" ht="16.5" thickBot="1">
      <c r="A151" s="42">
        <v>143</v>
      </c>
      <c r="B151" s="68" t="s">
        <v>172</v>
      </c>
      <c r="C151" s="40" t="s">
        <v>410</v>
      </c>
      <c r="D151" s="40" t="s">
        <v>13</v>
      </c>
      <c r="E151" s="31">
        <v>1</v>
      </c>
      <c r="F151" s="90">
        <v>254</v>
      </c>
      <c r="G151" s="97">
        <v>191</v>
      </c>
      <c r="H151" s="119">
        <v>217</v>
      </c>
      <c r="I151" s="39">
        <f t="shared" si="8"/>
        <v>220.66666666666666</v>
      </c>
      <c r="J151" s="28">
        <f t="shared" si="10"/>
        <v>31.659648345067467</v>
      </c>
      <c r="K151" s="29">
        <f t="shared" si="11"/>
        <v>220.66666666666666</v>
      </c>
      <c r="L151" s="30">
        <f t="shared" si="12"/>
        <v>220.66666666666666</v>
      </c>
      <c r="M151" s="29">
        <f t="shared" si="13"/>
        <v>220.66</v>
      </c>
      <c r="N151" s="30">
        <f t="shared" si="9"/>
        <v>220.66</v>
      </c>
      <c r="O151" s="14"/>
      <c r="P151" s="9"/>
      <c r="Q151" s="9"/>
      <c r="R151" s="9"/>
      <c r="S151" s="9"/>
      <c r="T151" s="9"/>
      <c r="U151" s="9"/>
      <c r="V151" s="24"/>
      <c r="W151" s="7"/>
      <c r="X151" s="15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s="3" customFormat="1" ht="16.5" thickBot="1">
      <c r="A152" s="42">
        <v>144</v>
      </c>
      <c r="B152" s="69" t="s">
        <v>173</v>
      </c>
      <c r="C152" s="40" t="s">
        <v>410</v>
      </c>
      <c r="D152" s="40" t="s">
        <v>13</v>
      </c>
      <c r="E152" s="31">
        <v>1</v>
      </c>
      <c r="F152" s="90">
        <v>278</v>
      </c>
      <c r="G152" s="97">
        <v>209</v>
      </c>
      <c r="H152" s="119">
        <v>238</v>
      </c>
      <c r="I152" s="39">
        <f t="shared" si="8"/>
        <v>241.66666666666666</v>
      </c>
      <c r="J152" s="28">
        <f t="shared" si="10"/>
        <v>34.645827069552446</v>
      </c>
      <c r="K152" s="29">
        <f t="shared" si="11"/>
        <v>241.66666666666666</v>
      </c>
      <c r="L152" s="30">
        <f t="shared" si="12"/>
        <v>241.66666666666666</v>
      </c>
      <c r="M152" s="29">
        <f t="shared" si="13"/>
        <v>241.66</v>
      </c>
      <c r="N152" s="30">
        <f t="shared" si="9"/>
        <v>241.66</v>
      </c>
      <c r="O152" s="14"/>
      <c r="P152" s="9"/>
      <c r="Q152" s="9"/>
      <c r="R152" s="9"/>
      <c r="S152" s="9"/>
      <c r="T152" s="9"/>
      <c r="U152" s="9"/>
      <c r="V152" s="24"/>
      <c r="W152" s="7"/>
      <c r="X152" s="15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s="3" customFormat="1" ht="16.5" thickBot="1">
      <c r="A153" s="42">
        <v>145</v>
      </c>
      <c r="B153" s="69" t="s">
        <v>174</v>
      </c>
      <c r="C153" s="40" t="s">
        <v>410</v>
      </c>
      <c r="D153" s="40" t="s">
        <v>13</v>
      </c>
      <c r="E153" s="31">
        <v>1</v>
      </c>
      <c r="F153" s="90">
        <v>304</v>
      </c>
      <c r="G153" s="97">
        <v>229</v>
      </c>
      <c r="H153" s="118">
        <v>260</v>
      </c>
      <c r="I153" s="39">
        <f t="shared" si="8"/>
        <v>264.33333333333331</v>
      </c>
      <c r="J153" s="28">
        <f t="shared" si="10"/>
        <v>37.687309977409285</v>
      </c>
      <c r="K153" s="29">
        <f t="shared" si="11"/>
        <v>264.33333333333331</v>
      </c>
      <c r="L153" s="30">
        <f t="shared" si="12"/>
        <v>264.33333333333331</v>
      </c>
      <c r="M153" s="29">
        <f t="shared" si="13"/>
        <v>264.33</v>
      </c>
      <c r="N153" s="30">
        <f t="shared" si="9"/>
        <v>264.33</v>
      </c>
      <c r="O153" s="14"/>
      <c r="P153" s="9"/>
      <c r="Q153" s="9"/>
      <c r="R153" s="9"/>
      <c r="S153" s="9"/>
      <c r="T153" s="9"/>
      <c r="U153" s="9"/>
      <c r="V153" s="24"/>
      <c r="W153" s="7"/>
      <c r="X153" s="15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s="3" customFormat="1" ht="16.5" thickBot="1">
      <c r="A154" s="42">
        <v>146</v>
      </c>
      <c r="B154" s="69" t="s">
        <v>175</v>
      </c>
      <c r="C154" s="40" t="s">
        <v>410</v>
      </c>
      <c r="D154" s="40" t="s">
        <v>13</v>
      </c>
      <c r="E154" s="31">
        <v>1</v>
      </c>
      <c r="F154" s="90">
        <v>270</v>
      </c>
      <c r="G154" s="97">
        <v>203</v>
      </c>
      <c r="H154" s="118">
        <v>231</v>
      </c>
      <c r="I154" s="39">
        <f t="shared" si="8"/>
        <v>234.66666666666666</v>
      </c>
      <c r="J154" s="28">
        <f t="shared" si="10"/>
        <v>33.650160970392598</v>
      </c>
      <c r="K154" s="29">
        <f t="shared" si="11"/>
        <v>234.66666666666666</v>
      </c>
      <c r="L154" s="30">
        <f t="shared" si="12"/>
        <v>234.66666666666666</v>
      </c>
      <c r="M154" s="29">
        <f t="shared" si="13"/>
        <v>234.66</v>
      </c>
      <c r="N154" s="30">
        <f t="shared" si="9"/>
        <v>234.66</v>
      </c>
      <c r="O154" s="14"/>
      <c r="P154" s="9"/>
      <c r="Q154" s="9"/>
      <c r="R154" s="9"/>
      <c r="S154" s="9"/>
      <c r="T154" s="9"/>
      <c r="U154" s="9"/>
      <c r="V154" s="24"/>
      <c r="W154" s="7"/>
      <c r="X154" s="15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s="3" customFormat="1" ht="16.5" thickBot="1">
      <c r="A155" s="42">
        <v>147</v>
      </c>
      <c r="B155" s="68" t="s">
        <v>176</v>
      </c>
      <c r="C155" s="40" t="s">
        <v>411</v>
      </c>
      <c r="D155" s="40" t="s">
        <v>13</v>
      </c>
      <c r="E155" s="31">
        <v>1</v>
      </c>
      <c r="F155" s="90">
        <v>187</v>
      </c>
      <c r="G155" s="97">
        <v>141</v>
      </c>
      <c r="H155" s="118">
        <v>160</v>
      </c>
      <c r="I155" s="39">
        <f t="shared" si="8"/>
        <v>162.66666666666666</v>
      </c>
      <c r="J155" s="28">
        <f t="shared" si="10"/>
        <v>23.115651263447745</v>
      </c>
      <c r="K155" s="29">
        <f t="shared" si="11"/>
        <v>162.66666666666666</v>
      </c>
      <c r="L155" s="30">
        <f t="shared" si="12"/>
        <v>162.66666666666666</v>
      </c>
      <c r="M155" s="29">
        <f t="shared" si="13"/>
        <v>162.66</v>
      </c>
      <c r="N155" s="30">
        <f t="shared" si="9"/>
        <v>162.66</v>
      </c>
      <c r="O155" s="14"/>
      <c r="P155" s="9"/>
      <c r="Q155" s="9"/>
      <c r="R155" s="9"/>
      <c r="S155" s="9"/>
      <c r="T155" s="9"/>
      <c r="U155" s="9"/>
      <c r="V155" s="24"/>
      <c r="W155" s="7"/>
      <c r="X155" s="15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s="3" customFormat="1" ht="16.5" thickBot="1">
      <c r="A156" s="42">
        <v>148</v>
      </c>
      <c r="B156" s="69" t="s">
        <v>177</v>
      </c>
      <c r="C156" s="40" t="s">
        <v>411</v>
      </c>
      <c r="D156" s="40" t="s">
        <v>13</v>
      </c>
      <c r="E156" s="31">
        <v>1</v>
      </c>
      <c r="F156" s="90">
        <v>214</v>
      </c>
      <c r="G156" s="97">
        <v>161</v>
      </c>
      <c r="H156" s="118">
        <v>183</v>
      </c>
      <c r="I156" s="39">
        <f t="shared" si="8"/>
        <v>186</v>
      </c>
      <c r="J156" s="28">
        <f t="shared" si="10"/>
        <v>26.627053911388696</v>
      </c>
      <c r="K156" s="29">
        <f t="shared" si="11"/>
        <v>186</v>
      </c>
      <c r="L156" s="30">
        <f t="shared" si="12"/>
        <v>186</v>
      </c>
      <c r="M156" s="29">
        <f t="shared" si="13"/>
        <v>186</v>
      </c>
      <c r="N156" s="30">
        <f t="shared" si="9"/>
        <v>186</v>
      </c>
      <c r="O156" s="14"/>
      <c r="P156" s="9"/>
      <c r="Q156" s="9"/>
      <c r="R156" s="9"/>
      <c r="S156" s="9"/>
      <c r="T156" s="9"/>
      <c r="U156" s="9"/>
      <c r="V156" s="24"/>
      <c r="W156" s="7"/>
      <c r="X156" s="15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s="3" customFormat="1" ht="16.5" thickBot="1">
      <c r="A157" s="42">
        <v>149</v>
      </c>
      <c r="B157" s="69" t="s">
        <v>178</v>
      </c>
      <c r="C157" s="40" t="s">
        <v>411</v>
      </c>
      <c r="D157" s="40" t="s">
        <v>13</v>
      </c>
      <c r="E157" s="31">
        <v>1</v>
      </c>
      <c r="F157" s="90">
        <v>331</v>
      </c>
      <c r="G157" s="97">
        <v>249</v>
      </c>
      <c r="H157" s="118">
        <v>283</v>
      </c>
      <c r="I157" s="39">
        <f t="shared" si="8"/>
        <v>287.66666666666669</v>
      </c>
      <c r="J157" s="28">
        <f t="shared" si="10"/>
        <v>41.198705481281003</v>
      </c>
      <c r="K157" s="29">
        <f t="shared" si="11"/>
        <v>287.66666666666663</v>
      </c>
      <c r="L157" s="30">
        <f t="shared" si="12"/>
        <v>287.66666666666663</v>
      </c>
      <c r="M157" s="29">
        <f t="shared" si="13"/>
        <v>287.66000000000003</v>
      </c>
      <c r="N157" s="30">
        <f t="shared" si="9"/>
        <v>287.66000000000003</v>
      </c>
      <c r="O157" s="14"/>
      <c r="P157" s="9"/>
      <c r="Q157" s="9"/>
      <c r="R157" s="9"/>
      <c r="S157" s="9"/>
      <c r="T157" s="9"/>
      <c r="U157" s="9"/>
      <c r="V157" s="24"/>
      <c r="W157" s="7"/>
      <c r="X157" s="15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s="3" customFormat="1" ht="16.5" thickBot="1">
      <c r="A158" s="42">
        <v>150</v>
      </c>
      <c r="B158" s="69" t="s">
        <v>179</v>
      </c>
      <c r="C158" s="40" t="s">
        <v>411</v>
      </c>
      <c r="D158" s="40" t="s">
        <v>13</v>
      </c>
      <c r="E158" s="31">
        <v>1</v>
      </c>
      <c r="F158" s="90">
        <v>269</v>
      </c>
      <c r="G158" s="97">
        <v>202</v>
      </c>
      <c r="H158" s="118">
        <v>230</v>
      </c>
      <c r="I158" s="39">
        <f t="shared" si="8"/>
        <v>233.66666666666666</v>
      </c>
      <c r="J158" s="28">
        <f t="shared" si="10"/>
        <v>33.650160970392598</v>
      </c>
      <c r="K158" s="29">
        <f t="shared" si="11"/>
        <v>233.66666666666666</v>
      </c>
      <c r="L158" s="30">
        <f t="shared" si="12"/>
        <v>233.66666666666666</v>
      </c>
      <c r="M158" s="29">
        <f t="shared" si="13"/>
        <v>233.66</v>
      </c>
      <c r="N158" s="30">
        <f t="shared" si="9"/>
        <v>233.66</v>
      </c>
      <c r="O158" s="14"/>
      <c r="P158" s="9"/>
      <c r="Q158" s="9"/>
      <c r="R158" s="9"/>
      <c r="S158" s="9"/>
      <c r="T158" s="9"/>
      <c r="U158" s="9"/>
      <c r="V158" s="24"/>
      <c r="W158" s="7"/>
      <c r="X158" s="15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s="3" customFormat="1" ht="16.5" thickBot="1">
      <c r="A159" s="42">
        <v>151</v>
      </c>
      <c r="B159" s="69" t="s">
        <v>180</v>
      </c>
      <c r="C159" s="40" t="s">
        <v>411</v>
      </c>
      <c r="D159" s="40" t="s">
        <v>13</v>
      </c>
      <c r="E159" s="31">
        <v>1</v>
      </c>
      <c r="F159" s="90">
        <v>333</v>
      </c>
      <c r="G159" s="97">
        <v>251</v>
      </c>
      <c r="H159" s="118">
        <v>285</v>
      </c>
      <c r="I159" s="39">
        <f t="shared" si="8"/>
        <v>289.66666666666669</v>
      </c>
      <c r="J159" s="28">
        <f t="shared" si="10"/>
        <v>41.198705481281003</v>
      </c>
      <c r="K159" s="29">
        <f t="shared" si="11"/>
        <v>289.66666666666663</v>
      </c>
      <c r="L159" s="30">
        <f t="shared" si="12"/>
        <v>289.66666666666663</v>
      </c>
      <c r="M159" s="29">
        <f t="shared" si="13"/>
        <v>289.66000000000003</v>
      </c>
      <c r="N159" s="30">
        <f t="shared" si="9"/>
        <v>289.66000000000003</v>
      </c>
      <c r="O159" s="14"/>
      <c r="P159" s="9"/>
      <c r="Q159" s="9"/>
      <c r="R159" s="9"/>
      <c r="S159" s="9"/>
      <c r="T159" s="9"/>
      <c r="U159" s="9"/>
      <c r="V159" s="24"/>
      <c r="W159" s="7"/>
      <c r="X159" s="15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s="3" customFormat="1" ht="16.5" thickBot="1">
      <c r="A160" s="42">
        <v>152</v>
      </c>
      <c r="B160" s="69" t="s">
        <v>181</v>
      </c>
      <c r="C160" s="40" t="s">
        <v>412</v>
      </c>
      <c r="D160" s="40" t="s">
        <v>13</v>
      </c>
      <c r="E160" s="31">
        <v>1</v>
      </c>
      <c r="F160" s="90">
        <v>332</v>
      </c>
      <c r="G160" s="97">
        <v>250</v>
      </c>
      <c r="H160" s="118">
        <v>284</v>
      </c>
      <c r="I160" s="39">
        <f t="shared" si="8"/>
        <v>288.66666666666669</v>
      </c>
      <c r="J160" s="28">
        <f t="shared" si="10"/>
        <v>41.198705481281003</v>
      </c>
      <c r="K160" s="29">
        <f t="shared" si="11"/>
        <v>288.66666666666663</v>
      </c>
      <c r="L160" s="30">
        <f t="shared" si="12"/>
        <v>288.66666666666663</v>
      </c>
      <c r="M160" s="29">
        <f t="shared" si="13"/>
        <v>288.66000000000003</v>
      </c>
      <c r="N160" s="30">
        <f t="shared" si="9"/>
        <v>288.66000000000003</v>
      </c>
      <c r="O160" s="14"/>
      <c r="P160" s="9"/>
      <c r="Q160" s="9"/>
      <c r="R160" s="9"/>
      <c r="S160" s="9"/>
      <c r="T160" s="9"/>
      <c r="U160" s="9"/>
      <c r="V160" s="24"/>
      <c r="W160" s="7"/>
      <c r="X160" s="15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s="3" customFormat="1" ht="16.5" thickBot="1">
      <c r="A161" s="42">
        <v>153</v>
      </c>
      <c r="B161" s="68" t="s">
        <v>182</v>
      </c>
      <c r="C161" s="40" t="s">
        <v>412</v>
      </c>
      <c r="D161" s="40" t="s">
        <v>13</v>
      </c>
      <c r="E161" s="31">
        <v>1</v>
      </c>
      <c r="F161" s="90">
        <v>185</v>
      </c>
      <c r="G161" s="97">
        <v>139</v>
      </c>
      <c r="H161" s="118">
        <v>158</v>
      </c>
      <c r="I161" s="39">
        <f t="shared" si="8"/>
        <v>160.66666666666666</v>
      </c>
      <c r="J161" s="28">
        <f t="shared" si="10"/>
        <v>23.115651263447745</v>
      </c>
      <c r="K161" s="29">
        <f t="shared" si="11"/>
        <v>160.66666666666666</v>
      </c>
      <c r="L161" s="30">
        <f t="shared" si="12"/>
        <v>160.66666666666666</v>
      </c>
      <c r="M161" s="29">
        <f t="shared" si="13"/>
        <v>160.66</v>
      </c>
      <c r="N161" s="30">
        <f t="shared" si="9"/>
        <v>160.66</v>
      </c>
      <c r="O161" s="14"/>
      <c r="P161" s="9"/>
      <c r="Q161" s="9"/>
      <c r="R161" s="9"/>
      <c r="S161" s="9"/>
      <c r="T161" s="9"/>
      <c r="U161" s="9"/>
      <c r="V161" s="24"/>
      <c r="W161" s="7"/>
      <c r="X161" s="15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s="3" customFormat="1" ht="16.5" thickBot="1">
      <c r="A162" s="42">
        <v>154</v>
      </c>
      <c r="B162" s="69" t="s">
        <v>183</v>
      </c>
      <c r="C162" s="40" t="s">
        <v>412</v>
      </c>
      <c r="D162" s="40" t="s">
        <v>13</v>
      </c>
      <c r="E162" s="31">
        <v>1</v>
      </c>
      <c r="F162" s="90">
        <v>197</v>
      </c>
      <c r="G162" s="97">
        <v>148</v>
      </c>
      <c r="H162" s="118">
        <v>168</v>
      </c>
      <c r="I162" s="39">
        <f t="shared" si="8"/>
        <v>171</v>
      </c>
      <c r="J162" s="28">
        <f t="shared" si="10"/>
        <v>24.637369989509839</v>
      </c>
      <c r="K162" s="29">
        <f t="shared" si="11"/>
        <v>171</v>
      </c>
      <c r="L162" s="30">
        <f t="shared" si="12"/>
        <v>171</v>
      </c>
      <c r="M162" s="29">
        <f t="shared" si="13"/>
        <v>171</v>
      </c>
      <c r="N162" s="30">
        <f t="shared" si="9"/>
        <v>171</v>
      </c>
      <c r="O162" s="14"/>
      <c r="P162" s="9"/>
      <c r="Q162" s="9"/>
      <c r="R162" s="9"/>
      <c r="S162" s="9"/>
      <c r="T162" s="9"/>
      <c r="U162" s="9"/>
      <c r="V162" s="24"/>
      <c r="W162" s="7"/>
      <c r="X162" s="15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s="3" customFormat="1" ht="16.5" thickBot="1">
      <c r="A163" s="42">
        <v>155</v>
      </c>
      <c r="B163" s="69" t="s">
        <v>184</v>
      </c>
      <c r="C163" s="40" t="s">
        <v>412</v>
      </c>
      <c r="D163" s="40" t="s">
        <v>13</v>
      </c>
      <c r="E163" s="31">
        <v>1</v>
      </c>
      <c r="F163" s="90">
        <v>222</v>
      </c>
      <c r="G163" s="97">
        <v>167</v>
      </c>
      <c r="H163" s="118">
        <v>190</v>
      </c>
      <c r="I163" s="39">
        <f t="shared" si="8"/>
        <v>193</v>
      </c>
      <c r="J163" s="28">
        <f t="shared" si="10"/>
        <v>27.622454633866266</v>
      </c>
      <c r="K163" s="29">
        <f t="shared" si="11"/>
        <v>193</v>
      </c>
      <c r="L163" s="30">
        <f t="shared" si="12"/>
        <v>193</v>
      </c>
      <c r="M163" s="29">
        <f t="shared" si="13"/>
        <v>193</v>
      </c>
      <c r="N163" s="30">
        <f t="shared" si="9"/>
        <v>193</v>
      </c>
      <c r="O163" s="14"/>
      <c r="P163" s="9"/>
      <c r="Q163" s="9"/>
      <c r="R163" s="9"/>
      <c r="S163" s="9"/>
      <c r="T163" s="9"/>
      <c r="U163" s="9"/>
      <c r="V163" s="24"/>
      <c r="W163" s="7"/>
      <c r="X163" s="15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s="3" customFormat="1" ht="16.5" thickBot="1">
      <c r="A164" s="42">
        <v>156</v>
      </c>
      <c r="B164" s="69" t="s">
        <v>185</v>
      </c>
      <c r="C164" s="40" t="s">
        <v>412</v>
      </c>
      <c r="D164" s="40" t="s">
        <v>13</v>
      </c>
      <c r="E164" s="31">
        <v>1</v>
      </c>
      <c r="F164" s="90">
        <v>304</v>
      </c>
      <c r="G164" s="97">
        <v>229</v>
      </c>
      <c r="H164" s="119">
        <v>260</v>
      </c>
      <c r="I164" s="39">
        <f t="shared" si="8"/>
        <v>264.33333333333331</v>
      </c>
      <c r="J164" s="28">
        <f t="shared" si="10"/>
        <v>37.687309977409285</v>
      </c>
      <c r="K164" s="29">
        <f t="shared" si="11"/>
        <v>264.33333333333331</v>
      </c>
      <c r="L164" s="30">
        <f t="shared" si="12"/>
        <v>264.33333333333331</v>
      </c>
      <c r="M164" s="29">
        <f t="shared" si="13"/>
        <v>264.33</v>
      </c>
      <c r="N164" s="30">
        <f t="shared" si="9"/>
        <v>264.33</v>
      </c>
      <c r="O164" s="14"/>
      <c r="P164" s="9"/>
      <c r="Q164" s="9"/>
      <c r="R164" s="9"/>
      <c r="S164" s="9"/>
      <c r="T164" s="9"/>
      <c r="U164" s="9"/>
      <c r="V164" s="24"/>
      <c r="W164" s="7"/>
      <c r="X164" s="15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s="3" customFormat="1" ht="16.5" thickBot="1">
      <c r="A165" s="42">
        <v>157</v>
      </c>
      <c r="B165" s="68" t="s">
        <v>186</v>
      </c>
      <c r="C165" s="40" t="s">
        <v>412</v>
      </c>
      <c r="D165" s="40" t="s">
        <v>13</v>
      </c>
      <c r="E165" s="31">
        <v>1</v>
      </c>
      <c r="F165" s="90">
        <v>371</v>
      </c>
      <c r="G165" s="97">
        <v>279</v>
      </c>
      <c r="H165" s="119">
        <v>317</v>
      </c>
      <c r="I165" s="39">
        <f t="shared" si="8"/>
        <v>322.33333333333331</v>
      </c>
      <c r="J165" s="28">
        <f t="shared" si="10"/>
        <v>46.23130252689549</v>
      </c>
      <c r="K165" s="29">
        <f t="shared" si="11"/>
        <v>322.33333333333331</v>
      </c>
      <c r="L165" s="30">
        <f t="shared" si="12"/>
        <v>322.33333333333331</v>
      </c>
      <c r="M165" s="29">
        <f t="shared" si="13"/>
        <v>322.33</v>
      </c>
      <c r="N165" s="30">
        <f t="shared" si="9"/>
        <v>322.33</v>
      </c>
      <c r="O165" s="14"/>
      <c r="P165" s="9"/>
      <c r="Q165" s="9"/>
      <c r="R165" s="9"/>
      <c r="S165" s="9"/>
      <c r="T165" s="9"/>
      <c r="U165" s="9"/>
      <c r="V165" s="24"/>
      <c r="W165" s="7"/>
      <c r="X165" s="15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s="3" customFormat="1" ht="16.5" thickBot="1">
      <c r="A166" s="42">
        <v>158</v>
      </c>
      <c r="B166" s="69" t="s">
        <v>187</v>
      </c>
      <c r="C166" s="40" t="s">
        <v>412</v>
      </c>
      <c r="D166" s="40" t="s">
        <v>13</v>
      </c>
      <c r="E166" s="31">
        <v>1</v>
      </c>
      <c r="F166" s="90">
        <v>179</v>
      </c>
      <c r="G166" s="97">
        <v>135</v>
      </c>
      <c r="H166" s="119">
        <v>153</v>
      </c>
      <c r="I166" s="39">
        <f t="shared" si="8"/>
        <v>155.66666666666666</v>
      </c>
      <c r="J166" s="28">
        <f t="shared" si="10"/>
        <v>22.12088003071608</v>
      </c>
      <c r="K166" s="29">
        <f t="shared" si="11"/>
        <v>155.66666666666666</v>
      </c>
      <c r="L166" s="30">
        <f t="shared" si="12"/>
        <v>155.66666666666666</v>
      </c>
      <c r="M166" s="29">
        <f t="shared" si="13"/>
        <v>155.66</v>
      </c>
      <c r="N166" s="30">
        <f t="shared" si="9"/>
        <v>155.66</v>
      </c>
      <c r="O166" s="14"/>
      <c r="P166" s="9"/>
      <c r="Q166" s="9"/>
      <c r="R166" s="9"/>
      <c r="S166" s="9"/>
      <c r="T166" s="9"/>
      <c r="U166" s="9"/>
      <c r="V166" s="24"/>
      <c r="W166" s="7"/>
      <c r="X166" s="15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s="3" customFormat="1" ht="16.5" thickBot="1">
      <c r="A167" s="42">
        <v>159</v>
      </c>
      <c r="B167" s="69" t="s">
        <v>188</v>
      </c>
      <c r="C167" s="40" t="s">
        <v>412</v>
      </c>
      <c r="D167" s="40" t="s">
        <v>13</v>
      </c>
      <c r="E167" s="31">
        <v>1</v>
      </c>
      <c r="F167" s="90">
        <v>214</v>
      </c>
      <c r="G167" s="97">
        <v>161</v>
      </c>
      <c r="H167" s="119">
        <v>183</v>
      </c>
      <c r="I167" s="39">
        <f t="shared" si="8"/>
        <v>186</v>
      </c>
      <c r="J167" s="28">
        <f t="shared" si="10"/>
        <v>26.627053911388696</v>
      </c>
      <c r="K167" s="29">
        <f t="shared" si="11"/>
        <v>186</v>
      </c>
      <c r="L167" s="30">
        <f t="shared" si="12"/>
        <v>186</v>
      </c>
      <c r="M167" s="29">
        <f t="shared" si="13"/>
        <v>186</v>
      </c>
      <c r="N167" s="30">
        <f t="shared" si="9"/>
        <v>186</v>
      </c>
      <c r="O167" s="14"/>
      <c r="P167" s="9"/>
      <c r="Q167" s="9"/>
      <c r="R167" s="9"/>
      <c r="S167" s="9"/>
      <c r="T167" s="9"/>
      <c r="U167" s="9"/>
      <c r="V167" s="24"/>
      <c r="W167" s="7"/>
      <c r="X167" s="15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s="3" customFormat="1" ht="16.5" thickBot="1">
      <c r="A168" s="42">
        <v>160</v>
      </c>
      <c r="B168" s="69" t="s">
        <v>189</v>
      </c>
      <c r="C168" s="40" t="s">
        <v>412</v>
      </c>
      <c r="D168" s="40" t="s">
        <v>13</v>
      </c>
      <c r="E168" s="31">
        <v>1</v>
      </c>
      <c r="F168" s="90">
        <v>264</v>
      </c>
      <c r="G168" s="97">
        <v>199</v>
      </c>
      <c r="H168" s="119">
        <v>226</v>
      </c>
      <c r="I168" s="39">
        <f t="shared" si="8"/>
        <v>229.66666666666666</v>
      </c>
      <c r="J168" s="28">
        <f t="shared" si="10"/>
        <v>32.654759734735968</v>
      </c>
      <c r="K168" s="29">
        <f t="shared" si="11"/>
        <v>229.66666666666666</v>
      </c>
      <c r="L168" s="30">
        <f t="shared" si="12"/>
        <v>229.66666666666666</v>
      </c>
      <c r="M168" s="29">
        <f t="shared" si="13"/>
        <v>229.66</v>
      </c>
      <c r="N168" s="30">
        <f t="shared" si="9"/>
        <v>229.66</v>
      </c>
      <c r="O168" s="14"/>
      <c r="P168" s="9"/>
      <c r="Q168" s="9"/>
      <c r="R168" s="9"/>
      <c r="S168" s="9"/>
      <c r="T168" s="9"/>
      <c r="U168" s="9"/>
      <c r="V168" s="24"/>
      <c r="W168" s="7"/>
      <c r="X168" s="15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s="3" customFormat="1" ht="16.5" thickBot="1">
      <c r="A169" s="42">
        <v>161</v>
      </c>
      <c r="B169" s="69" t="s">
        <v>190</v>
      </c>
      <c r="C169" s="40" t="s">
        <v>412</v>
      </c>
      <c r="D169" s="40" t="s">
        <v>13</v>
      </c>
      <c r="E169" s="31">
        <v>1</v>
      </c>
      <c r="F169" s="90">
        <v>363</v>
      </c>
      <c r="G169" s="97">
        <v>273</v>
      </c>
      <c r="H169" s="119">
        <v>310</v>
      </c>
      <c r="I169" s="39">
        <f t="shared" si="8"/>
        <v>315.33333333333331</v>
      </c>
      <c r="J169" s="28">
        <f t="shared" si="10"/>
        <v>45.236416008933922</v>
      </c>
      <c r="K169" s="29">
        <f t="shared" si="11"/>
        <v>315.33333333333331</v>
      </c>
      <c r="L169" s="30">
        <f t="shared" si="12"/>
        <v>315.33333333333331</v>
      </c>
      <c r="M169" s="29">
        <f t="shared" si="13"/>
        <v>315.33</v>
      </c>
      <c r="N169" s="30">
        <f t="shared" si="9"/>
        <v>315.33</v>
      </c>
      <c r="O169" s="14"/>
      <c r="P169" s="9"/>
      <c r="Q169" s="9"/>
      <c r="R169" s="9"/>
      <c r="S169" s="9"/>
      <c r="T169" s="9"/>
      <c r="U169" s="9"/>
      <c r="V169" s="24"/>
      <c r="W169" s="7"/>
      <c r="X169" s="15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s="3" customFormat="1" ht="16.5" thickBot="1">
      <c r="A170" s="42">
        <v>162</v>
      </c>
      <c r="B170" s="68" t="s">
        <v>191</v>
      </c>
      <c r="C170" s="40" t="s">
        <v>412</v>
      </c>
      <c r="D170" s="40" t="s">
        <v>13</v>
      </c>
      <c r="E170" s="31">
        <v>1</v>
      </c>
      <c r="F170" s="90">
        <v>405</v>
      </c>
      <c r="G170" s="97">
        <v>304</v>
      </c>
      <c r="H170" s="119">
        <v>346</v>
      </c>
      <c r="I170" s="39">
        <f t="shared" si="8"/>
        <v>351.66666666666669</v>
      </c>
      <c r="J170" s="28">
        <f t="shared" si="10"/>
        <v>50.73788853838257</v>
      </c>
      <c r="K170" s="29">
        <f t="shared" si="11"/>
        <v>351.66666666666663</v>
      </c>
      <c r="L170" s="30">
        <f t="shared" si="12"/>
        <v>351.66666666666663</v>
      </c>
      <c r="M170" s="29">
        <f t="shared" si="13"/>
        <v>351.66</v>
      </c>
      <c r="N170" s="30">
        <f t="shared" si="9"/>
        <v>351.66</v>
      </c>
      <c r="O170" s="14"/>
      <c r="P170" s="9"/>
      <c r="Q170" s="9"/>
      <c r="R170" s="9"/>
      <c r="S170" s="9"/>
      <c r="T170" s="9"/>
      <c r="U170" s="9"/>
      <c r="V170" s="24"/>
      <c r="W170" s="7"/>
      <c r="X170" s="15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s="3" customFormat="1" ht="16.5" thickBot="1">
      <c r="A171" s="42">
        <v>163</v>
      </c>
      <c r="B171" s="69" t="s">
        <v>192</v>
      </c>
      <c r="C171" s="40" t="s">
        <v>412</v>
      </c>
      <c r="D171" s="40" t="s">
        <v>13</v>
      </c>
      <c r="E171" s="31">
        <v>1</v>
      </c>
      <c r="F171" s="90">
        <v>505</v>
      </c>
      <c r="G171" s="97">
        <v>380</v>
      </c>
      <c r="H171" s="119">
        <v>432</v>
      </c>
      <c r="I171" s="39">
        <f t="shared" si="8"/>
        <v>439</v>
      </c>
      <c r="J171" s="28">
        <f t="shared" si="10"/>
        <v>62.793311745758402</v>
      </c>
      <c r="K171" s="29">
        <f t="shared" si="11"/>
        <v>439</v>
      </c>
      <c r="L171" s="30">
        <f t="shared" si="12"/>
        <v>439</v>
      </c>
      <c r="M171" s="29">
        <f t="shared" si="13"/>
        <v>439</v>
      </c>
      <c r="N171" s="30">
        <f t="shared" si="9"/>
        <v>439</v>
      </c>
      <c r="O171" s="14"/>
      <c r="P171" s="9"/>
      <c r="Q171" s="9"/>
      <c r="R171" s="9"/>
      <c r="S171" s="9"/>
      <c r="T171" s="9"/>
      <c r="U171" s="9"/>
      <c r="V171" s="24"/>
      <c r="W171" s="7"/>
      <c r="X171" s="15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s="3" customFormat="1" ht="16.5" thickBot="1">
      <c r="A172" s="42">
        <v>164</v>
      </c>
      <c r="B172" s="69" t="s">
        <v>193</v>
      </c>
      <c r="C172" s="40" t="s">
        <v>412</v>
      </c>
      <c r="D172" s="40" t="s">
        <v>13</v>
      </c>
      <c r="E172" s="31">
        <v>1</v>
      </c>
      <c r="F172" s="90">
        <v>187</v>
      </c>
      <c r="G172" s="97">
        <v>141</v>
      </c>
      <c r="H172" s="119">
        <v>160</v>
      </c>
      <c r="I172" s="39">
        <f t="shared" si="8"/>
        <v>162.66666666666666</v>
      </c>
      <c r="J172" s="28">
        <f t="shared" si="10"/>
        <v>23.115651263447745</v>
      </c>
      <c r="K172" s="29">
        <f t="shared" si="11"/>
        <v>162.66666666666666</v>
      </c>
      <c r="L172" s="30">
        <f t="shared" si="12"/>
        <v>162.66666666666666</v>
      </c>
      <c r="M172" s="29">
        <f t="shared" si="13"/>
        <v>162.66</v>
      </c>
      <c r="N172" s="30">
        <f t="shared" si="9"/>
        <v>162.66</v>
      </c>
      <c r="O172" s="14"/>
      <c r="P172" s="9"/>
      <c r="Q172" s="9"/>
      <c r="R172" s="9"/>
      <c r="S172" s="9"/>
      <c r="T172" s="9"/>
      <c r="U172" s="9"/>
      <c r="V172" s="24"/>
      <c r="W172" s="7"/>
      <c r="X172" s="15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s="3" customFormat="1" ht="16.5" thickBot="1">
      <c r="A173" s="42">
        <v>165</v>
      </c>
      <c r="B173" s="69" t="s">
        <v>194</v>
      </c>
      <c r="C173" s="40" t="s">
        <v>385</v>
      </c>
      <c r="D173" s="40" t="s">
        <v>13</v>
      </c>
      <c r="E173" s="31">
        <v>1</v>
      </c>
      <c r="F173" s="90">
        <v>510</v>
      </c>
      <c r="G173" s="97">
        <v>384</v>
      </c>
      <c r="H173" s="118">
        <v>436</v>
      </c>
      <c r="I173" s="39">
        <f t="shared" si="8"/>
        <v>443.33333333333331</v>
      </c>
      <c r="J173" s="28">
        <f t="shared" si="10"/>
        <v>63.319296690134934</v>
      </c>
      <c r="K173" s="29">
        <f t="shared" si="11"/>
        <v>443.33333333333331</v>
      </c>
      <c r="L173" s="30">
        <f t="shared" si="12"/>
        <v>443.33333333333331</v>
      </c>
      <c r="M173" s="29">
        <f t="shared" si="13"/>
        <v>443.33</v>
      </c>
      <c r="N173" s="30">
        <f t="shared" si="9"/>
        <v>443.33</v>
      </c>
      <c r="O173" s="14"/>
      <c r="P173" s="9"/>
      <c r="Q173" s="9"/>
      <c r="R173" s="9"/>
      <c r="S173" s="9"/>
      <c r="T173" s="9"/>
      <c r="U173" s="9"/>
      <c r="V173" s="24"/>
      <c r="W173" s="7"/>
      <c r="X173" s="15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s="3" customFormat="1" ht="16.5" thickBot="1">
      <c r="A174" s="42">
        <v>166</v>
      </c>
      <c r="B174" s="69" t="s">
        <v>195</v>
      </c>
      <c r="C174" s="40" t="s">
        <v>385</v>
      </c>
      <c r="D174" s="40" t="s">
        <v>13</v>
      </c>
      <c r="E174" s="31">
        <v>1</v>
      </c>
      <c r="F174" s="90">
        <v>1645</v>
      </c>
      <c r="G174" s="97">
        <v>1237</v>
      </c>
      <c r="H174" s="119">
        <v>1406</v>
      </c>
      <c r="I174" s="39">
        <f t="shared" si="8"/>
        <v>1429.3333333333333</v>
      </c>
      <c r="J174" s="28">
        <f t="shared" si="10"/>
        <v>204.99837397729118</v>
      </c>
      <c r="K174" s="29">
        <f t="shared" si="11"/>
        <v>1429.3333333333333</v>
      </c>
      <c r="L174" s="30">
        <f t="shared" si="12"/>
        <v>1429.3333333333333</v>
      </c>
      <c r="M174" s="29">
        <f t="shared" si="13"/>
        <v>1429.33</v>
      </c>
      <c r="N174" s="30">
        <f t="shared" si="9"/>
        <v>1429.33</v>
      </c>
      <c r="O174" s="14"/>
      <c r="P174" s="9"/>
      <c r="Q174" s="9"/>
      <c r="R174" s="9"/>
      <c r="S174" s="9"/>
      <c r="T174" s="9"/>
      <c r="U174" s="9"/>
      <c r="V174" s="24"/>
      <c r="W174" s="7"/>
      <c r="X174" s="15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s="3" customFormat="1" ht="32.25" thickBot="1">
      <c r="A175" s="42">
        <v>167</v>
      </c>
      <c r="B175" s="68" t="s">
        <v>196</v>
      </c>
      <c r="C175" s="40" t="s">
        <v>409</v>
      </c>
      <c r="D175" s="40" t="s">
        <v>13</v>
      </c>
      <c r="E175" s="31">
        <v>1</v>
      </c>
      <c r="F175" s="90">
        <v>2024</v>
      </c>
      <c r="G175" s="97">
        <v>1522</v>
      </c>
      <c r="H175" s="119">
        <v>1730</v>
      </c>
      <c r="I175" s="39">
        <f t="shared" si="8"/>
        <v>1758.6666666666667</v>
      </c>
      <c r="J175" s="28">
        <f t="shared" si="10"/>
        <v>252.22476748593371</v>
      </c>
      <c r="K175" s="29">
        <f t="shared" si="11"/>
        <v>1758.6666666666665</v>
      </c>
      <c r="L175" s="30">
        <f t="shared" si="12"/>
        <v>1758.6666666666665</v>
      </c>
      <c r="M175" s="29">
        <f t="shared" si="13"/>
        <v>1758.66</v>
      </c>
      <c r="N175" s="30">
        <f t="shared" si="9"/>
        <v>1758.66</v>
      </c>
      <c r="O175" s="14"/>
      <c r="P175" s="9"/>
      <c r="Q175" s="9"/>
      <c r="R175" s="9"/>
      <c r="S175" s="9"/>
      <c r="T175" s="9"/>
      <c r="U175" s="9"/>
      <c r="V175" s="24"/>
      <c r="W175" s="7"/>
      <c r="X175" s="15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s="3" customFormat="1" ht="32.25" thickBot="1">
      <c r="A176" s="42">
        <v>168</v>
      </c>
      <c r="B176" s="69" t="s">
        <v>197</v>
      </c>
      <c r="C176" s="40" t="s">
        <v>413</v>
      </c>
      <c r="D176" s="40" t="s">
        <v>13</v>
      </c>
      <c r="E176" s="31">
        <v>1</v>
      </c>
      <c r="F176" s="90">
        <v>1030</v>
      </c>
      <c r="G176" s="97">
        <v>774</v>
      </c>
      <c r="H176" s="119">
        <v>880</v>
      </c>
      <c r="I176" s="39">
        <f t="shared" si="8"/>
        <v>894.66666666666663</v>
      </c>
      <c r="J176" s="28">
        <f t="shared" si="10"/>
        <v>128.62866450886185</v>
      </c>
      <c r="K176" s="29">
        <f t="shared" si="11"/>
        <v>894.66666666666663</v>
      </c>
      <c r="L176" s="30">
        <f t="shared" si="12"/>
        <v>894.66666666666663</v>
      </c>
      <c r="M176" s="29">
        <f t="shared" si="13"/>
        <v>894.66</v>
      </c>
      <c r="N176" s="30">
        <f t="shared" si="9"/>
        <v>894.66</v>
      </c>
      <c r="O176" s="14"/>
      <c r="P176" s="9"/>
      <c r="Q176" s="9"/>
      <c r="R176" s="9"/>
      <c r="S176" s="9"/>
      <c r="T176" s="9"/>
      <c r="U176" s="9"/>
      <c r="V176" s="24"/>
      <c r="W176" s="7"/>
      <c r="X176" s="15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s="3" customFormat="1" ht="16.5" thickBot="1">
      <c r="A177" s="42">
        <v>169</v>
      </c>
      <c r="B177" s="69" t="s">
        <v>198</v>
      </c>
      <c r="C177" s="40" t="s">
        <v>395</v>
      </c>
      <c r="D177" s="40" t="s">
        <v>13</v>
      </c>
      <c r="E177" s="31">
        <v>1</v>
      </c>
      <c r="F177" s="90">
        <v>2616</v>
      </c>
      <c r="G177" s="97">
        <v>1968</v>
      </c>
      <c r="H177" s="119">
        <v>2236</v>
      </c>
      <c r="I177" s="39">
        <f t="shared" si="8"/>
        <v>2273.3333333333335</v>
      </c>
      <c r="J177" s="28">
        <f t="shared" si="10"/>
        <v>325.6091726799682</v>
      </c>
      <c r="K177" s="29">
        <f t="shared" si="11"/>
        <v>2273.333333333333</v>
      </c>
      <c r="L177" s="30">
        <f t="shared" si="12"/>
        <v>2273.333333333333</v>
      </c>
      <c r="M177" s="29">
        <f t="shared" si="13"/>
        <v>2273.33</v>
      </c>
      <c r="N177" s="30">
        <f t="shared" si="9"/>
        <v>2273.33</v>
      </c>
      <c r="O177" s="14"/>
      <c r="P177" s="9"/>
      <c r="Q177" s="9"/>
      <c r="R177" s="9"/>
      <c r="S177" s="9"/>
      <c r="T177" s="9"/>
      <c r="U177" s="9"/>
      <c r="V177" s="24"/>
      <c r="W177" s="7"/>
      <c r="X177" s="15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s="3" customFormat="1" ht="16.5" thickBot="1">
      <c r="A178" s="42">
        <v>170</v>
      </c>
      <c r="B178" s="69" t="s">
        <v>199</v>
      </c>
      <c r="C178" s="40" t="s">
        <v>394</v>
      </c>
      <c r="D178" s="40" t="s">
        <v>13</v>
      </c>
      <c r="E178" s="31">
        <v>1</v>
      </c>
      <c r="F178" s="90">
        <v>3077</v>
      </c>
      <c r="G178" s="97">
        <v>2314</v>
      </c>
      <c r="H178" s="118">
        <v>2630</v>
      </c>
      <c r="I178" s="39">
        <f t="shared" si="8"/>
        <v>2673.6666666666665</v>
      </c>
      <c r="J178" s="28">
        <f t="shared" si="10"/>
        <v>383.36970841908379</v>
      </c>
      <c r="K178" s="29">
        <f t="shared" si="11"/>
        <v>2673.6666666666665</v>
      </c>
      <c r="L178" s="30">
        <f t="shared" si="12"/>
        <v>2673.6666666666665</v>
      </c>
      <c r="M178" s="29">
        <f t="shared" si="13"/>
        <v>2673.66</v>
      </c>
      <c r="N178" s="30">
        <f t="shared" si="9"/>
        <v>2673.66</v>
      </c>
      <c r="O178" s="14"/>
      <c r="P178" s="9"/>
      <c r="Q178" s="9"/>
      <c r="R178" s="9"/>
      <c r="S178" s="9"/>
      <c r="T178" s="9"/>
      <c r="U178" s="9"/>
      <c r="V178" s="24"/>
      <c r="W178" s="7"/>
      <c r="X178" s="15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s="3" customFormat="1" ht="16.5" thickBot="1">
      <c r="A179" s="42">
        <v>171</v>
      </c>
      <c r="B179" s="69" t="s">
        <v>200</v>
      </c>
      <c r="C179" s="40" t="s">
        <v>395</v>
      </c>
      <c r="D179" s="40" t="s">
        <v>13</v>
      </c>
      <c r="E179" s="31">
        <v>1</v>
      </c>
      <c r="F179" s="90">
        <v>990</v>
      </c>
      <c r="G179" s="97">
        <v>744</v>
      </c>
      <c r="H179" s="118">
        <v>846</v>
      </c>
      <c r="I179" s="39">
        <f t="shared" si="8"/>
        <v>860</v>
      </c>
      <c r="J179" s="28">
        <f t="shared" si="10"/>
        <v>123.596116443843</v>
      </c>
      <c r="K179" s="29">
        <f t="shared" si="11"/>
        <v>860</v>
      </c>
      <c r="L179" s="30">
        <f t="shared" si="12"/>
        <v>860</v>
      </c>
      <c r="M179" s="29">
        <f t="shared" si="13"/>
        <v>860</v>
      </c>
      <c r="N179" s="30">
        <f t="shared" si="9"/>
        <v>860</v>
      </c>
      <c r="O179" s="14"/>
      <c r="P179" s="9"/>
      <c r="Q179" s="9"/>
      <c r="R179" s="9"/>
      <c r="S179" s="9"/>
      <c r="T179" s="9"/>
      <c r="U179" s="9"/>
      <c r="V179" s="24"/>
      <c r="W179" s="7"/>
      <c r="X179" s="15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s="3" customFormat="1" ht="16.5" thickBot="1">
      <c r="A180" s="42">
        <v>172</v>
      </c>
      <c r="B180" s="69" t="s">
        <v>198</v>
      </c>
      <c r="C180" s="40" t="s">
        <v>395</v>
      </c>
      <c r="D180" s="40" t="s">
        <v>13</v>
      </c>
      <c r="E180" s="31">
        <v>1</v>
      </c>
      <c r="F180" s="90">
        <v>1002</v>
      </c>
      <c r="G180" s="97">
        <v>753</v>
      </c>
      <c r="H180" s="118">
        <v>856</v>
      </c>
      <c r="I180" s="39">
        <f t="shared" si="8"/>
        <v>870.33333333333337</v>
      </c>
      <c r="J180" s="28">
        <f t="shared" si="10"/>
        <v>125.11727831651923</v>
      </c>
      <c r="K180" s="29">
        <f t="shared" si="11"/>
        <v>870.33333333333326</v>
      </c>
      <c r="L180" s="30">
        <f t="shared" si="12"/>
        <v>870.33333333333326</v>
      </c>
      <c r="M180" s="29">
        <f t="shared" si="13"/>
        <v>870.33</v>
      </c>
      <c r="N180" s="30">
        <f t="shared" si="9"/>
        <v>870.33</v>
      </c>
      <c r="O180" s="14"/>
      <c r="P180" s="9"/>
      <c r="Q180" s="9"/>
      <c r="R180" s="9"/>
      <c r="S180" s="9"/>
      <c r="T180" s="9"/>
      <c r="U180" s="9"/>
      <c r="V180" s="24"/>
      <c r="W180" s="7"/>
      <c r="X180" s="15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s="3" customFormat="1" ht="32.25" thickBot="1">
      <c r="A181" s="42">
        <v>173</v>
      </c>
      <c r="B181" s="69" t="s">
        <v>201</v>
      </c>
      <c r="C181" s="40" t="s">
        <v>395</v>
      </c>
      <c r="D181" s="40" t="s">
        <v>13</v>
      </c>
      <c r="E181" s="31">
        <v>1</v>
      </c>
      <c r="F181" s="90">
        <v>971</v>
      </c>
      <c r="G181" s="97">
        <v>730</v>
      </c>
      <c r="H181" s="118">
        <v>830</v>
      </c>
      <c r="I181" s="39">
        <f t="shared" si="8"/>
        <v>843.66666666666663</v>
      </c>
      <c r="J181" s="28">
        <f t="shared" si="10"/>
        <v>121.07986345108478</v>
      </c>
      <c r="K181" s="29">
        <f t="shared" si="11"/>
        <v>843.66666666666663</v>
      </c>
      <c r="L181" s="30">
        <f t="shared" si="12"/>
        <v>843.66666666666663</v>
      </c>
      <c r="M181" s="29">
        <f t="shared" si="13"/>
        <v>843.66</v>
      </c>
      <c r="N181" s="30">
        <f t="shared" si="9"/>
        <v>843.66</v>
      </c>
      <c r="O181" s="14"/>
      <c r="P181" s="9"/>
      <c r="Q181" s="9"/>
      <c r="R181" s="9"/>
      <c r="S181" s="9"/>
      <c r="T181" s="9"/>
      <c r="U181" s="9"/>
      <c r="V181" s="24"/>
      <c r="W181" s="7"/>
      <c r="X181" s="15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s="3" customFormat="1" ht="32.25" thickBot="1">
      <c r="A182" s="42">
        <v>174</v>
      </c>
      <c r="B182" s="68" t="s">
        <v>202</v>
      </c>
      <c r="C182" s="40" t="s">
        <v>409</v>
      </c>
      <c r="D182" s="40" t="s">
        <v>13</v>
      </c>
      <c r="E182" s="31">
        <v>1</v>
      </c>
      <c r="F182" s="90">
        <v>4155</v>
      </c>
      <c r="G182" s="97">
        <v>3125</v>
      </c>
      <c r="H182" s="118">
        <v>3551</v>
      </c>
      <c r="I182" s="39">
        <f t="shared" si="8"/>
        <v>3610.3333333333335</v>
      </c>
      <c r="J182" s="28">
        <f t="shared" si="10"/>
        <v>517.55708219802511</v>
      </c>
      <c r="K182" s="29">
        <f t="shared" si="11"/>
        <v>3610.333333333333</v>
      </c>
      <c r="L182" s="30">
        <f t="shared" si="12"/>
        <v>3610.333333333333</v>
      </c>
      <c r="M182" s="29">
        <f t="shared" si="13"/>
        <v>3610.33</v>
      </c>
      <c r="N182" s="30">
        <f t="shared" si="9"/>
        <v>3610.33</v>
      </c>
      <c r="O182" s="14"/>
      <c r="P182" s="9"/>
      <c r="Q182" s="9"/>
      <c r="R182" s="9"/>
      <c r="S182" s="9"/>
      <c r="T182" s="9"/>
      <c r="U182" s="9"/>
      <c r="V182" s="24"/>
      <c r="W182" s="7"/>
      <c r="X182" s="15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s="3" customFormat="1" ht="16.5" thickBot="1">
      <c r="A183" s="42">
        <v>175</v>
      </c>
      <c r="B183" s="69" t="s">
        <v>203</v>
      </c>
      <c r="C183" s="40" t="s">
        <v>409</v>
      </c>
      <c r="D183" s="40" t="s">
        <v>13</v>
      </c>
      <c r="E183" s="31">
        <v>1</v>
      </c>
      <c r="F183" s="90">
        <v>2878</v>
      </c>
      <c r="G183" s="97">
        <v>2165</v>
      </c>
      <c r="H183" s="118">
        <v>2460</v>
      </c>
      <c r="I183" s="39">
        <f t="shared" si="8"/>
        <v>2501</v>
      </c>
      <c r="J183" s="28">
        <f t="shared" si="10"/>
        <v>358.26386923607021</v>
      </c>
      <c r="K183" s="29">
        <f t="shared" si="11"/>
        <v>2501</v>
      </c>
      <c r="L183" s="30">
        <f t="shared" si="12"/>
        <v>2501</v>
      </c>
      <c r="M183" s="29">
        <f t="shared" si="13"/>
        <v>2501</v>
      </c>
      <c r="N183" s="30">
        <f t="shared" si="9"/>
        <v>2501</v>
      </c>
      <c r="O183" s="14"/>
      <c r="P183" s="9"/>
      <c r="Q183" s="9"/>
      <c r="R183" s="9"/>
      <c r="S183" s="9"/>
      <c r="T183" s="9"/>
      <c r="U183" s="9"/>
      <c r="V183" s="24"/>
      <c r="W183" s="7"/>
      <c r="X183" s="15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s="3" customFormat="1" ht="32.25" thickBot="1">
      <c r="A184" s="42">
        <v>176</v>
      </c>
      <c r="B184" s="69" t="s">
        <v>204</v>
      </c>
      <c r="C184" s="40" t="s">
        <v>395</v>
      </c>
      <c r="D184" s="40" t="s">
        <v>13</v>
      </c>
      <c r="E184" s="31">
        <v>1</v>
      </c>
      <c r="F184" s="90">
        <v>2808</v>
      </c>
      <c r="G184" s="97">
        <v>2112</v>
      </c>
      <c r="H184" s="118">
        <v>2400</v>
      </c>
      <c r="I184" s="39">
        <f t="shared" si="8"/>
        <v>2440</v>
      </c>
      <c r="J184" s="28">
        <f t="shared" si="10"/>
        <v>349.71988791031032</v>
      </c>
      <c r="K184" s="29">
        <f t="shared" si="11"/>
        <v>2440</v>
      </c>
      <c r="L184" s="30">
        <f t="shared" si="12"/>
        <v>2440</v>
      </c>
      <c r="M184" s="29">
        <f t="shared" si="13"/>
        <v>2440</v>
      </c>
      <c r="N184" s="30">
        <f t="shared" si="9"/>
        <v>2440</v>
      </c>
      <c r="O184" s="14"/>
      <c r="P184" s="9"/>
      <c r="Q184" s="9"/>
      <c r="R184" s="9"/>
      <c r="S184" s="9"/>
      <c r="T184" s="9"/>
      <c r="U184" s="9"/>
      <c r="V184" s="24"/>
      <c r="W184" s="7"/>
      <c r="X184" s="15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s="3" customFormat="1" ht="16.5" thickBot="1">
      <c r="A185" s="42">
        <v>177</v>
      </c>
      <c r="B185" s="69" t="s">
        <v>205</v>
      </c>
      <c r="C185" s="40" t="s">
        <v>390</v>
      </c>
      <c r="D185" s="40" t="s">
        <v>13</v>
      </c>
      <c r="E185" s="31">
        <v>1</v>
      </c>
      <c r="F185" s="90">
        <v>2808</v>
      </c>
      <c r="G185" s="97">
        <v>2112</v>
      </c>
      <c r="H185" s="118">
        <v>2400</v>
      </c>
      <c r="I185" s="39">
        <f t="shared" si="8"/>
        <v>2440</v>
      </c>
      <c r="J185" s="28">
        <f t="shared" si="10"/>
        <v>349.71988791031032</v>
      </c>
      <c r="K185" s="29">
        <f t="shared" si="11"/>
        <v>2440</v>
      </c>
      <c r="L185" s="30">
        <f t="shared" si="12"/>
        <v>2440</v>
      </c>
      <c r="M185" s="29">
        <f t="shared" si="13"/>
        <v>2440</v>
      </c>
      <c r="N185" s="30">
        <f t="shared" si="9"/>
        <v>2440</v>
      </c>
      <c r="O185" s="14"/>
      <c r="P185" s="9"/>
      <c r="Q185" s="9"/>
      <c r="R185" s="9"/>
      <c r="S185" s="9"/>
      <c r="T185" s="9"/>
      <c r="U185" s="9"/>
      <c r="V185" s="24"/>
      <c r="W185" s="7"/>
      <c r="X185" s="15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s="3" customFormat="1" ht="16.5" thickBot="1">
      <c r="A186" s="42">
        <v>178</v>
      </c>
      <c r="B186" s="68" t="s">
        <v>206</v>
      </c>
      <c r="C186" s="40" t="s">
        <v>384</v>
      </c>
      <c r="D186" s="40" t="s">
        <v>13</v>
      </c>
      <c r="E186" s="31">
        <v>1</v>
      </c>
      <c r="F186" s="90">
        <v>10958</v>
      </c>
      <c r="G186" s="97">
        <v>8242</v>
      </c>
      <c r="H186" s="118">
        <v>9366</v>
      </c>
      <c r="I186" s="39">
        <f t="shared" si="8"/>
        <v>9522</v>
      </c>
      <c r="J186" s="28">
        <f t="shared" si="10"/>
        <v>1364.7036308297857</v>
      </c>
      <c r="K186" s="29">
        <f t="shared" si="11"/>
        <v>9522</v>
      </c>
      <c r="L186" s="30">
        <f t="shared" si="12"/>
        <v>9522</v>
      </c>
      <c r="M186" s="29">
        <f t="shared" si="13"/>
        <v>9522</v>
      </c>
      <c r="N186" s="30">
        <f t="shared" si="9"/>
        <v>9522</v>
      </c>
      <c r="O186" s="14"/>
      <c r="P186" s="9"/>
      <c r="Q186" s="9"/>
      <c r="R186" s="9"/>
      <c r="S186" s="9"/>
      <c r="T186" s="9"/>
      <c r="U186" s="9"/>
      <c r="V186" s="24"/>
      <c r="W186" s="7"/>
      <c r="X186" s="15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s="3" customFormat="1" ht="32.25" thickBot="1">
      <c r="A187" s="42">
        <v>179</v>
      </c>
      <c r="B187" s="69" t="s">
        <v>414</v>
      </c>
      <c r="C187" s="40" t="s">
        <v>390</v>
      </c>
      <c r="D187" s="40" t="s">
        <v>13</v>
      </c>
      <c r="E187" s="31">
        <v>1</v>
      </c>
      <c r="F187" s="90">
        <v>2741</v>
      </c>
      <c r="G187" s="97">
        <v>2062</v>
      </c>
      <c r="H187" s="119">
        <v>2343</v>
      </c>
      <c r="I187" s="39">
        <f t="shared" si="8"/>
        <v>2382</v>
      </c>
      <c r="J187" s="28">
        <f t="shared" si="10"/>
        <v>341.17590770744641</v>
      </c>
      <c r="K187" s="29">
        <f t="shared" si="11"/>
        <v>2382</v>
      </c>
      <c r="L187" s="30">
        <f t="shared" si="12"/>
        <v>2382</v>
      </c>
      <c r="M187" s="29">
        <f t="shared" si="13"/>
        <v>2382</v>
      </c>
      <c r="N187" s="30">
        <f t="shared" si="9"/>
        <v>2382</v>
      </c>
      <c r="O187" s="14"/>
      <c r="P187" s="9"/>
      <c r="Q187" s="9"/>
      <c r="R187" s="9"/>
      <c r="S187" s="9"/>
      <c r="T187" s="9"/>
      <c r="U187" s="9"/>
      <c r="V187" s="24"/>
      <c r="W187" s="7"/>
      <c r="X187" s="15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s="3" customFormat="1" ht="32.25" thickBot="1">
      <c r="A188" s="42">
        <v>180</v>
      </c>
      <c r="B188" s="68" t="s">
        <v>207</v>
      </c>
      <c r="C188" s="40" t="s">
        <v>384</v>
      </c>
      <c r="D188" s="40" t="s">
        <v>13</v>
      </c>
      <c r="E188" s="31">
        <v>1</v>
      </c>
      <c r="F188" s="90">
        <v>6143</v>
      </c>
      <c r="G188" s="97">
        <v>4620</v>
      </c>
      <c r="H188" s="119">
        <v>5250</v>
      </c>
      <c r="I188" s="39">
        <f t="shared" si="8"/>
        <v>5337.666666666667</v>
      </c>
      <c r="J188" s="28">
        <f t="shared" si="10"/>
        <v>765.27533171619575</v>
      </c>
      <c r="K188" s="29">
        <f t="shared" si="11"/>
        <v>5337.6666666666661</v>
      </c>
      <c r="L188" s="30">
        <f t="shared" si="12"/>
        <v>5337.6666666666661</v>
      </c>
      <c r="M188" s="29">
        <f t="shared" si="13"/>
        <v>5337.66</v>
      </c>
      <c r="N188" s="30">
        <f t="shared" si="9"/>
        <v>5337.66</v>
      </c>
      <c r="O188" s="14"/>
      <c r="P188" s="9"/>
      <c r="Q188" s="9"/>
      <c r="R188" s="9"/>
      <c r="S188" s="9"/>
      <c r="T188" s="9"/>
      <c r="U188" s="9"/>
      <c r="V188" s="24"/>
      <c r="W188" s="7"/>
      <c r="X188" s="15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s="3" customFormat="1" ht="16.5" thickBot="1">
      <c r="A189" s="42">
        <v>181</v>
      </c>
      <c r="B189" s="69" t="s">
        <v>208</v>
      </c>
      <c r="C189" s="40" t="s">
        <v>387</v>
      </c>
      <c r="D189" s="40" t="s">
        <v>13</v>
      </c>
      <c r="E189" s="31">
        <v>1</v>
      </c>
      <c r="F189" s="90">
        <v>30731</v>
      </c>
      <c r="G189" s="97">
        <v>23114</v>
      </c>
      <c r="H189" s="118">
        <v>26266</v>
      </c>
      <c r="I189" s="39">
        <f t="shared" si="8"/>
        <v>26703.666666666668</v>
      </c>
      <c r="J189" s="28">
        <f t="shared" si="10"/>
        <v>3827.3145067179066</v>
      </c>
      <c r="K189" s="29">
        <f t="shared" si="11"/>
        <v>26703.666666666664</v>
      </c>
      <c r="L189" s="30">
        <f t="shared" si="12"/>
        <v>26703.666666666664</v>
      </c>
      <c r="M189" s="29">
        <f t="shared" si="13"/>
        <v>26703.66</v>
      </c>
      <c r="N189" s="30">
        <f t="shared" si="9"/>
        <v>26703.66</v>
      </c>
      <c r="O189" s="14"/>
      <c r="P189" s="9"/>
      <c r="Q189" s="9"/>
      <c r="R189" s="9"/>
      <c r="S189" s="9"/>
      <c r="T189" s="9"/>
      <c r="U189" s="9"/>
      <c r="V189" s="24"/>
      <c r="W189" s="7"/>
      <c r="X189" s="15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s="3" customFormat="1" ht="32.25" thickBot="1">
      <c r="A190" s="42">
        <v>182</v>
      </c>
      <c r="B190" s="69" t="s">
        <v>209</v>
      </c>
      <c r="C190" s="40" t="s">
        <v>389</v>
      </c>
      <c r="D190" s="40" t="s">
        <v>13</v>
      </c>
      <c r="E190" s="31">
        <v>1</v>
      </c>
      <c r="F190" s="90">
        <v>10803</v>
      </c>
      <c r="G190" s="97">
        <v>8125</v>
      </c>
      <c r="H190" s="118">
        <v>9233</v>
      </c>
      <c r="I190" s="39">
        <f t="shared" si="8"/>
        <v>9387</v>
      </c>
      <c r="J190" s="28">
        <f t="shared" si="10"/>
        <v>1345.6255051090552</v>
      </c>
      <c r="K190" s="29">
        <f t="shared" si="11"/>
        <v>9387</v>
      </c>
      <c r="L190" s="30">
        <f t="shared" si="12"/>
        <v>9387</v>
      </c>
      <c r="M190" s="29">
        <f t="shared" si="13"/>
        <v>9387</v>
      </c>
      <c r="N190" s="30">
        <f t="shared" si="9"/>
        <v>9387</v>
      </c>
      <c r="O190" s="14"/>
      <c r="P190" s="9"/>
      <c r="Q190" s="9"/>
      <c r="R190" s="9"/>
      <c r="S190" s="9"/>
      <c r="T190" s="9"/>
      <c r="U190" s="9"/>
      <c r="V190" s="24"/>
      <c r="W190" s="7"/>
      <c r="X190" s="15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s="3" customFormat="1" ht="16.5" thickBot="1">
      <c r="A191" s="42">
        <v>183</v>
      </c>
      <c r="B191" s="69" t="s">
        <v>210</v>
      </c>
      <c r="C191" s="40" t="s">
        <v>389</v>
      </c>
      <c r="D191" s="40" t="s">
        <v>13</v>
      </c>
      <c r="E191" s="31">
        <v>1</v>
      </c>
      <c r="F191" s="90">
        <v>6068</v>
      </c>
      <c r="G191" s="97">
        <v>4564</v>
      </c>
      <c r="H191" s="119">
        <v>5186</v>
      </c>
      <c r="I191" s="39">
        <f t="shared" si="8"/>
        <v>5272.666666666667</v>
      </c>
      <c r="J191" s="28">
        <f t="shared" si="10"/>
        <v>755.73628557409722</v>
      </c>
      <c r="K191" s="29">
        <f t="shared" si="11"/>
        <v>5272.6666666666661</v>
      </c>
      <c r="L191" s="30">
        <f t="shared" si="12"/>
        <v>5272.6666666666661</v>
      </c>
      <c r="M191" s="29">
        <f t="shared" si="13"/>
        <v>5272.66</v>
      </c>
      <c r="N191" s="30">
        <f t="shared" si="9"/>
        <v>5272.66</v>
      </c>
      <c r="O191" s="14"/>
      <c r="P191" s="9"/>
      <c r="Q191" s="9"/>
      <c r="R191" s="9"/>
      <c r="S191" s="9"/>
      <c r="T191" s="9"/>
      <c r="U191" s="9"/>
      <c r="V191" s="24"/>
      <c r="W191" s="7"/>
      <c r="X191" s="15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s="3" customFormat="1" ht="32.25" thickBot="1">
      <c r="A192" s="42">
        <v>184</v>
      </c>
      <c r="B192" s="69" t="s">
        <v>211</v>
      </c>
      <c r="C192" s="40" t="s">
        <v>390</v>
      </c>
      <c r="D192" s="40" t="s">
        <v>13</v>
      </c>
      <c r="E192" s="31">
        <v>1</v>
      </c>
      <c r="F192" s="90">
        <v>4095</v>
      </c>
      <c r="G192" s="97">
        <v>3080</v>
      </c>
      <c r="H192" s="119">
        <v>3500</v>
      </c>
      <c r="I192" s="39">
        <f t="shared" si="8"/>
        <v>3558.3333333333335</v>
      </c>
      <c r="J192" s="28">
        <f t="shared" si="10"/>
        <v>510.0081698692025</v>
      </c>
      <c r="K192" s="29">
        <f t="shared" si="11"/>
        <v>3558.333333333333</v>
      </c>
      <c r="L192" s="30">
        <f t="shared" si="12"/>
        <v>3558.333333333333</v>
      </c>
      <c r="M192" s="29">
        <f t="shared" si="13"/>
        <v>3558.33</v>
      </c>
      <c r="N192" s="30">
        <f t="shared" si="9"/>
        <v>3558.33</v>
      </c>
      <c r="O192" s="14"/>
      <c r="P192" s="9"/>
      <c r="Q192" s="9"/>
      <c r="R192" s="9"/>
      <c r="S192" s="9"/>
      <c r="T192" s="9"/>
      <c r="U192" s="9"/>
      <c r="V192" s="24"/>
      <c r="W192" s="7"/>
      <c r="X192" s="15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s="3" customFormat="1" ht="16.5" thickBot="1">
      <c r="A193" s="42">
        <v>185</v>
      </c>
      <c r="B193" s="69" t="s">
        <v>212</v>
      </c>
      <c r="C193" s="40" t="s">
        <v>384</v>
      </c>
      <c r="D193" s="40" t="s">
        <v>13</v>
      </c>
      <c r="E193" s="31">
        <v>1</v>
      </c>
      <c r="F193" s="90">
        <v>1712</v>
      </c>
      <c r="G193" s="97">
        <v>1287</v>
      </c>
      <c r="H193" s="119">
        <v>1463</v>
      </c>
      <c r="I193" s="39">
        <f t="shared" si="8"/>
        <v>1487.3333333333333</v>
      </c>
      <c r="J193" s="28">
        <f t="shared" si="10"/>
        <v>213.54234552737623</v>
      </c>
      <c r="K193" s="29">
        <f t="shared" si="11"/>
        <v>1487.3333333333333</v>
      </c>
      <c r="L193" s="30">
        <f t="shared" si="12"/>
        <v>1487.3333333333333</v>
      </c>
      <c r="M193" s="29">
        <f t="shared" si="13"/>
        <v>1487.33</v>
      </c>
      <c r="N193" s="30">
        <f t="shared" si="9"/>
        <v>1487.33</v>
      </c>
      <c r="O193" s="14"/>
      <c r="P193" s="9"/>
      <c r="Q193" s="9"/>
      <c r="R193" s="9"/>
      <c r="S193" s="9"/>
      <c r="T193" s="9"/>
      <c r="U193" s="9"/>
      <c r="V193" s="24"/>
      <c r="W193" s="7"/>
      <c r="X193" s="15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s="3" customFormat="1" ht="16.5" thickBot="1">
      <c r="A194" s="42">
        <v>186</v>
      </c>
      <c r="B194" s="69" t="s">
        <v>213</v>
      </c>
      <c r="C194" s="40" t="s">
        <v>384</v>
      </c>
      <c r="D194" s="40" t="s">
        <v>13</v>
      </c>
      <c r="E194" s="31">
        <v>1</v>
      </c>
      <c r="F194" s="90">
        <v>2656</v>
      </c>
      <c r="G194" s="97">
        <v>1998</v>
      </c>
      <c r="H194" s="118">
        <v>2270</v>
      </c>
      <c r="I194" s="39">
        <f t="shared" si="8"/>
        <v>2308</v>
      </c>
      <c r="J194" s="28">
        <f t="shared" si="10"/>
        <v>330.64180014027266</v>
      </c>
      <c r="K194" s="29">
        <f t="shared" si="11"/>
        <v>2308</v>
      </c>
      <c r="L194" s="30">
        <f t="shared" si="12"/>
        <v>2308</v>
      </c>
      <c r="M194" s="29">
        <f t="shared" si="13"/>
        <v>2308</v>
      </c>
      <c r="N194" s="30">
        <f t="shared" si="9"/>
        <v>2308</v>
      </c>
      <c r="O194" s="14"/>
      <c r="P194" s="9"/>
      <c r="Q194" s="9"/>
      <c r="R194" s="9"/>
      <c r="S194" s="9"/>
      <c r="T194" s="9"/>
      <c r="U194" s="9"/>
      <c r="V194" s="24"/>
      <c r="W194" s="7"/>
      <c r="X194" s="15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s="3" customFormat="1" ht="16.5" thickBot="1">
      <c r="A195" s="42">
        <v>187</v>
      </c>
      <c r="B195" s="68" t="s">
        <v>214</v>
      </c>
      <c r="C195" s="40" t="s">
        <v>384</v>
      </c>
      <c r="D195" s="40" t="s">
        <v>13</v>
      </c>
      <c r="E195" s="31">
        <v>1</v>
      </c>
      <c r="F195" s="90">
        <v>2451</v>
      </c>
      <c r="G195" s="97">
        <v>1844</v>
      </c>
      <c r="H195" s="119">
        <v>2095</v>
      </c>
      <c r="I195" s="39">
        <f t="shared" si="8"/>
        <v>2130</v>
      </c>
      <c r="J195" s="28">
        <f t="shared" si="10"/>
        <v>305.0098359069753</v>
      </c>
      <c r="K195" s="29">
        <f t="shared" si="11"/>
        <v>2130</v>
      </c>
      <c r="L195" s="30">
        <f t="shared" si="12"/>
        <v>2130</v>
      </c>
      <c r="M195" s="29">
        <f t="shared" si="13"/>
        <v>2130</v>
      </c>
      <c r="N195" s="30">
        <f t="shared" si="9"/>
        <v>2130</v>
      </c>
      <c r="O195" s="14"/>
      <c r="P195" s="9"/>
      <c r="Q195" s="9"/>
      <c r="R195" s="9"/>
      <c r="S195" s="9"/>
      <c r="T195" s="9"/>
      <c r="U195" s="9"/>
      <c r="V195" s="24"/>
      <c r="W195" s="7"/>
      <c r="X195" s="15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s="3" customFormat="1" ht="16.5" thickBot="1">
      <c r="A196" s="42">
        <v>188</v>
      </c>
      <c r="B196" s="69" t="s">
        <v>215</v>
      </c>
      <c r="C196" s="40" t="s">
        <v>407</v>
      </c>
      <c r="D196" s="40" t="s">
        <v>13</v>
      </c>
      <c r="E196" s="31">
        <v>1</v>
      </c>
      <c r="F196" s="90">
        <v>900</v>
      </c>
      <c r="G196" s="97">
        <v>677</v>
      </c>
      <c r="H196" s="118">
        <v>769</v>
      </c>
      <c r="I196" s="39">
        <f t="shared" si="8"/>
        <v>782</v>
      </c>
      <c r="J196" s="28">
        <f t="shared" si="10"/>
        <v>112.06694427885503</v>
      </c>
      <c r="K196" s="29">
        <f t="shared" si="11"/>
        <v>782</v>
      </c>
      <c r="L196" s="30">
        <f t="shared" si="12"/>
        <v>782</v>
      </c>
      <c r="M196" s="29">
        <f t="shared" si="13"/>
        <v>782</v>
      </c>
      <c r="N196" s="30">
        <f t="shared" si="9"/>
        <v>782</v>
      </c>
      <c r="O196" s="14"/>
      <c r="P196" s="9"/>
      <c r="Q196" s="9"/>
      <c r="R196" s="9"/>
      <c r="S196" s="9"/>
      <c r="T196" s="9"/>
      <c r="U196" s="9"/>
      <c r="V196" s="24"/>
      <c r="W196" s="7"/>
      <c r="X196" s="15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s="3" customFormat="1" ht="16.5" thickBot="1">
      <c r="A197" s="42">
        <v>189</v>
      </c>
      <c r="B197" s="69" t="s">
        <v>216</v>
      </c>
      <c r="C197" s="40" t="s">
        <v>415</v>
      </c>
      <c r="D197" s="40" t="s">
        <v>13</v>
      </c>
      <c r="E197" s="31">
        <v>1</v>
      </c>
      <c r="F197" s="90">
        <v>34258</v>
      </c>
      <c r="G197" s="97">
        <v>25766</v>
      </c>
      <c r="H197" s="119">
        <v>29280</v>
      </c>
      <c r="I197" s="39">
        <f t="shared" ref="I197:I260" si="14">AVERAGE(F197:H197)</f>
        <v>29768</v>
      </c>
      <c r="J197" s="28">
        <f t="shared" si="10"/>
        <v>4266.9806655291986</v>
      </c>
      <c r="K197" s="29">
        <f t="shared" si="11"/>
        <v>29768</v>
      </c>
      <c r="L197" s="30">
        <f t="shared" si="12"/>
        <v>29768</v>
      </c>
      <c r="M197" s="29">
        <f t="shared" si="13"/>
        <v>29768</v>
      </c>
      <c r="N197" s="30">
        <f t="shared" si="9"/>
        <v>29768</v>
      </c>
      <c r="O197" s="14"/>
      <c r="P197" s="9"/>
      <c r="Q197" s="9"/>
      <c r="R197" s="9"/>
      <c r="S197" s="9"/>
      <c r="T197" s="9"/>
      <c r="U197" s="9"/>
      <c r="V197" s="24"/>
      <c r="W197" s="7"/>
      <c r="X197" s="15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s="3" customFormat="1" ht="16.5" thickBot="1">
      <c r="A198" s="42">
        <v>190</v>
      </c>
      <c r="B198" s="69" t="s">
        <v>217</v>
      </c>
      <c r="C198" s="40" t="s">
        <v>415</v>
      </c>
      <c r="D198" s="40" t="s">
        <v>13</v>
      </c>
      <c r="E198" s="31">
        <v>1</v>
      </c>
      <c r="F198" s="90">
        <v>32689</v>
      </c>
      <c r="G198" s="97">
        <v>24586</v>
      </c>
      <c r="H198" s="119">
        <v>27939</v>
      </c>
      <c r="I198" s="39">
        <f t="shared" si="14"/>
        <v>28404.666666666668</v>
      </c>
      <c r="J198" s="28">
        <f t="shared" si="10"/>
        <v>4071.5213782237879</v>
      </c>
      <c r="K198" s="29">
        <f t="shared" si="11"/>
        <v>28404.666666666664</v>
      </c>
      <c r="L198" s="30">
        <f t="shared" si="12"/>
        <v>28404.666666666664</v>
      </c>
      <c r="M198" s="29">
        <f t="shared" si="13"/>
        <v>28404.66</v>
      </c>
      <c r="N198" s="30">
        <f t="shared" si="9"/>
        <v>28404.66</v>
      </c>
      <c r="O198" s="14"/>
      <c r="P198" s="9"/>
      <c r="Q198" s="9"/>
      <c r="R198" s="9"/>
      <c r="S198" s="9"/>
      <c r="T198" s="9"/>
      <c r="U198" s="9"/>
      <c r="V198" s="24"/>
      <c r="W198" s="7"/>
      <c r="X198" s="15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s="3" customFormat="1" ht="16.5" thickBot="1">
      <c r="A199" s="42">
        <v>191</v>
      </c>
      <c r="B199" s="69" t="s">
        <v>218</v>
      </c>
      <c r="C199" s="40" t="s">
        <v>407</v>
      </c>
      <c r="D199" s="40" t="s">
        <v>13</v>
      </c>
      <c r="E199" s="31">
        <v>1</v>
      </c>
      <c r="F199" s="90">
        <v>796</v>
      </c>
      <c r="G199" s="97">
        <v>598</v>
      </c>
      <c r="H199" s="118">
        <v>680</v>
      </c>
      <c r="I199" s="39">
        <f t="shared" si="14"/>
        <v>691.33333333333337</v>
      </c>
      <c r="J199" s="28">
        <f t="shared" si="10"/>
        <v>99.485342303946126</v>
      </c>
      <c r="K199" s="29">
        <f t="shared" si="11"/>
        <v>691.33333333333326</v>
      </c>
      <c r="L199" s="30">
        <f t="shared" si="12"/>
        <v>691.33333333333326</v>
      </c>
      <c r="M199" s="29">
        <f t="shared" si="13"/>
        <v>691.33</v>
      </c>
      <c r="N199" s="30">
        <f t="shared" si="9"/>
        <v>691.33</v>
      </c>
      <c r="O199" s="14"/>
      <c r="P199" s="9"/>
      <c r="Q199" s="9"/>
      <c r="R199" s="9"/>
      <c r="S199" s="9"/>
      <c r="T199" s="9"/>
      <c r="U199" s="9"/>
      <c r="V199" s="24"/>
      <c r="W199" s="7"/>
      <c r="X199" s="15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s="3" customFormat="1" ht="16.5" thickBot="1">
      <c r="A200" s="42">
        <v>192</v>
      </c>
      <c r="B200" s="69" t="s">
        <v>219</v>
      </c>
      <c r="C200" s="40" t="s">
        <v>416</v>
      </c>
      <c r="D200" s="40" t="s">
        <v>13</v>
      </c>
      <c r="E200" s="31">
        <v>1</v>
      </c>
      <c r="F200" s="90">
        <v>11583</v>
      </c>
      <c r="G200" s="97">
        <v>8712</v>
      </c>
      <c r="H200" s="118">
        <v>9900</v>
      </c>
      <c r="I200" s="39">
        <f t="shared" si="14"/>
        <v>10065</v>
      </c>
      <c r="J200" s="28">
        <f t="shared" si="10"/>
        <v>1442.5945376300299</v>
      </c>
      <c r="K200" s="29">
        <f t="shared" si="11"/>
        <v>10065</v>
      </c>
      <c r="L200" s="30">
        <f t="shared" si="12"/>
        <v>10065</v>
      </c>
      <c r="M200" s="29">
        <f t="shared" si="13"/>
        <v>10065</v>
      </c>
      <c r="N200" s="30">
        <f t="shared" si="9"/>
        <v>10065</v>
      </c>
      <c r="O200" s="14"/>
      <c r="P200" s="9"/>
      <c r="Q200" s="9"/>
      <c r="R200" s="9"/>
      <c r="S200" s="9"/>
      <c r="T200" s="9"/>
      <c r="U200" s="9"/>
      <c r="V200" s="24"/>
      <c r="W200" s="7"/>
      <c r="X200" s="15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s="3" customFormat="1" ht="16.5" thickBot="1">
      <c r="A201" s="42">
        <v>193</v>
      </c>
      <c r="B201" s="69" t="s">
        <v>220</v>
      </c>
      <c r="C201" s="40" t="s">
        <v>417</v>
      </c>
      <c r="D201" s="40" t="s">
        <v>13</v>
      </c>
      <c r="E201" s="31">
        <v>1</v>
      </c>
      <c r="F201" s="90">
        <v>995</v>
      </c>
      <c r="G201" s="97">
        <v>748</v>
      </c>
      <c r="H201" s="118">
        <v>850</v>
      </c>
      <c r="I201" s="39">
        <f t="shared" si="14"/>
        <v>864.33333333333337</v>
      </c>
      <c r="J201" s="28">
        <f t="shared" si="10"/>
        <v>124.12225156406619</v>
      </c>
      <c r="K201" s="29">
        <f t="shared" si="11"/>
        <v>864.33333333333326</v>
      </c>
      <c r="L201" s="30">
        <f t="shared" si="12"/>
        <v>864.33333333333326</v>
      </c>
      <c r="M201" s="29">
        <f t="shared" si="13"/>
        <v>864.33</v>
      </c>
      <c r="N201" s="30">
        <f t="shared" si="9"/>
        <v>864.33</v>
      </c>
      <c r="O201" s="14"/>
      <c r="P201" s="9"/>
      <c r="Q201" s="9"/>
      <c r="R201" s="9"/>
      <c r="S201" s="9"/>
      <c r="T201" s="9"/>
      <c r="U201" s="9"/>
      <c r="V201" s="24"/>
      <c r="W201" s="7"/>
      <c r="X201" s="15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s="3" customFormat="1" ht="16.5" thickBot="1">
      <c r="A202" s="42">
        <v>194</v>
      </c>
      <c r="B202" s="68" t="s">
        <v>221</v>
      </c>
      <c r="C202" s="40" t="s">
        <v>384</v>
      </c>
      <c r="D202" s="40" t="s">
        <v>13</v>
      </c>
      <c r="E202" s="31">
        <v>1</v>
      </c>
      <c r="F202" s="90">
        <v>1018</v>
      </c>
      <c r="G202" s="97">
        <v>766</v>
      </c>
      <c r="H202" s="118">
        <v>870</v>
      </c>
      <c r="I202" s="39">
        <f t="shared" si="14"/>
        <v>884.66666666666663</v>
      </c>
      <c r="J202" s="28">
        <f t="shared" si="10"/>
        <v>126.63859338026987</v>
      </c>
      <c r="K202" s="29">
        <f t="shared" si="11"/>
        <v>884.66666666666663</v>
      </c>
      <c r="L202" s="30">
        <f t="shared" si="12"/>
        <v>884.66666666666663</v>
      </c>
      <c r="M202" s="29">
        <f t="shared" si="13"/>
        <v>884.66</v>
      </c>
      <c r="N202" s="30">
        <f t="shared" si="9"/>
        <v>884.66</v>
      </c>
      <c r="O202" s="14"/>
      <c r="P202" s="9"/>
      <c r="Q202" s="9"/>
      <c r="R202" s="9"/>
      <c r="S202" s="9"/>
      <c r="T202" s="9"/>
      <c r="U202" s="9"/>
      <c r="V202" s="24"/>
      <c r="W202" s="7"/>
      <c r="X202" s="15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s="3" customFormat="1" ht="16.5" thickBot="1">
      <c r="A203" s="42">
        <v>195</v>
      </c>
      <c r="B203" s="69" t="s">
        <v>222</v>
      </c>
      <c r="C203" s="40" t="s">
        <v>384</v>
      </c>
      <c r="D203" s="40" t="s">
        <v>13</v>
      </c>
      <c r="E203" s="31">
        <v>1</v>
      </c>
      <c r="F203" s="90">
        <v>1107</v>
      </c>
      <c r="G203" s="97">
        <v>832</v>
      </c>
      <c r="H203" s="118">
        <v>946</v>
      </c>
      <c r="I203" s="39">
        <f t="shared" si="14"/>
        <v>961.66666666666663</v>
      </c>
      <c r="J203" s="28">
        <f t="shared" si="10"/>
        <v>138.16777241214152</v>
      </c>
      <c r="K203" s="29">
        <f t="shared" si="11"/>
        <v>961.66666666666663</v>
      </c>
      <c r="L203" s="30">
        <f t="shared" si="12"/>
        <v>961.66666666666663</v>
      </c>
      <c r="M203" s="29">
        <f t="shared" si="13"/>
        <v>961.66</v>
      </c>
      <c r="N203" s="30">
        <f t="shared" ref="N203:N266" si="15">M203*E203</f>
        <v>961.66</v>
      </c>
      <c r="O203" s="14"/>
      <c r="P203" s="9"/>
      <c r="Q203" s="9"/>
      <c r="R203" s="9"/>
      <c r="S203" s="9"/>
      <c r="T203" s="9"/>
      <c r="U203" s="9"/>
      <c r="V203" s="24"/>
      <c r="W203" s="7"/>
      <c r="X203" s="15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s="3" customFormat="1" ht="16.5" thickBot="1">
      <c r="A204" s="42">
        <v>196</v>
      </c>
      <c r="B204" s="69" t="s">
        <v>223</v>
      </c>
      <c r="C204" s="40" t="s">
        <v>418</v>
      </c>
      <c r="D204" s="40" t="s">
        <v>13</v>
      </c>
      <c r="E204" s="31">
        <v>1</v>
      </c>
      <c r="F204" s="90">
        <v>386</v>
      </c>
      <c r="G204" s="97">
        <v>290</v>
      </c>
      <c r="H204" s="118">
        <v>330</v>
      </c>
      <c r="I204" s="39">
        <f t="shared" si="14"/>
        <v>335.33333333333331</v>
      </c>
      <c r="J204" s="28">
        <f t="shared" ref="J204:J267" si="16">SQRT(((SUM((POWER(H204-I204,2)),(POWER(G204-I204,2)),(POWER(F204-I204,2)))/(COLUMNS(F204:H204)-1))))</f>
        <v>48.221710186733667</v>
      </c>
      <c r="K204" s="29">
        <f t="shared" ref="K204:K267" si="17">((E204/3)*(SUM(F204:H204)))</f>
        <v>335.33333333333331</v>
      </c>
      <c r="L204" s="30">
        <f t="shared" ref="L204:L267" si="18">K204/E204</f>
        <v>335.33333333333331</v>
      </c>
      <c r="M204" s="29">
        <f t="shared" ref="M204:M267" si="19">ROUNDDOWN(L204,2)</f>
        <v>335.33</v>
      </c>
      <c r="N204" s="30">
        <f t="shared" si="15"/>
        <v>335.33</v>
      </c>
      <c r="O204" s="14"/>
      <c r="P204" s="9"/>
      <c r="Q204" s="9"/>
      <c r="R204" s="9"/>
      <c r="S204" s="9"/>
      <c r="T204" s="9"/>
      <c r="U204" s="9"/>
      <c r="V204" s="24"/>
      <c r="W204" s="7"/>
      <c r="X204" s="15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s="3" customFormat="1" ht="16.5" thickBot="1">
      <c r="A205" s="42">
        <v>197</v>
      </c>
      <c r="B205" s="69" t="s">
        <v>224</v>
      </c>
      <c r="C205" s="40" t="s">
        <v>418</v>
      </c>
      <c r="D205" s="40" t="s">
        <v>13</v>
      </c>
      <c r="E205" s="31">
        <v>1</v>
      </c>
      <c r="F205" s="90">
        <v>667</v>
      </c>
      <c r="G205" s="97">
        <v>502</v>
      </c>
      <c r="H205" s="118">
        <v>570</v>
      </c>
      <c r="I205" s="39">
        <f t="shared" si="14"/>
        <v>579.66666666666663</v>
      </c>
      <c r="J205" s="28">
        <f t="shared" si="16"/>
        <v>82.923659671612015</v>
      </c>
      <c r="K205" s="29">
        <f t="shared" si="17"/>
        <v>579.66666666666663</v>
      </c>
      <c r="L205" s="30">
        <f t="shared" si="18"/>
        <v>579.66666666666663</v>
      </c>
      <c r="M205" s="29">
        <f t="shared" si="19"/>
        <v>579.66</v>
      </c>
      <c r="N205" s="30">
        <f t="shared" si="15"/>
        <v>579.66</v>
      </c>
      <c r="O205" s="14"/>
      <c r="P205" s="9"/>
      <c r="Q205" s="9"/>
      <c r="R205" s="9"/>
      <c r="S205" s="9"/>
      <c r="T205" s="9"/>
      <c r="U205" s="9"/>
      <c r="V205" s="24"/>
      <c r="W205" s="7"/>
      <c r="X205" s="15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s="3" customFormat="1" ht="16.5" thickBot="1">
      <c r="A206" s="42">
        <v>198</v>
      </c>
      <c r="B206" s="69" t="s">
        <v>225</v>
      </c>
      <c r="C206" s="40" t="s">
        <v>418</v>
      </c>
      <c r="D206" s="40" t="s">
        <v>13</v>
      </c>
      <c r="E206" s="31">
        <v>1</v>
      </c>
      <c r="F206" s="90">
        <v>269</v>
      </c>
      <c r="G206" s="97">
        <v>202</v>
      </c>
      <c r="H206" s="118">
        <v>230</v>
      </c>
      <c r="I206" s="39">
        <f t="shared" si="14"/>
        <v>233.66666666666666</v>
      </c>
      <c r="J206" s="28">
        <f t="shared" si="16"/>
        <v>33.650160970392598</v>
      </c>
      <c r="K206" s="29">
        <f t="shared" si="17"/>
        <v>233.66666666666666</v>
      </c>
      <c r="L206" s="30">
        <f t="shared" si="18"/>
        <v>233.66666666666666</v>
      </c>
      <c r="M206" s="29">
        <f t="shared" si="19"/>
        <v>233.66</v>
      </c>
      <c r="N206" s="30">
        <f t="shared" si="15"/>
        <v>233.66</v>
      </c>
      <c r="O206" s="14"/>
      <c r="P206" s="9"/>
      <c r="Q206" s="9"/>
      <c r="R206" s="9"/>
      <c r="S206" s="9"/>
      <c r="T206" s="9"/>
      <c r="U206" s="9"/>
      <c r="V206" s="24"/>
      <c r="W206" s="7"/>
      <c r="X206" s="15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s="3" customFormat="1" ht="16.5" thickBot="1">
      <c r="A207" s="42">
        <v>199</v>
      </c>
      <c r="B207" s="69" t="s">
        <v>226</v>
      </c>
      <c r="C207" s="40" t="s">
        <v>384</v>
      </c>
      <c r="D207" s="40" t="s">
        <v>13</v>
      </c>
      <c r="E207" s="31">
        <v>1</v>
      </c>
      <c r="F207" s="90">
        <v>1966</v>
      </c>
      <c r="G207" s="97">
        <v>1478</v>
      </c>
      <c r="H207" s="118">
        <v>1680</v>
      </c>
      <c r="I207" s="39">
        <f t="shared" si="14"/>
        <v>1708</v>
      </c>
      <c r="J207" s="28">
        <f t="shared" si="16"/>
        <v>245.20195757783011</v>
      </c>
      <c r="K207" s="29">
        <f t="shared" si="17"/>
        <v>1708</v>
      </c>
      <c r="L207" s="30">
        <f t="shared" si="18"/>
        <v>1708</v>
      </c>
      <c r="M207" s="29">
        <f t="shared" si="19"/>
        <v>1708</v>
      </c>
      <c r="N207" s="30">
        <f t="shared" si="15"/>
        <v>1708</v>
      </c>
      <c r="O207" s="14"/>
      <c r="P207" s="9"/>
      <c r="Q207" s="9"/>
      <c r="R207" s="9"/>
      <c r="S207" s="9"/>
      <c r="T207" s="9"/>
      <c r="U207" s="9"/>
      <c r="V207" s="24"/>
      <c r="W207" s="7"/>
      <c r="X207" s="15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s="3" customFormat="1" ht="16.5" thickBot="1">
      <c r="A208" s="42">
        <v>200</v>
      </c>
      <c r="B208" s="69" t="s">
        <v>227</v>
      </c>
      <c r="C208" s="40" t="s">
        <v>384</v>
      </c>
      <c r="D208" s="40" t="s">
        <v>13</v>
      </c>
      <c r="E208" s="31">
        <v>1</v>
      </c>
      <c r="F208" s="90">
        <v>854</v>
      </c>
      <c r="G208" s="97">
        <v>642</v>
      </c>
      <c r="H208" s="118">
        <v>730</v>
      </c>
      <c r="I208" s="39">
        <f t="shared" si="14"/>
        <v>742</v>
      </c>
      <c r="J208" s="28">
        <f t="shared" si="16"/>
        <v>106.50821564555478</v>
      </c>
      <c r="K208" s="29">
        <f t="shared" si="17"/>
        <v>742</v>
      </c>
      <c r="L208" s="30">
        <f t="shared" si="18"/>
        <v>742</v>
      </c>
      <c r="M208" s="29">
        <f t="shared" si="19"/>
        <v>742</v>
      </c>
      <c r="N208" s="30">
        <f t="shared" si="15"/>
        <v>742</v>
      </c>
      <c r="O208" s="14"/>
      <c r="P208" s="9"/>
      <c r="Q208" s="9"/>
      <c r="R208" s="9"/>
      <c r="S208" s="9"/>
      <c r="T208" s="9"/>
      <c r="U208" s="9"/>
      <c r="V208" s="24"/>
      <c r="W208" s="7"/>
      <c r="X208" s="15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s="3" customFormat="1" ht="16.5" thickBot="1">
      <c r="A209" s="42">
        <v>201</v>
      </c>
      <c r="B209" s="69" t="s">
        <v>228</v>
      </c>
      <c r="C209" s="40" t="s">
        <v>384</v>
      </c>
      <c r="D209" s="40" t="s">
        <v>13</v>
      </c>
      <c r="E209" s="31">
        <v>1</v>
      </c>
      <c r="F209" s="90">
        <v>971</v>
      </c>
      <c r="G209" s="97">
        <v>730</v>
      </c>
      <c r="H209" s="118">
        <v>830</v>
      </c>
      <c r="I209" s="39">
        <f t="shared" si="14"/>
        <v>843.66666666666663</v>
      </c>
      <c r="J209" s="28">
        <f t="shared" si="16"/>
        <v>121.07986345108478</v>
      </c>
      <c r="K209" s="29">
        <f t="shared" si="17"/>
        <v>843.66666666666663</v>
      </c>
      <c r="L209" s="30">
        <f t="shared" si="18"/>
        <v>843.66666666666663</v>
      </c>
      <c r="M209" s="29">
        <f t="shared" si="19"/>
        <v>843.66</v>
      </c>
      <c r="N209" s="30">
        <f t="shared" si="15"/>
        <v>843.66</v>
      </c>
      <c r="O209" s="14"/>
      <c r="P209" s="9"/>
      <c r="Q209" s="9"/>
      <c r="R209" s="9"/>
      <c r="S209" s="9"/>
      <c r="T209" s="9"/>
      <c r="U209" s="9"/>
      <c r="V209" s="24"/>
      <c r="W209" s="7"/>
      <c r="X209" s="15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s="3" customFormat="1" ht="16.5" thickBot="1">
      <c r="A210" s="42">
        <v>202</v>
      </c>
      <c r="B210" s="69" t="s">
        <v>229</v>
      </c>
      <c r="C210" s="40" t="s">
        <v>384</v>
      </c>
      <c r="D210" s="40" t="s">
        <v>13</v>
      </c>
      <c r="E210" s="31">
        <v>1</v>
      </c>
      <c r="F210" s="90">
        <v>1753</v>
      </c>
      <c r="G210" s="97">
        <v>1318</v>
      </c>
      <c r="H210" s="119">
        <v>1498</v>
      </c>
      <c r="I210" s="39">
        <f t="shared" si="14"/>
        <v>1523</v>
      </c>
      <c r="J210" s="28">
        <f t="shared" si="16"/>
        <v>218.57492994394394</v>
      </c>
      <c r="K210" s="29">
        <f t="shared" si="17"/>
        <v>1523</v>
      </c>
      <c r="L210" s="30">
        <f t="shared" si="18"/>
        <v>1523</v>
      </c>
      <c r="M210" s="29">
        <f t="shared" si="19"/>
        <v>1523</v>
      </c>
      <c r="N210" s="30">
        <f t="shared" si="15"/>
        <v>1523</v>
      </c>
      <c r="O210" s="14"/>
      <c r="P210" s="9"/>
      <c r="Q210" s="9"/>
      <c r="R210" s="9"/>
      <c r="S210" s="9"/>
      <c r="T210" s="9"/>
      <c r="U210" s="9"/>
      <c r="V210" s="24"/>
      <c r="W210" s="7"/>
      <c r="X210" s="15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s="3" customFormat="1" ht="16.5" thickBot="1">
      <c r="A211" s="42">
        <v>203</v>
      </c>
      <c r="B211" s="68" t="s">
        <v>230</v>
      </c>
      <c r="C211" s="40" t="s">
        <v>419</v>
      </c>
      <c r="D211" s="40" t="s">
        <v>13</v>
      </c>
      <c r="E211" s="31">
        <v>1</v>
      </c>
      <c r="F211" s="90">
        <v>13722</v>
      </c>
      <c r="G211" s="97">
        <v>10321</v>
      </c>
      <c r="H211" s="119">
        <v>11728</v>
      </c>
      <c r="I211" s="39">
        <f t="shared" si="14"/>
        <v>11923.666666666666</v>
      </c>
      <c r="J211" s="28">
        <f t="shared" si="16"/>
        <v>1708.9219798847848</v>
      </c>
      <c r="K211" s="29">
        <f t="shared" si="17"/>
        <v>11923.666666666666</v>
      </c>
      <c r="L211" s="30">
        <f t="shared" si="18"/>
        <v>11923.666666666666</v>
      </c>
      <c r="M211" s="29">
        <f t="shared" si="19"/>
        <v>11923.66</v>
      </c>
      <c r="N211" s="30">
        <f t="shared" si="15"/>
        <v>11923.66</v>
      </c>
      <c r="O211" s="14"/>
      <c r="P211" s="9"/>
      <c r="Q211" s="9"/>
      <c r="R211" s="9"/>
      <c r="S211" s="9"/>
      <c r="T211" s="9"/>
      <c r="U211" s="9"/>
      <c r="V211" s="24"/>
      <c r="W211" s="7"/>
      <c r="X211" s="15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s="3" customFormat="1" ht="16.5" thickBot="1">
      <c r="A212" s="42">
        <v>204</v>
      </c>
      <c r="B212" s="69" t="s">
        <v>231</v>
      </c>
      <c r="C212" s="40" t="s">
        <v>420</v>
      </c>
      <c r="D212" s="40" t="s">
        <v>13</v>
      </c>
      <c r="E212" s="31">
        <v>1</v>
      </c>
      <c r="F212" s="90">
        <v>5345</v>
      </c>
      <c r="G212" s="97">
        <v>4020</v>
      </c>
      <c r="H212" s="118">
        <v>4568</v>
      </c>
      <c r="I212" s="39">
        <f t="shared" si="14"/>
        <v>4644.333333333333</v>
      </c>
      <c r="J212" s="28">
        <f t="shared" si="16"/>
        <v>665.79000693411831</v>
      </c>
      <c r="K212" s="29">
        <f t="shared" si="17"/>
        <v>4644.333333333333</v>
      </c>
      <c r="L212" s="30">
        <f t="shared" si="18"/>
        <v>4644.333333333333</v>
      </c>
      <c r="M212" s="29">
        <f t="shared" si="19"/>
        <v>4644.33</v>
      </c>
      <c r="N212" s="30">
        <f t="shared" si="15"/>
        <v>4644.33</v>
      </c>
      <c r="O212" s="14"/>
      <c r="P212" s="9"/>
      <c r="Q212" s="9"/>
      <c r="R212" s="9"/>
      <c r="S212" s="9"/>
      <c r="T212" s="9"/>
      <c r="U212" s="9"/>
      <c r="V212" s="24"/>
      <c r="W212" s="7"/>
      <c r="X212" s="15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s="3" customFormat="1" ht="16.5" thickBot="1">
      <c r="A213" s="42">
        <v>205</v>
      </c>
      <c r="B213" s="69" t="s">
        <v>232</v>
      </c>
      <c r="C213" s="40" t="s">
        <v>420</v>
      </c>
      <c r="D213" s="40" t="s">
        <v>13</v>
      </c>
      <c r="E213" s="31">
        <v>1</v>
      </c>
      <c r="F213" s="90">
        <v>9440</v>
      </c>
      <c r="G213" s="97">
        <v>7100</v>
      </c>
      <c r="H213" s="118">
        <v>8068</v>
      </c>
      <c r="I213" s="39">
        <f t="shared" si="14"/>
        <v>8202.6666666666661</v>
      </c>
      <c r="J213" s="28">
        <f t="shared" si="16"/>
        <v>1175.7981686213554</v>
      </c>
      <c r="K213" s="29">
        <f t="shared" si="17"/>
        <v>8202.6666666666661</v>
      </c>
      <c r="L213" s="30">
        <f t="shared" si="18"/>
        <v>8202.6666666666661</v>
      </c>
      <c r="M213" s="29">
        <f t="shared" si="19"/>
        <v>8202.66</v>
      </c>
      <c r="N213" s="30">
        <f t="shared" si="15"/>
        <v>8202.66</v>
      </c>
      <c r="O213" s="14"/>
      <c r="P213" s="9"/>
      <c r="Q213" s="9"/>
      <c r="R213" s="9"/>
      <c r="S213" s="9"/>
      <c r="T213" s="9"/>
      <c r="U213" s="9"/>
      <c r="V213" s="24"/>
      <c r="W213" s="7"/>
      <c r="X213" s="15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s="3" customFormat="1" ht="16.5" thickBot="1">
      <c r="A214" s="42">
        <v>206</v>
      </c>
      <c r="B214" s="69" t="s">
        <v>233</v>
      </c>
      <c r="C214" s="40" t="s">
        <v>420</v>
      </c>
      <c r="D214" s="40" t="s">
        <v>13</v>
      </c>
      <c r="E214" s="31">
        <v>1</v>
      </c>
      <c r="F214" s="90">
        <v>9114</v>
      </c>
      <c r="G214" s="97">
        <v>6855</v>
      </c>
      <c r="H214" s="119">
        <v>7790</v>
      </c>
      <c r="I214" s="39">
        <f t="shared" si="14"/>
        <v>7919.666666666667</v>
      </c>
      <c r="J214" s="28">
        <f t="shared" si="16"/>
        <v>1135.0684267185538</v>
      </c>
      <c r="K214" s="29">
        <f t="shared" si="17"/>
        <v>7919.6666666666661</v>
      </c>
      <c r="L214" s="30">
        <f t="shared" si="18"/>
        <v>7919.6666666666661</v>
      </c>
      <c r="M214" s="29">
        <f t="shared" si="19"/>
        <v>7919.66</v>
      </c>
      <c r="N214" s="30">
        <f t="shared" si="15"/>
        <v>7919.66</v>
      </c>
      <c r="O214" s="14"/>
      <c r="P214" s="9"/>
      <c r="Q214" s="9"/>
      <c r="R214" s="9"/>
      <c r="S214" s="9"/>
      <c r="T214" s="9"/>
      <c r="U214" s="9"/>
      <c r="V214" s="24"/>
      <c r="W214" s="7"/>
      <c r="X214" s="15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s="3" customFormat="1" ht="16.5" thickBot="1">
      <c r="A215" s="42">
        <v>207</v>
      </c>
      <c r="B215" s="69" t="s">
        <v>234</v>
      </c>
      <c r="C215" s="40" t="s">
        <v>420</v>
      </c>
      <c r="D215" s="40" t="s">
        <v>13</v>
      </c>
      <c r="E215" s="31">
        <v>1</v>
      </c>
      <c r="F215" s="90">
        <v>7289</v>
      </c>
      <c r="G215" s="97">
        <v>5482</v>
      </c>
      <c r="H215" s="119">
        <v>6230</v>
      </c>
      <c r="I215" s="39">
        <f t="shared" si="14"/>
        <v>6333.666666666667</v>
      </c>
      <c r="J215" s="28">
        <f t="shared" si="16"/>
        <v>907.949521357511</v>
      </c>
      <c r="K215" s="29">
        <f t="shared" si="17"/>
        <v>6333.6666666666661</v>
      </c>
      <c r="L215" s="30">
        <f t="shared" si="18"/>
        <v>6333.6666666666661</v>
      </c>
      <c r="M215" s="29">
        <f t="shared" si="19"/>
        <v>6333.66</v>
      </c>
      <c r="N215" s="30">
        <f t="shared" si="15"/>
        <v>6333.66</v>
      </c>
      <c r="O215" s="14"/>
      <c r="P215" s="9"/>
      <c r="Q215" s="9"/>
      <c r="R215" s="9"/>
      <c r="S215" s="9"/>
      <c r="T215" s="9"/>
      <c r="U215" s="9"/>
      <c r="V215" s="24"/>
      <c r="W215" s="7"/>
      <c r="X215" s="15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s="3" customFormat="1" ht="32.25" thickBot="1">
      <c r="A216" s="42">
        <v>208</v>
      </c>
      <c r="B216" s="69" t="s">
        <v>235</v>
      </c>
      <c r="C216" s="40" t="s">
        <v>404</v>
      </c>
      <c r="D216" s="40" t="s">
        <v>13</v>
      </c>
      <c r="E216" s="31">
        <v>1</v>
      </c>
      <c r="F216" s="90">
        <v>2867</v>
      </c>
      <c r="G216" s="97">
        <v>2156</v>
      </c>
      <c r="H216" s="119">
        <v>2450</v>
      </c>
      <c r="I216" s="39">
        <f t="shared" si="14"/>
        <v>2491</v>
      </c>
      <c r="J216" s="28">
        <f t="shared" si="16"/>
        <v>357.2688063629401</v>
      </c>
      <c r="K216" s="29">
        <f t="shared" si="17"/>
        <v>2491</v>
      </c>
      <c r="L216" s="30">
        <f t="shared" si="18"/>
        <v>2491</v>
      </c>
      <c r="M216" s="29">
        <f t="shared" si="19"/>
        <v>2491</v>
      </c>
      <c r="N216" s="30">
        <f t="shared" si="15"/>
        <v>2491</v>
      </c>
      <c r="O216" s="14"/>
      <c r="P216" s="9"/>
      <c r="Q216" s="9"/>
      <c r="R216" s="9"/>
      <c r="S216" s="9"/>
      <c r="T216" s="9"/>
      <c r="U216" s="9"/>
      <c r="V216" s="24"/>
      <c r="W216" s="7"/>
      <c r="X216" s="15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s="3" customFormat="1" ht="16.5" thickBot="1">
      <c r="A217" s="42">
        <v>209</v>
      </c>
      <c r="B217" s="69" t="s">
        <v>236</v>
      </c>
      <c r="C217" s="40" t="s">
        <v>428</v>
      </c>
      <c r="D217" s="40" t="s">
        <v>13</v>
      </c>
      <c r="E217" s="31">
        <v>1</v>
      </c>
      <c r="F217" s="90">
        <v>620</v>
      </c>
      <c r="G217" s="97">
        <v>466</v>
      </c>
      <c r="H217" s="118">
        <v>530</v>
      </c>
      <c r="I217" s="39">
        <f t="shared" si="14"/>
        <v>538.66666666666663</v>
      </c>
      <c r="J217" s="28">
        <f t="shared" si="16"/>
        <v>77.364936071409858</v>
      </c>
      <c r="K217" s="29">
        <f t="shared" si="17"/>
        <v>538.66666666666663</v>
      </c>
      <c r="L217" s="30">
        <f t="shared" si="18"/>
        <v>538.66666666666663</v>
      </c>
      <c r="M217" s="29">
        <f t="shared" si="19"/>
        <v>538.66</v>
      </c>
      <c r="N217" s="30">
        <f t="shared" si="15"/>
        <v>538.66</v>
      </c>
      <c r="O217" s="14"/>
      <c r="P217" s="9"/>
      <c r="Q217" s="9"/>
      <c r="R217" s="9"/>
      <c r="S217" s="9"/>
      <c r="T217" s="9"/>
      <c r="U217" s="9"/>
      <c r="V217" s="24"/>
      <c r="W217" s="7"/>
      <c r="X217" s="15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s="3" customFormat="1" ht="16.5" thickBot="1">
      <c r="A218" s="42">
        <v>210</v>
      </c>
      <c r="B218" s="68" t="s">
        <v>237</v>
      </c>
      <c r="C218" s="40" t="s">
        <v>404</v>
      </c>
      <c r="D218" s="40" t="s">
        <v>13</v>
      </c>
      <c r="E218" s="31">
        <v>1</v>
      </c>
      <c r="F218" s="90">
        <v>1007</v>
      </c>
      <c r="G218" s="97">
        <v>758</v>
      </c>
      <c r="H218" s="119">
        <v>861</v>
      </c>
      <c r="I218" s="39">
        <f t="shared" si="14"/>
        <v>875.33333333333337</v>
      </c>
      <c r="J218" s="28">
        <f t="shared" si="16"/>
        <v>125.11727831651923</v>
      </c>
      <c r="K218" s="29">
        <f t="shared" si="17"/>
        <v>875.33333333333326</v>
      </c>
      <c r="L218" s="30">
        <f t="shared" si="18"/>
        <v>875.33333333333326</v>
      </c>
      <c r="M218" s="29">
        <f t="shared" si="19"/>
        <v>875.33</v>
      </c>
      <c r="N218" s="30">
        <f t="shared" si="15"/>
        <v>875.33</v>
      </c>
      <c r="O218" s="14"/>
      <c r="P218" s="9"/>
      <c r="Q218" s="9"/>
      <c r="R218" s="9"/>
      <c r="S218" s="9"/>
      <c r="T218" s="9"/>
      <c r="U218" s="9"/>
      <c r="V218" s="24"/>
      <c r="W218" s="7"/>
      <c r="X218" s="15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s="3" customFormat="1" ht="16.5" thickBot="1">
      <c r="A219" s="42">
        <v>211</v>
      </c>
      <c r="B219" s="69" t="s">
        <v>238</v>
      </c>
      <c r="C219" s="40" t="s">
        <v>404</v>
      </c>
      <c r="D219" s="40" t="s">
        <v>13</v>
      </c>
      <c r="E219" s="31">
        <v>1</v>
      </c>
      <c r="F219" s="90">
        <v>3499</v>
      </c>
      <c r="G219" s="97">
        <v>2632</v>
      </c>
      <c r="H219" s="118">
        <v>2991</v>
      </c>
      <c r="I219" s="39">
        <f t="shared" si="14"/>
        <v>3040.6666666666665</v>
      </c>
      <c r="J219" s="28">
        <f t="shared" si="16"/>
        <v>435.62866449917334</v>
      </c>
      <c r="K219" s="29">
        <f t="shared" si="17"/>
        <v>3040.6666666666665</v>
      </c>
      <c r="L219" s="30">
        <f t="shared" si="18"/>
        <v>3040.6666666666665</v>
      </c>
      <c r="M219" s="29">
        <f t="shared" si="19"/>
        <v>3040.66</v>
      </c>
      <c r="N219" s="30">
        <f t="shared" si="15"/>
        <v>3040.66</v>
      </c>
      <c r="O219" s="14"/>
      <c r="P219" s="9"/>
      <c r="Q219" s="9"/>
      <c r="R219" s="9"/>
      <c r="S219" s="9"/>
      <c r="T219" s="9"/>
      <c r="U219" s="9"/>
      <c r="V219" s="24"/>
      <c r="W219" s="7"/>
      <c r="X219" s="15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s="3" customFormat="1" ht="16.5" thickBot="1">
      <c r="A220" s="42">
        <v>212</v>
      </c>
      <c r="B220" s="69" t="s">
        <v>239</v>
      </c>
      <c r="C220" s="40" t="s">
        <v>421</v>
      </c>
      <c r="D220" s="40" t="s">
        <v>13</v>
      </c>
      <c r="E220" s="31">
        <v>1</v>
      </c>
      <c r="F220" s="90">
        <v>176</v>
      </c>
      <c r="G220" s="97">
        <v>132</v>
      </c>
      <c r="H220" s="119">
        <v>150</v>
      </c>
      <c r="I220" s="39">
        <f t="shared" si="14"/>
        <v>152.66666666666666</v>
      </c>
      <c r="J220" s="28">
        <f t="shared" si="16"/>
        <v>22.12088003071608</v>
      </c>
      <c r="K220" s="29">
        <f t="shared" si="17"/>
        <v>152.66666666666666</v>
      </c>
      <c r="L220" s="30">
        <f t="shared" si="18"/>
        <v>152.66666666666666</v>
      </c>
      <c r="M220" s="29">
        <f t="shared" si="19"/>
        <v>152.66</v>
      </c>
      <c r="N220" s="30">
        <f t="shared" si="15"/>
        <v>152.66</v>
      </c>
      <c r="O220" s="14"/>
      <c r="P220" s="9"/>
      <c r="Q220" s="9"/>
      <c r="R220" s="9"/>
      <c r="S220" s="9"/>
      <c r="T220" s="9"/>
      <c r="U220" s="9"/>
      <c r="V220" s="24"/>
      <c r="W220" s="7"/>
      <c r="X220" s="15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s="3" customFormat="1" ht="16.5" thickBot="1">
      <c r="A221" s="42">
        <v>213</v>
      </c>
      <c r="B221" s="69" t="s">
        <v>240</v>
      </c>
      <c r="C221" s="40" t="s">
        <v>409</v>
      </c>
      <c r="D221" s="40" t="s">
        <v>13</v>
      </c>
      <c r="E221" s="31">
        <v>1</v>
      </c>
      <c r="F221" s="90">
        <v>21119</v>
      </c>
      <c r="G221" s="97">
        <v>15884</v>
      </c>
      <c r="H221" s="119">
        <v>18050</v>
      </c>
      <c r="I221" s="39">
        <f t="shared" si="14"/>
        <v>18351</v>
      </c>
      <c r="J221" s="28">
        <f t="shared" si="16"/>
        <v>2630.4480606923225</v>
      </c>
      <c r="K221" s="29">
        <f t="shared" si="17"/>
        <v>18351</v>
      </c>
      <c r="L221" s="30">
        <f t="shared" si="18"/>
        <v>18351</v>
      </c>
      <c r="M221" s="29">
        <f t="shared" si="19"/>
        <v>18351</v>
      </c>
      <c r="N221" s="30">
        <f t="shared" si="15"/>
        <v>18351</v>
      </c>
      <c r="O221" s="14"/>
      <c r="P221" s="9"/>
      <c r="Q221" s="9"/>
      <c r="R221" s="9"/>
      <c r="S221" s="9"/>
      <c r="T221" s="9"/>
      <c r="U221" s="9"/>
      <c r="V221" s="24"/>
      <c r="W221" s="7"/>
      <c r="X221" s="15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s="3" customFormat="1" ht="32.25" thickBot="1">
      <c r="A222" s="42">
        <v>214</v>
      </c>
      <c r="B222" s="69" t="s">
        <v>241</v>
      </c>
      <c r="C222" s="40" t="s">
        <v>384</v>
      </c>
      <c r="D222" s="40" t="s">
        <v>13</v>
      </c>
      <c r="E222" s="31">
        <v>1</v>
      </c>
      <c r="F222" s="90">
        <v>40930</v>
      </c>
      <c r="G222" s="97">
        <v>30785</v>
      </c>
      <c r="H222" s="118">
        <v>34983</v>
      </c>
      <c r="I222" s="39">
        <f t="shared" si="14"/>
        <v>35566</v>
      </c>
      <c r="J222" s="28">
        <f t="shared" si="16"/>
        <v>5097.5653992862126</v>
      </c>
      <c r="K222" s="29">
        <f t="shared" si="17"/>
        <v>35566</v>
      </c>
      <c r="L222" s="30">
        <f t="shared" si="18"/>
        <v>35566</v>
      </c>
      <c r="M222" s="29">
        <f t="shared" si="19"/>
        <v>35566</v>
      </c>
      <c r="N222" s="30">
        <f t="shared" si="15"/>
        <v>35566</v>
      </c>
      <c r="O222" s="14"/>
      <c r="P222" s="9"/>
      <c r="Q222" s="9"/>
      <c r="R222" s="9"/>
      <c r="S222" s="9"/>
      <c r="T222" s="9"/>
      <c r="U222" s="9"/>
      <c r="V222" s="24"/>
      <c r="W222" s="7"/>
      <c r="X222" s="15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s="3" customFormat="1" ht="32.25" thickBot="1">
      <c r="A223" s="42">
        <v>215</v>
      </c>
      <c r="B223" s="71" t="s">
        <v>242</v>
      </c>
      <c r="C223" s="40" t="s">
        <v>384</v>
      </c>
      <c r="D223" s="40" t="s">
        <v>13</v>
      </c>
      <c r="E223" s="31">
        <v>1</v>
      </c>
      <c r="F223" s="90">
        <v>2878</v>
      </c>
      <c r="G223" s="97">
        <v>2165</v>
      </c>
      <c r="H223" s="118">
        <v>2460</v>
      </c>
      <c r="I223" s="39">
        <f t="shared" si="14"/>
        <v>2501</v>
      </c>
      <c r="J223" s="28">
        <f t="shared" si="16"/>
        <v>358.26386923607021</v>
      </c>
      <c r="K223" s="29">
        <f t="shared" si="17"/>
        <v>2501</v>
      </c>
      <c r="L223" s="30">
        <f t="shared" si="18"/>
        <v>2501</v>
      </c>
      <c r="M223" s="29">
        <f t="shared" si="19"/>
        <v>2501</v>
      </c>
      <c r="N223" s="30">
        <f t="shared" si="15"/>
        <v>2501</v>
      </c>
      <c r="O223" s="14"/>
      <c r="P223" s="9"/>
      <c r="Q223" s="9"/>
      <c r="R223" s="9"/>
      <c r="S223" s="9"/>
      <c r="T223" s="9"/>
      <c r="U223" s="9"/>
      <c r="V223" s="24"/>
      <c r="W223" s="7"/>
      <c r="X223" s="15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s="3" customFormat="1" ht="32.25" thickBot="1">
      <c r="A224" s="42">
        <v>216</v>
      </c>
      <c r="B224" s="72" t="s">
        <v>243</v>
      </c>
      <c r="C224" s="40" t="s">
        <v>384</v>
      </c>
      <c r="D224" s="40" t="s">
        <v>13</v>
      </c>
      <c r="E224" s="31">
        <v>1</v>
      </c>
      <c r="F224" s="90">
        <v>12774</v>
      </c>
      <c r="G224" s="97">
        <v>9608</v>
      </c>
      <c r="H224" s="118">
        <v>10918</v>
      </c>
      <c r="I224" s="39">
        <f t="shared" si="14"/>
        <v>11100</v>
      </c>
      <c r="J224" s="28">
        <f t="shared" si="16"/>
        <v>1590.827457645863</v>
      </c>
      <c r="K224" s="29">
        <f t="shared" si="17"/>
        <v>11100</v>
      </c>
      <c r="L224" s="30">
        <f t="shared" si="18"/>
        <v>11100</v>
      </c>
      <c r="M224" s="29">
        <f t="shared" si="19"/>
        <v>11100</v>
      </c>
      <c r="N224" s="30">
        <f t="shared" si="15"/>
        <v>11100</v>
      </c>
      <c r="O224" s="14"/>
      <c r="P224" s="9"/>
      <c r="Q224" s="9"/>
      <c r="R224" s="9"/>
      <c r="S224" s="9"/>
      <c r="T224" s="9"/>
      <c r="U224" s="9"/>
      <c r="V224" s="24"/>
      <c r="W224" s="7"/>
      <c r="X224" s="15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s="3" customFormat="1" ht="32.25" thickBot="1">
      <c r="A225" s="42">
        <v>217</v>
      </c>
      <c r="B225" s="68" t="s">
        <v>244</v>
      </c>
      <c r="C225" s="40" t="s">
        <v>384</v>
      </c>
      <c r="D225" s="40" t="s">
        <v>13</v>
      </c>
      <c r="E225" s="31">
        <v>1</v>
      </c>
      <c r="F225" s="90">
        <v>17258</v>
      </c>
      <c r="G225" s="97">
        <v>12980</v>
      </c>
      <c r="H225" s="118">
        <v>14750</v>
      </c>
      <c r="I225" s="39">
        <f t="shared" si="14"/>
        <v>14996</v>
      </c>
      <c r="J225" s="28">
        <f t="shared" si="16"/>
        <v>2149.5832154164214</v>
      </c>
      <c r="K225" s="29">
        <f t="shared" si="17"/>
        <v>14996</v>
      </c>
      <c r="L225" s="30">
        <f t="shared" si="18"/>
        <v>14996</v>
      </c>
      <c r="M225" s="29">
        <f t="shared" si="19"/>
        <v>14996</v>
      </c>
      <c r="N225" s="30">
        <f t="shared" si="15"/>
        <v>14996</v>
      </c>
      <c r="O225" s="14"/>
      <c r="P225" s="9"/>
      <c r="Q225" s="9"/>
      <c r="R225" s="9"/>
      <c r="S225" s="9"/>
      <c r="T225" s="9"/>
      <c r="U225" s="9"/>
      <c r="V225" s="24"/>
      <c r="W225" s="7"/>
      <c r="X225" s="15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s="3" customFormat="1" ht="32.25" thickBot="1">
      <c r="A226" s="42">
        <v>218</v>
      </c>
      <c r="B226" s="69" t="s">
        <v>245</v>
      </c>
      <c r="C226" s="40" t="s">
        <v>422</v>
      </c>
      <c r="D226" s="40" t="s">
        <v>13</v>
      </c>
      <c r="E226" s="31">
        <v>1</v>
      </c>
      <c r="F226" s="90">
        <v>57476</v>
      </c>
      <c r="G226" s="97">
        <v>43230</v>
      </c>
      <c r="H226" s="118">
        <v>49125</v>
      </c>
      <c r="I226" s="39">
        <f t="shared" si="14"/>
        <v>49943.666666666664</v>
      </c>
      <c r="J226" s="28">
        <f t="shared" si="16"/>
        <v>7158.1974220702605</v>
      </c>
      <c r="K226" s="29">
        <f t="shared" si="17"/>
        <v>49943.666666666664</v>
      </c>
      <c r="L226" s="30">
        <f t="shared" si="18"/>
        <v>49943.666666666664</v>
      </c>
      <c r="M226" s="29">
        <f t="shared" si="19"/>
        <v>49943.66</v>
      </c>
      <c r="N226" s="30">
        <f t="shared" si="15"/>
        <v>49943.66</v>
      </c>
      <c r="O226" s="14"/>
      <c r="P226" s="9"/>
      <c r="Q226" s="9"/>
      <c r="R226" s="9"/>
      <c r="S226" s="9"/>
      <c r="T226" s="9"/>
      <c r="U226" s="9"/>
      <c r="V226" s="24"/>
      <c r="W226" s="7"/>
      <c r="X226" s="15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s="3" customFormat="1" ht="48" thickBot="1">
      <c r="A227" s="42">
        <v>219</v>
      </c>
      <c r="B227" s="69" t="s">
        <v>246</v>
      </c>
      <c r="C227" s="40" t="s">
        <v>422</v>
      </c>
      <c r="D227" s="40" t="s">
        <v>13</v>
      </c>
      <c r="E227" s="31">
        <v>1</v>
      </c>
      <c r="F227" s="90">
        <v>64865</v>
      </c>
      <c r="G227" s="97">
        <v>48787</v>
      </c>
      <c r="H227" s="118">
        <v>55440</v>
      </c>
      <c r="I227" s="39">
        <f t="shared" si="14"/>
        <v>56364</v>
      </c>
      <c r="J227" s="28">
        <f t="shared" si="16"/>
        <v>8078.7284271721874</v>
      </c>
      <c r="K227" s="29">
        <f t="shared" si="17"/>
        <v>56364</v>
      </c>
      <c r="L227" s="30">
        <f t="shared" si="18"/>
        <v>56364</v>
      </c>
      <c r="M227" s="29">
        <f t="shared" si="19"/>
        <v>56364</v>
      </c>
      <c r="N227" s="30">
        <f t="shared" si="15"/>
        <v>56364</v>
      </c>
      <c r="O227" s="14"/>
      <c r="P227" s="9"/>
      <c r="Q227" s="9"/>
      <c r="R227" s="9"/>
      <c r="S227" s="9"/>
      <c r="T227" s="9"/>
      <c r="U227" s="9"/>
      <c r="V227" s="24"/>
      <c r="W227" s="7"/>
      <c r="X227" s="15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s="3" customFormat="1" ht="32.25" thickBot="1">
      <c r="A228" s="42">
        <v>220</v>
      </c>
      <c r="B228" s="69" t="s">
        <v>247</v>
      </c>
      <c r="C228" s="40" t="s">
        <v>384</v>
      </c>
      <c r="D228" s="40" t="s">
        <v>13</v>
      </c>
      <c r="E228" s="31">
        <v>1</v>
      </c>
      <c r="F228" s="90">
        <v>255141</v>
      </c>
      <c r="G228" s="97">
        <v>191901</v>
      </c>
      <c r="H228" s="118">
        <v>218069</v>
      </c>
      <c r="I228" s="39">
        <f t="shared" si="14"/>
        <v>221703.66666666666</v>
      </c>
      <c r="J228" s="28">
        <f t="shared" si="16"/>
        <v>31776.28835048759</v>
      </c>
      <c r="K228" s="29">
        <f t="shared" si="17"/>
        <v>221703.66666666666</v>
      </c>
      <c r="L228" s="30">
        <f t="shared" si="18"/>
        <v>221703.66666666666</v>
      </c>
      <c r="M228" s="29">
        <f t="shared" si="19"/>
        <v>221703.66</v>
      </c>
      <c r="N228" s="30">
        <f t="shared" si="15"/>
        <v>221703.66</v>
      </c>
      <c r="O228" s="14"/>
      <c r="P228" s="9"/>
      <c r="Q228" s="9"/>
      <c r="R228" s="9"/>
      <c r="S228" s="9"/>
      <c r="T228" s="9"/>
      <c r="U228" s="9"/>
      <c r="V228" s="24"/>
      <c r="W228" s="7"/>
      <c r="X228" s="15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s="3" customFormat="1" ht="16.5" thickBot="1">
      <c r="A229" s="42">
        <v>221</v>
      </c>
      <c r="B229" s="68" t="s">
        <v>248</v>
      </c>
      <c r="C229" s="40" t="s">
        <v>384</v>
      </c>
      <c r="D229" s="40" t="s">
        <v>13</v>
      </c>
      <c r="E229" s="31">
        <v>1</v>
      </c>
      <c r="F229" s="90">
        <v>32552</v>
      </c>
      <c r="G229" s="97">
        <v>24483</v>
      </c>
      <c r="H229" s="118">
        <v>27822</v>
      </c>
      <c r="I229" s="39">
        <f t="shared" si="14"/>
        <v>28285.666666666668</v>
      </c>
      <c r="J229" s="28">
        <f t="shared" si="16"/>
        <v>4054.4334170551297</v>
      </c>
      <c r="K229" s="29">
        <f t="shared" si="17"/>
        <v>28285.666666666664</v>
      </c>
      <c r="L229" s="30">
        <f t="shared" si="18"/>
        <v>28285.666666666664</v>
      </c>
      <c r="M229" s="29">
        <f t="shared" si="19"/>
        <v>28285.66</v>
      </c>
      <c r="N229" s="30">
        <f t="shared" si="15"/>
        <v>28285.66</v>
      </c>
      <c r="O229" s="14"/>
      <c r="P229" s="9"/>
      <c r="Q229" s="9"/>
      <c r="R229" s="9"/>
      <c r="S229" s="9"/>
      <c r="T229" s="9"/>
      <c r="U229" s="9"/>
      <c r="V229" s="24"/>
      <c r="W229" s="7"/>
      <c r="X229" s="15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s="3" customFormat="1" ht="32.25" thickBot="1">
      <c r="A230" s="42">
        <v>222</v>
      </c>
      <c r="B230" s="69" t="s">
        <v>249</v>
      </c>
      <c r="C230" s="40" t="s">
        <v>404</v>
      </c>
      <c r="D230" s="40" t="s">
        <v>13</v>
      </c>
      <c r="E230" s="31">
        <v>1</v>
      </c>
      <c r="F230" s="90">
        <v>5780</v>
      </c>
      <c r="G230" s="97">
        <v>4347</v>
      </c>
      <c r="H230" s="118">
        <v>4940</v>
      </c>
      <c r="I230" s="39">
        <f t="shared" si="14"/>
        <v>5022.333333333333</v>
      </c>
      <c r="J230" s="28">
        <f t="shared" si="16"/>
        <v>720.03911930764798</v>
      </c>
      <c r="K230" s="29">
        <f t="shared" si="17"/>
        <v>5022.333333333333</v>
      </c>
      <c r="L230" s="30">
        <f t="shared" si="18"/>
        <v>5022.333333333333</v>
      </c>
      <c r="M230" s="29">
        <f t="shared" si="19"/>
        <v>5022.33</v>
      </c>
      <c r="N230" s="30">
        <f t="shared" si="15"/>
        <v>5022.33</v>
      </c>
      <c r="O230" s="14"/>
      <c r="P230" s="9"/>
      <c r="Q230" s="9"/>
      <c r="R230" s="9"/>
      <c r="S230" s="9"/>
      <c r="T230" s="9"/>
      <c r="U230" s="9"/>
      <c r="V230" s="24"/>
      <c r="W230" s="7"/>
      <c r="X230" s="15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s="3" customFormat="1" ht="32.25" thickBot="1">
      <c r="A231" s="42">
        <v>223</v>
      </c>
      <c r="B231" s="69" t="s">
        <v>250</v>
      </c>
      <c r="C231" s="40" t="s">
        <v>404</v>
      </c>
      <c r="D231" s="40" t="s">
        <v>13</v>
      </c>
      <c r="E231" s="31">
        <v>1</v>
      </c>
      <c r="F231" s="90">
        <v>427</v>
      </c>
      <c r="G231" s="97">
        <v>321</v>
      </c>
      <c r="H231" s="118">
        <v>365</v>
      </c>
      <c r="I231" s="39">
        <f t="shared" si="14"/>
        <v>371</v>
      </c>
      <c r="J231" s="28">
        <f t="shared" si="16"/>
        <v>53.254107822777392</v>
      </c>
      <c r="K231" s="29">
        <f t="shared" si="17"/>
        <v>371</v>
      </c>
      <c r="L231" s="30">
        <f t="shared" si="18"/>
        <v>371</v>
      </c>
      <c r="M231" s="29">
        <f t="shared" si="19"/>
        <v>371</v>
      </c>
      <c r="N231" s="30">
        <f t="shared" si="15"/>
        <v>371</v>
      </c>
      <c r="O231" s="14"/>
      <c r="P231" s="9"/>
      <c r="Q231" s="9"/>
      <c r="R231" s="9"/>
      <c r="S231" s="9"/>
      <c r="T231" s="9"/>
      <c r="U231" s="9"/>
      <c r="V231" s="24"/>
      <c r="W231" s="7"/>
      <c r="X231" s="15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s="3" customFormat="1" ht="32.25" thickBot="1">
      <c r="A232" s="42">
        <v>224</v>
      </c>
      <c r="B232" s="69" t="s">
        <v>251</v>
      </c>
      <c r="C232" s="40" t="s">
        <v>404</v>
      </c>
      <c r="D232" s="40" t="s">
        <v>13</v>
      </c>
      <c r="E232" s="31">
        <v>1</v>
      </c>
      <c r="F232" s="90">
        <v>620</v>
      </c>
      <c r="G232" s="97">
        <v>466</v>
      </c>
      <c r="H232" s="118">
        <v>530</v>
      </c>
      <c r="I232" s="39">
        <f t="shared" si="14"/>
        <v>538.66666666666663</v>
      </c>
      <c r="J232" s="28">
        <f t="shared" si="16"/>
        <v>77.364936071409858</v>
      </c>
      <c r="K232" s="29">
        <f t="shared" si="17"/>
        <v>538.66666666666663</v>
      </c>
      <c r="L232" s="30">
        <f t="shared" si="18"/>
        <v>538.66666666666663</v>
      </c>
      <c r="M232" s="29">
        <f t="shared" si="19"/>
        <v>538.66</v>
      </c>
      <c r="N232" s="30">
        <f t="shared" si="15"/>
        <v>538.66</v>
      </c>
      <c r="O232" s="14"/>
      <c r="P232" s="9"/>
      <c r="Q232" s="9"/>
      <c r="R232" s="9"/>
      <c r="S232" s="9"/>
      <c r="T232" s="9"/>
      <c r="U232" s="9"/>
      <c r="V232" s="24"/>
      <c r="W232" s="7"/>
      <c r="X232" s="15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s="3" customFormat="1" ht="32.25" thickBot="1">
      <c r="A233" s="42">
        <v>225</v>
      </c>
      <c r="B233" s="69" t="s">
        <v>252</v>
      </c>
      <c r="C233" s="40" t="s">
        <v>404</v>
      </c>
      <c r="D233" s="40" t="s">
        <v>13</v>
      </c>
      <c r="E233" s="31">
        <v>1</v>
      </c>
      <c r="F233" s="90">
        <v>542</v>
      </c>
      <c r="G233" s="97">
        <v>407</v>
      </c>
      <c r="H233" s="119">
        <v>463</v>
      </c>
      <c r="I233" s="39">
        <f t="shared" si="14"/>
        <v>470.66666666666669</v>
      </c>
      <c r="J233" s="28">
        <f t="shared" si="16"/>
        <v>67.825757152672722</v>
      </c>
      <c r="K233" s="29">
        <f t="shared" si="17"/>
        <v>470.66666666666663</v>
      </c>
      <c r="L233" s="30">
        <f t="shared" si="18"/>
        <v>470.66666666666663</v>
      </c>
      <c r="M233" s="29">
        <f t="shared" si="19"/>
        <v>470.66</v>
      </c>
      <c r="N233" s="30">
        <f t="shared" si="15"/>
        <v>470.66</v>
      </c>
      <c r="O233" s="14"/>
      <c r="P233" s="9"/>
      <c r="Q233" s="9"/>
      <c r="R233" s="9"/>
      <c r="S233" s="9"/>
      <c r="T233" s="9"/>
      <c r="U233" s="9"/>
      <c r="V233" s="24"/>
      <c r="W233" s="7"/>
      <c r="X233" s="15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s="3" customFormat="1" ht="32.25" thickBot="1">
      <c r="A234" s="42">
        <v>226</v>
      </c>
      <c r="B234" s="68" t="s">
        <v>253</v>
      </c>
      <c r="C234" s="40" t="s">
        <v>404</v>
      </c>
      <c r="D234" s="40" t="s">
        <v>13</v>
      </c>
      <c r="E234" s="31">
        <v>1</v>
      </c>
      <c r="F234" s="90">
        <v>772</v>
      </c>
      <c r="G234" s="97">
        <v>581</v>
      </c>
      <c r="H234" s="119">
        <v>660</v>
      </c>
      <c r="I234" s="39">
        <f t="shared" si="14"/>
        <v>671</v>
      </c>
      <c r="J234" s="28">
        <f t="shared" si="16"/>
        <v>95.973954800247753</v>
      </c>
      <c r="K234" s="29">
        <f t="shared" si="17"/>
        <v>671</v>
      </c>
      <c r="L234" s="30">
        <f t="shared" si="18"/>
        <v>671</v>
      </c>
      <c r="M234" s="29">
        <f t="shared" si="19"/>
        <v>671</v>
      </c>
      <c r="N234" s="30">
        <f t="shared" si="15"/>
        <v>671</v>
      </c>
      <c r="O234" s="14"/>
      <c r="P234" s="9"/>
      <c r="Q234" s="9"/>
      <c r="R234" s="9"/>
      <c r="S234" s="9"/>
      <c r="T234" s="9"/>
      <c r="U234" s="9"/>
      <c r="V234" s="24"/>
      <c r="W234" s="7"/>
      <c r="X234" s="15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s="3" customFormat="1" ht="32.25" thickBot="1">
      <c r="A235" s="42">
        <v>227</v>
      </c>
      <c r="B235" s="69" t="s">
        <v>254</v>
      </c>
      <c r="C235" s="40" t="s">
        <v>404</v>
      </c>
      <c r="D235" s="40" t="s">
        <v>13</v>
      </c>
      <c r="E235" s="31">
        <v>1</v>
      </c>
      <c r="F235" s="90">
        <v>910</v>
      </c>
      <c r="G235" s="97">
        <v>685</v>
      </c>
      <c r="H235" s="118">
        <v>778</v>
      </c>
      <c r="I235" s="39">
        <f t="shared" si="14"/>
        <v>791</v>
      </c>
      <c r="J235" s="28">
        <f t="shared" si="16"/>
        <v>113.06192993222786</v>
      </c>
      <c r="K235" s="29">
        <f t="shared" si="17"/>
        <v>791</v>
      </c>
      <c r="L235" s="30">
        <f t="shared" si="18"/>
        <v>791</v>
      </c>
      <c r="M235" s="29">
        <f t="shared" si="19"/>
        <v>791</v>
      </c>
      <c r="N235" s="30">
        <f t="shared" si="15"/>
        <v>791</v>
      </c>
      <c r="O235" s="14"/>
      <c r="P235" s="9"/>
      <c r="Q235" s="9"/>
      <c r="R235" s="9"/>
      <c r="S235" s="9"/>
      <c r="T235" s="9"/>
      <c r="U235" s="9"/>
      <c r="V235" s="24"/>
      <c r="W235" s="7"/>
      <c r="X235" s="15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s="3" customFormat="1" ht="32.25" thickBot="1">
      <c r="A236" s="42">
        <v>228</v>
      </c>
      <c r="B236" s="69" t="s">
        <v>255</v>
      </c>
      <c r="C236" s="40" t="s">
        <v>404</v>
      </c>
      <c r="D236" s="40" t="s">
        <v>13</v>
      </c>
      <c r="E236" s="31">
        <v>1</v>
      </c>
      <c r="F236" s="90">
        <v>2028</v>
      </c>
      <c r="G236" s="97">
        <v>1525</v>
      </c>
      <c r="H236" s="118">
        <v>1733</v>
      </c>
      <c r="I236" s="39">
        <f t="shared" si="14"/>
        <v>1762</v>
      </c>
      <c r="J236" s="28">
        <f t="shared" si="16"/>
        <v>252.75086547824125</v>
      </c>
      <c r="K236" s="29">
        <f t="shared" si="17"/>
        <v>1762</v>
      </c>
      <c r="L236" s="30">
        <f t="shared" si="18"/>
        <v>1762</v>
      </c>
      <c r="M236" s="29">
        <f t="shared" si="19"/>
        <v>1762</v>
      </c>
      <c r="N236" s="30">
        <f t="shared" si="15"/>
        <v>1762</v>
      </c>
      <c r="O236" s="14"/>
      <c r="P236" s="9"/>
      <c r="Q236" s="9"/>
      <c r="R236" s="9"/>
      <c r="S236" s="9"/>
      <c r="T236" s="9"/>
      <c r="U236" s="9"/>
      <c r="V236" s="24"/>
      <c r="W236" s="7"/>
      <c r="X236" s="15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s="3" customFormat="1" ht="32.25" thickBot="1">
      <c r="A237" s="42">
        <v>229</v>
      </c>
      <c r="B237" s="69" t="s">
        <v>256</v>
      </c>
      <c r="C237" s="40" t="s">
        <v>404</v>
      </c>
      <c r="D237" s="40" t="s">
        <v>13</v>
      </c>
      <c r="E237" s="31">
        <v>1</v>
      </c>
      <c r="F237" s="90">
        <v>2291</v>
      </c>
      <c r="G237" s="97">
        <v>1723</v>
      </c>
      <c r="H237" s="119">
        <v>1958</v>
      </c>
      <c r="I237" s="39">
        <f t="shared" si="14"/>
        <v>1990.6666666666667</v>
      </c>
      <c r="J237" s="28">
        <f t="shared" si="16"/>
        <v>285.40555939458034</v>
      </c>
      <c r="K237" s="29">
        <f t="shared" si="17"/>
        <v>1990.6666666666665</v>
      </c>
      <c r="L237" s="30">
        <f t="shared" si="18"/>
        <v>1990.6666666666665</v>
      </c>
      <c r="M237" s="29">
        <f t="shared" si="19"/>
        <v>1990.66</v>
      </c>
      <c r="N237" s="30">
        <f t="shared" si="15"/>
        <v>1990.66</v>
      </c>
      <c r="O237" s="14"/>
      <c r="P237" s="9"/>
      <c r="Q237" s="9"/>
      <c r="R237" s="9"/>
      <c r="S237" s="9"/>
      <c r="T237" s="9"/>
      <c r="U237" s="9"/>
      <c r="V237" s="24"/>
      <c r="W237" s="7"/>
      <c r="X237" s="15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s="3" customFormat="1" ht="16.5" thickBot="1">
      <c r="A238" s="42">
        <v>230</v>
      </c>
      <c r="B238" s="68" t="s">
        <v>257</v>
      </c>
      <c r="C238" s="40" t="s">
        <v>423</v>
      </c>
      <c r="D238" s="40" t="s">
        <v>13</v>
      </c>
      <c r="E238" s="31">
        <v>1</v>
      </c>
      <c r="F238" s="90">
        <v>725</v>
      </c>
      <c r="G238" s="97">
        <v>546</v>
      </c>
      <c r="H238" s="119">
        <v>620</v>
      </c>
      <c r="I238" s="39">
        <f t="shared" si="14"/>
        <v>630.33333333333337</v>
      </c>
      <c r="J238" s="28">
        <f t="shared" si="16"/>
        <v>89.946280264018327</v>
      </c>
      <c r="K238" s="29">
        <f t="shared" si="17"/>
        <v>630.33333333333326</v>
      </c>
      <c r="L238" s="30">
        <f t="shared" si="18"/>
        <v>630.33333333333326</v>
      </c>
      <c r="M238" s="29">
        <f t="shared" si="19"/>
        <v>630.33000000000004</v>
      </c>
      <c r="N238" s="30">
        <f t="shared" si="15"/>
        <v>630.33000000000004</v>
      </c>
      <c r="O238" s="14"/>
      <c r="P238" s="9"/>
      <c r="Q238" s="9"/>
      <c r="R238" s="9"/>
      <c r="S238" s="9"/>
      <c r="T238" s="9"/>
      <c r="U238" s="9"/>
      <c r="V238" s="24"/>
      <c r="W238" s="7"/>
      <c r="X238" s="15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s="3" customFormat="1" ht="32.25" thickBot="1">
      <c r="A239" s="42">
        <v>231</v>
      </c>
      <c r="B239" s="69" t="s">
        <v>258</v>
      </c>
      <c r="C239" s="40" t="s">
        <v>423</v>
      </c>
      <c r="D239" s="40" t="s">
        <v>13</v>
      </c>
      <c r="E239" s="31">
        <v>1</v>
      </c>
      <c r="F239" s="90">
        <v>620</v>
      </c>
      <c r="G239" s="97">
        <v>466</v>
      </c>
      <c r="H239" s="119">
        <v>530</v>
      </c>
      <c r="I239" s="39">
        <f t="shared" si="14"/>
        <v>538.66666666666663</v>
      </c>
      <c r="J239" s="28">
        <f t="shared" si="16"/>
        <v>77.364936071409858</v>
      </c>
      <c r="K239" s="29">
        <f t="shared" si="17"/>
        <v>538.66666666666663</v>
      </c>
      <c r="L239" s="30">
        <f t="shared" si="18"/>
        <v>538.66666666666663</v>
      </c>
      <c r="M239" s="29">
        <f t="shared" si="19"/>
        <v>538.66</v>
      </c>
      <c r="N239" s="30">
        <f t="shared" si="15"/>
        <v>538.66</v>
      </c>
      <c r="O239" s="14"/>
      <c r="P239" s="9"/>
      <c r="Q239" s="9"/>
      <c r="R239" s="9"/>
      <c r="S239" s="9"/>
      <c r="T239" s="9"/>
      <c r="U239" s="9"/>
      <c r="V239" s="24"/>
      <c r="W239" s="7"/>
      <c r="X239" s="15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s="3" customFormat="1" ht="16.5" thickBot="1">
      <c r="A240" s="42">
        <v>232</v>
      </c>
      <c r="B240" s="69" t="s">
        <v>259</v>
      </c>
      <c r="C240" s="40" t="s">
        <v>423</v>
      </c>
      <c r="D240" s="40" t="s">
        <v>13</v>
      </c>
      <c r="E240" s="31">
        <v>1</v>
      </c>
      <c r="F240" s="90">
        <v>935</v>
      </c>
      <c r="G240" s="97">
        <v>703</v>
      </c>
      <c r="H240" s="118">
        <v>799</v>
      </c>
      <c r="I240" s="39">
        <f t="shared" si="14"/>
        <v>812.33333333333337</v>
      </c>
      <c r="J240" s="28">
        <f t="shared" si="16"/>
        <v>116.57329597010343</v>
      </c>
      <c r="K240" s="29">
        <f t="shared" si="17"/>
        <v>812.33333333333326</v>
      </c>
      <c r="L240" s="30">
        <f t="shared" si="18"/>
        <v>812.33333333333326</v>
      </c>
      <c r="M240" s="29">
        <f t="shared" si="19"/>
        <v>812.33</v>
      </c>
      <c r="N240" s="30">
        <f t="shared" si="15"/>
        <v>812.33</v>
      </c>
      <c r="O240" s="14"/>
      <c r="P240" s="9"/>
      <c r="Q240" s="9"/>
      <c r="R240" s="9"/>
      <c r="S240" s="9"/>
      <c r="T240" s="9"/>
      <c r="U240" s="9"/>
      <c r="V240" s="24"/>
      <c r="W240" s="7"/>
      <c r="X240" s="15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s="3" customFormat="1" ht="16.5" thickBot="1">
      <c r="A241" s="42">
        <v>233</v>
      </c>
      <c r="B241" s="69" t="s">
        <v>260</v>
      </c>
      <c r="C241" s="40" t="s">
        <v>424</v>
      </c>
      <c r="D241" s="40" t="s">
        <v>13</v>
      </c>
      <c r="E241" s="31">
        <v>1</v>
      </c>
      <c r="F241" s="90">
        <v>1346</v>
      </c>
      <c r="G241" s="97">
        <v>1012</v>
      </c>
      <c r="H241" s="119">
        <v>1150</v>
      </c>
      <c r="I241" s="39">
        <f t="shared" si="14"/>
        <v>1169.3333333333333</v>
      </c>
      <c r="J241" s="28">
        <f t="shared" si="16"/>
        <v>167.83722272884921</v>
      </c>
      <c r="K241" s="29">
        <f t="shared" si="17"/>
        <v>1169.3333333333333</v>
      </c>
      <c r="L241" s="30">
        <f t="shared" si="18"/>
        <v>1169.3333333333333</v>
      </c>
      <c r="M241" s="29">
        <f t="shared" si="19"/>
        <v>1169.33</v>
      </c>
      <c r="N241" s="30">
        <f t="shared" si="15"/>
        <v>1169.33</v>
      </c>
      <c r="O241" s="14"/>
      <c r="P241" s="9"/>
      <c r="Q241" s="9"/>
      <c r="R241" s="9"/>
      <c r="S241" s="9"/>
      <c r="T241" s="9"/>
      <c r="U241" s="9"/>
      <c r="V241" s="24"/>
      <c r="W241" s="7"/>
      <c r="X241" s="15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s="3" customFormat="1" ht="16.5" thickBot="1">
      <c r="A242" s="42">
        <v>234</v>
      </c>
      <c r="B242" s="69" t="s">
        <v>261</v>
      </c>
      <c r="C242" s="40" t="s">
        <v>424</v>
      </c>
      <c r="D242" s="40" t="s">
        <v>13</v>
      </c>
      <c r="E242" s="31">
        <v>1</v>
      </c>
      <c r="F242" s="90">
        <v>4241</v>
      </c>
      <c r="G242" s="97">
        <v>3190</v>
      </c>
      <c r="H242" s="118">
        <v>3625</v>
      </c>
      <c r="I242" s="39">
        <f t="shared" si="14"/>
        <v>3685.3333333333335</v>
      </c>
      <c r="J242" s="28">
        <f t="shared" si="16"/>
        <v>528.09121686819719</v>
      </c>
      <c r="K242" s="29">
        <f t="shared" si="17"/>
        <v>3685.333333333333</v>
      </c>
      <c r="L242" s="30">
        <f t="shared" si="18"/>
        <v>3685.333333333333</v>
      </c>
      <c r="M242" s="29">
        <f t="shared" si="19"/>
        <v>3685.33</v>
      </c>
      <c r="N242" s="30">
        <f t="shared" si="15"/>
        <v>3685.33</v>
      </c>
      <c r="O242" s="14"/>
      <c r="P242" s="9"/>
      <c r="Q242" s="9"/>
      <c r="R242" s="9"/>
      <c r="S242" s="9"/>
      <c r="T242" s="9"/>
      <c r="U242" s="9"/>
      <c r="V242" s="24"/>
      <c r="W242" s="7"/>
      <c r="X242" s="15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s="3" customFormat="1" ht="16.5" thickBot="1">
      <c r="A243" s="42">
        <v>235</v>
      </c>
      <c r="B243" s="68" t="s">
        <v>262</v>
      </c>
      <c r="C243" s="40" t="s">
        <v>424</v>
      </c>
      <c r="D243" s="40" t="s">
        <v>13</v>
      </c>
      <c r="E243" s="31">
        <v>1</v>
      </c>
      <c r="F243" s="90">
        <v>122</v>
      </c>
      <c r="G243" s="97">
        <v>92</v>
      </c>
      <c r="H243" s="119">
        <v>104</v>
      </c>
      <c r="I243" s="39">
        <f t="shared" si="14"/>
        <v>106</v>
      </c>
      <c r="J243" s="28">
        <f t="shared" si="16"/>
        <v>15.0996688705415</v>
      </c>
      <c r="K243" s="29">
        <f t="shared" si="17"/>
        <v>106</v>
      </c>
      <c r="L243" s="30">
        <f t="shared" si="18"/>
        <v>106</v>
      </c>
      <c r="M243" s="29">
        <f t="shared" si="19"/>
        <v>106</v>
      </c>
      <c r="N243" s="30">
        <f t="shared" si="15"/>
        <v>106</v>
      </c>
      <c r="O243" s="14"/>
      <c r="P243" s="9"/>
      <c r="Q243" s="9"/>
      <c r="R243" s="9"/>
      <c r="S243" s="9"/>
      <c r="T243" s="9"/>
      <c r="U243" s="9"/>
      <c r="V243" s="24"/>
      <c r="W243" s="7"/>
      <c r="X243" s="15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s="3" customFormat="1" ht="16.5" thickBot="1">
      <c r="A244" s="42">
        <v>236</v>
      </c>
      <c r="B244" s="69" t="s">
        <v>263</v>
      </c>
      <c r="C244" s="40" t="s">
        <v>424</v>
      </c>
      <c r="D244" s="40" t="s">
        <v>13</v>
      </c>
      <c r="E244" s="31">
        <v>1</v>
      </c>
      <c r="F244" s="90">
        <v>138</v>
      </c>
      <c r="G244" s="97">
        <v>104</v>
      </c>
      <c r="H244" s="119">
        <v>118</v>
      </c>
      <c r="I244" s="39">
        <f t="shared" si="14"/>
        <v>120</v>
      </c>
      <c r="J244" s="28">
        <f t="shared" si="16"/>
        <v>17.088007490635061</v>
      </c>
      <c r="K244" s="29">
        <f t="shared" si="17"/>
        <v>120</v>
      </c>
      <c r="L244" s="30">
        <f t="shared" si="18"/>
        <v>120</v>
      </c>
      <c r="M244" s="29">
        <f t="shared" si="19"/>
        <v>120</v>
      </c>
      <c r="N244" s="30">
        <f t="shared" si="15"/>
        <v>120</v>
      </c>
      <c r="O244" s="14"/>
      <c r="P244" s="9"/>
      <c r="Q244" s="9"/>
      <c r="R244" s="9"/>
      <c r="S244" s="9"/>
      <c r="T244" s="9"/>
      <c r="U244" s="9"/>
      <c r="V244" s="24"/>
      <c r="W244" s="7"/>
      <c r="X244" s="15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s="3" customFormat="1" ht="16.5" thickBot="1">
      <c r="A245" s="42">
        <v>237</v>
      </c>
      <c r="B245" s="69" t="s">
        <v>264</v>
      </c>
      <c r="C245" s="40" t="s">
        <v>424</v>
      </c>
      <c r="D245" s="40" t="s">
        <v>13</v>
      </c>
      <c r="E245" s="31">
        <v>1</v>
      </c>
      <c r="F245" s="90">
        <v>171</v>
      </c>
      <c r="G245" s="97">
        <v>128</v>
      </c>
      <c r="H245" s="118">
        <v>146</v>
      </c>
      <c r="I245" s="39">
        <f t="shared" si="14"/>
        <v>148.33333333333334</v>
      </c>
      <c r="J245" s="28">
        <f t="shared" si="16"/>
        <v>21.594752448994022</v>
      </c>
      <c r="K245" s="29">
        <f t="shared" si="17"/>
        <v>148.33333333333331</v>
      </c>
      <c r="L245" s="30">
        <f t="shared" si="18"/>
        <v>148.33333333333331</v>
      </c>
      <c r="M245" s="29">
        <f t="shared" si="19"/>
        <v>148.33000000000001</v>
      </c>
      <c r="N245" s="30">
        <f t="shared" si="15"/>
        <v>148.33000000000001</v>
      </c>
      <c r="O245" s="14"/>
      <c r="P245" s="9"/>
      <c r="Q245" s="9"/>
      <c r="R245" s="9"/>
      <c r="S245" s="9"/>
      <c r="T245" s="9"/>
      <c r="U245" s="9"/>
      <c r="V245" s="24"/>
      <c r="W245" s="7"/>
      <c r="X245" s="15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s="3" customFormat="1" ht="16.5" thickBot="1">
      <c r="A246" s="42">
        <v>238</v>
      </c>
      <c r="B246" s="69" t="s">
        <v>265</v>
      </c>
      <c r="C246" s="40" t="s">
        <v>424</v>
      </c>
      <c r="D246" s="40" t="s">
        <v>13</v>
      </c>
      <c r="E246" s="31">
        <v>1</v>
      </c>
      <c r="F246" s="90">
        <v>152</v>
      </c>
      <c r="G246" s="97">
        <v>114</v>
      </c>
      <c r="H246" s="118">
        <v>130</v>
      </c>
      <c r="I246" s="39">
        <f t="shared" si="14"/>
        <v>132</v>
      </c>
      <c r="J246" s="28">
        <f t="shared" si="16"/>
        <v>19.078784028338912</v>
      </c>
      <c r="K246" s="29">
        <f t="shared" si="17"/>
        <v>132</v>
      </c>
      <c r="L246" s="30">
        <f t="shared" si="18"/>
        <v>132</v>
      </c>
      <c r="M246" s="29">
        <f t="shared" si="19"/>
        <v>132</v>
      </c>
      <c r="N246" s="30">
        <f t="shared" si="15"/>
        <v>132</v>
      </c>
      <c r="O246" s="14"/>
      <c r="P246" s="9"/>
      <c r="Q246" s="9"/>
      <c r="R246" s="9"/>
      <c r="S246" s="9"/>
      <c r="T246" s="9"/>
      <c r="U246" s="9"/>
      <c r="V246" s="24"/>
      <c r="W246" s="7"/>
      <c r="X246" s="15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s="3" customFormat="1" ht="16.5" thickBot="1">
      <c r="A247" s="42">
        <v>239</v>
      </c>
      <c r="B247" s="69" t="s">
        <v>266</v>
      </c>
      <c r="C247" s="40" t="s">
        <v>424</v>
      </c>
      <c r="D247" s="40" t="s">
        <v>13</v>
      </c>
      <c r="E247" s="31">
        <v>1</v>
      </c>
      <c r="F247" s="90">
        <v>269</v>
      </c>
      <c r="G247" s="97">
        <v>202</v>
      </c>
      <c r="H247" s="118">
        <v>230</v>
      </c>
      <c r="I247" s="39">
        <f t="shared" si="14"/>
        <v>233.66666666666666</v>
      </c>
      <c r="J247" s="28">
        <f t="shared" si="16"/>
        <v>33.650160970392598</v>
      </c>
      <c r="K247" s="29">
        <f t="shared" si="17"/>
        <v>233.66666666666666</v>
      </c>
      <c r="L247" s="30">
        <f t="shared" si="18"/>
        <v>233.66666666666666</v>
      </c>
      <c r="M247" s="29">
        <f t="shared" si="19"/>
        <v>233.66</v>
      </c>
      <c r="N247" s="30">
        <f t="shared" si="15"/>
        <v>233.66</v>
      </c>
      <c r="O247" s="14"/>
      <c r="P247" s="9"/>
      <c r="Q247" s="9"/>
      <c r="R247" s="9"/>
      <c r="S247" s="9"/>
      <c r="T247" s="9"/>
      <c r="U247" s="9"/>
      <c r="V247" s="24"/>
      <c r="W247" s="7"/>
      <c r="X247" s="15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s="3" customFormat="1" ht="16.5" thickBot="1">
      <c r="A248" s="42">
        <v>240</v>
      </c>
      <c r="B248" s="69" t="s">
        <v>267</v>
      </c>
      <c r="C248" s="40" t="s">
        <v>424</v>
      </c>
      <c r="D248" s="40" t="s">
        <v>13</v>
      </c>
      <c r="E248" s="31">
        <v>1</v>
      </c>
      <c r="F248" s="90">
        <v>737</v>
      </c>
      <c r="G248" s="97">
        <v>554</v>
      </c>
      <c r="H248" s="118">
        <v>630</v>
      </c>
      <c r="I248" s="39">
        <f t="shared" si="14"/>
        <v>640.33333333333337</v>
      </c>
      <c r="J248" s="28">
        <f t="shared" si="16"/>
        <v>91.936572338397156</v>
      </c>
      <c r="K248" s="29">
        <f t="shared" si="17"/>
        <v>640.33333333333326</v>
      </c>
      <c r="L248" s="30">
        <f t="shared" si="18"/>
        <v>640.33333333333326</v>
      </c>
      <c r="M248" s="29">
        <f t="shared" si="19"/>
        <v>640.33000000000004</v>
      </c>
      <c r="N248" s="30">
        <f t="shared" si="15"/>
        <v>640.33000000000004</v>
      </c>
      <c r="O248" s="14"/>
      <c r="P248" s="9"/>
      <c r="Q248" s="9"/>
      <c r="R248" s="9"/>
      <c r="S248" s="9"/>
      <c r="T248" s="9"/>
      <c r="U248" s="9"/>
      <c r="V248" s="24"/>
      <c r="W248" s="7"/>
      <c r="X248" s="15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s="3" customFormat="1" ht="16.5" thickBot="1">
      <c r="A249" s="42">
        <v>241</v>
      </c>
      <c r="B249" s="68" t="s">
        <v>268</v>
      </c>
      <c r="C249" s="40" t="s">
        <v>424</v>
      </c>
      <c r="D249" s="40" t="s">
        <v>13</v>
      </c>
      <c r="E249" s="31">
        <v>1</v>
      </c>
      <c r="F249" s="90">
        <v>342</v>
      </c>
      <c r="G249" s="97">
        <v>257</v>
      </c>
      <c r="H249" s="118">
        <v>292</v>
      </c>
      <c r="I249" s="39">
        <f t="shared" si="14"/>
        <v>297</v>
      </c>
      <c r="J249" s="28">
        <f t="shared" si="16"/>
        <v>42.720018726587654</v>
      </c>
      <c r="K249" s="29">
        <f t="shared" si="17"/>
        <v>297</v>
      </c>
      <c r="L249" s="30">
        <f t="shared" si="18"/>
        <v>297</v>
      </c>
      <c r="M249" s="29">
        <f t="shared" si="19"/>
        <v>297</v>
      </c>
      <c r="N249" s="30">
        <f t="shared" si="15"/>
        <v>297</v>
      </c>
      <c r="O249" s="14"/>
      <c r="P249" s="9"/>
      <c r="Q249" s="9"/>
      <c r="R249" s="9"/>
      <c r="S249" s="9"/>
      <c r="T249" s="9"/>
      <c r="U249" s="9"/>
      <c r="V249" s="24"/>
      <c r="W249" s="7"/>
      <c r="X249" s="15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s="3" customFormat="1" ht="16.5" thickBot="1">
      <c r="A250" s="42">
        <v>242</v>
      </c>
      <c r="B250" s="69" t="s">
        <v>269</v>
      </c>
      <c r="C250" s="40" t="s">
        <v>424</v>
      </c>
      <c r="D250" s="40" t="s">
        <v>13</v>
      </c>
      <c r="E250" s="31">
        <v>1</v>
      </c>
      <c r="F250" s="90">
        <v>1142</v>
      </c>
      <c r="G250" s="97">
        <v>859</v>
      </c>
      <c r="H250" s="118">
        <v>976</v>
      </c>
      <c r="I250" s="39">
        <f t="shared" si="14"/>
        <v>992.33333333333337</v>
      </c>
      <c r="J250" s="28">
        <f t="shared" si="16"/>
        <v>142.20525072349943</v>
      </c>
      <c r="K250" s="29">
        <f t="shared" si="17"/>
        <v>992.33333333333326</v>
      </c>
      <c r="L250" s="30">
        <f t="shared" si="18"/>
        <v>992.33333333333326</v>
      </c>
      <c r="M250" s="29">
        <f t="shared" si="19"/>
        <v>992.33</v>
      </c>
      <c r="N250" s="30">
        <f t="shared" si="15"/>
        <v>992.33</v>
      </c>
      <c r="O250" s="14"/>
      <c r="P250" s="9"/>
      <c r="Q250" s="9"/>
      <c r="R250" s="9"/>
      <c r="S250" s="9"/>
      <c r="T250" s="9"/>
      <c r="U250" s="9"/>
      <c r="V250" s="24"/>
      <c r="W250" s="7"/>
      <c r="X250" s="15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s="3" customFormat="1" ht="16.5" thickBot="1">
      <c r="A251" s="42">
        <v>243</v>
      </c>
      <c r="B251" s="69" t="s">
        <v>270</v>
      </c>
      <c r="C251" s="40" t="s">
        <v>424</v>
      </c>
      <c r="D251" s="40" t="s">
        <v>13</v>
      </c>
      <c r="E251" s="31">
        <v>1</v>
      </c>
      <c r="F251" s="90">
        <v>1697</v>
      </c>
      <c r="G251" s="97">
        <v>1276</v>
      </c>
      <c r="H251" s="118">
        <v>1450</v>
      </c>
      <c r="I251" s="39">
        <f t="shared" si="14"/>
        <v>1474.3333333333333</v>
      </c>
      <c r="J251" s="28">
        <f t="shared" si="16"/>
        <v>211.55220002007385</v>
      </c>
      <c r="K251" s="29">
        <f t="shared" si="17"/>
        <v>1474.3333333333333</v>
      </c>
      <c r="L251" s="30">
        <f t="shared" si="18"/>
        <v>1474.3333333333333</v>
      </c>
      <c r="M251" s="29">
        <f t="shared" si="19"/>
        <v>1474.33</v>
      </c>
      <c r="N251" s="30">
        <f t="shared" si="15"/>
        <v>1474.33</v>
      </c>
      <c r="O251" s="14"/>
      <c r="P251" s="9"/>
      <c r="Q251" s="9"/>
      <c r="R251" s="9"/>
      <c r="S251" s="9"/>
      <c r="T251" s="9"/>
      <c r="U251" s="9"/>
      <c r="V251" s="24"/>
      <c r="W251" s="7"/>
      <c r="X251" s="15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s="3" customFormat="1" ht="16.5" thickBot="1">
      <c r="A252" s="42">
        <v>244</v>
      </c>
      <c r="B252" s="69" t="s">
        <v>271</v>
      </c>
      <c r="C252" s="40" t="s">
        <v>424</v>
      </c>
      <c r="D252" s="40" t="s">
        <v>13</v>
      </c>
      <c r="E252" s="31">
        <v>1</v>
      </c>
      <c r="F252" s="90">
        <v>421</v>
      </c>
      <c r="G252" s="97">
        <v>317</v>
      </c>
      <c r="H252" s="119">
        <v>360</v>
      </c>
      <c r="I252" s="39">
        <f t="shared" si="14"/>
        <v>366</v>
      </c>
      <c r="J252" s="28">
        <f t="shared" si="16"/>
        <v>52.258970521815677</v>
      </c>
      <c r="K252" s="29">
        <f t="shared" si="17"/>
        <v>366</v>
      </c>
      <c r="L252" s="30">
        <f t="shared" si="18"/>
        <v>366</v>
      </c>
      <c r="M252" s="29">
        <f t="shared" si="19"/>
        <v>366</v>
      </c>
      <c r="N252" s="30">
        <f t="shared" si="15"/>
        <v>366</v>
      </c>
      <c r="O252" s="14"/>
      <c r="P252" s="9"/>
      <c r="Q252" s="9"/>
      <c r="R252" s="9"/>
      <c r="S252" s="9"/>
      <c r="T252" s="9"/>
      <c r="U252" s="9"/>
      <c r="V252" s="24"/>
      <c r="W252" s="7"/>
      <c r="X252" s="15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s="3" customFormat="1" ht="16.5" thickBot="1">
      <c r="A253" s="42">
        <v>245</v>
      </c>
      <c r="B253" s="69" t="s">
        <v>272</v>
      </c>
      <c r="C253" s="40" t="s">
        <v>428</v>
      </c>
      <c r="D253" s="40" t="s">
        <v>13</v>
      </c>
      <c r="E253" s="31">
        <v>1</v>
      </c>
      <c r="F253" s="90">
        <v>105</v>
      </c>
      <c r="G253" s="97">
        <v>79</v>
      </c>
      <c r="H253" s="119">
        <v>90</v>
      </c>
      <c r="I253" s="39">
        <f t="shared" si="14"/>
        <v>91.333333333333329</v>
      </c>
      <c r="J253" s="28">
        <f t="shared" si="16"/>
        <v>13.051181300301263</v>
      </c>
      <c r="K253" s="29">
        <f t="shared" si="17"/>
        <v>91.333333333333329</v>
      </c>
      <c r="L253" s="30">
        <f t="shared" si="18"/>
        <v>91.333333333333329</v>
      </c>
      <c r="M253" s="29">
        <f t="shared" si="19"/>
        <v>91.33</v>
      </c>
      <c r="N253" s="30">
        <f t="shared" si="15"/>
        <v>91.33</v>
      </c>
      <c r="O253" s="14"/>
      <c r="P253" s="9"/>
      <c r="Q253" s="9"/>
      <c r="R253" s="9"/>
      <c r="S253" s="9"/>
      <c r="T253" s="9"/>
      <c r="U253" s="9"/>
      <c r="V253" s="24"/>
      <c r="W253" s="7"/>
      <c r="X253" s="15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s="3" customFormat="1" ht="16.5" thickBot="1">
      <c r="A254" s="42">
        <v>246</v>
      </c>
      <c r="B254" s="69" t="s">
        <v>273</v>
      </c>
      <c r="C254" s="40" t="s">
        <v>428</v>
      </c>
      <c r="D254" s="40" t="s">
        <v>13</v>
      </c>
      <c r="E254" s="31">
        <v>1</v>
      </c>
      <c r="F254" s="90">
        <v>112</v>
      </c>
      <c r="G254" s="97">
        <v>84</v>
      </c>
      <c r="H254" s="118">
        <v>96</v>
      </c>
      <c r="I254" s="39">
        <f t="shared" si="14"/>
        <v>97.333333333333329</v>
      </c>
      <c r="J254" s="28">
        <f t="shared" si="16"/>
        <v>14.047538337136986</v>
      </c>
      <c r="K254" s="29">
        <f t="shared" si="17"/>
        <v>97.333333333333329</v>
      </c>
      <c r="L254" s="30">
        <f t="shared" si="18"/>
        <v>97.333333333333329</v>
      </c>
      <c r="M254" s="29">
        <f t="shared" si="19"/>
        <v>97.33</v>
      </c>
      <c r="N254" s="30">
        <f t="shared" si="15"/>
        <v>97.33</v>
      </c>
      <c r="O254" s="14"/>
      <c r="P254" s="9"/>
      <c r="Q254" s="9"/>
      <c r="R254" s="9"/>
      <c r="S254" s="9"/>
      <c r="T254" s="9"/>
      <c r="U254" s="9"/>
      <c r="V254" s="24"/>
      <c r="W254" s="7"/>
      <c r="X254" s="15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s="3" customFormat="1" ht="16.5" thickBot="1">
      <c r="A255" s="42">
        <v>247</v>
      </c>
      <c r="B255" s="68" t="s">
        <v>274</v>
      </c>
      <c r="C255" s="40" t="s">
        <v>428</v>
      </c>
      <c r="D255" s="40" t="s">
        <v>13</v>
      </c>
      <c r="E255" s="31">
        <v>1</v>
      </c>
      <c r="F255" s="90">
        <v>304</v>
      </c>
      <c r="G255" s="97">
        <v>229</v>
      </c>
      <c r="H255" s="118">
        <v>260</v>
      </c>
      <c r="I255" s="39">
        <f t="shared" si="14"/>
        <v>264.33333333333331</v>
      </c>
      <c r="J255" s="28">
        <f t="shared" si="16"/>
        <v>37.687309977409285</v>
      </c>
      <c r="K255" s="29">
        <f t="shared" si="17"/>
        <v>264.33333333333331</v>
      </c>
      <c r="L255" s="30">
        <f t="shared" si="18"/>
        <v>264.33333333333331</v>
      </c>
      <c r="M255" s="29">
        <f t="shared" si="19"/>
        <v>264.33</v>
      </c>
      <c r="N255" s="30">
        <f t="shared" si="15"/>
        <v>264.33</v>
      </c>
      <c r="O255" s="14"/>
      <c r="P255" s="9"/>
      <c r="Q255" s="9"/>
      <c r="R255" s="9"/>
      <c r="S255" s="9"/>
      <c r="T255" s="9"/>
      <c r="U255" s="9"/>
      <c r="V255" s="24"/>
      <c r="W255" s="7"/>
      <c r="X255" s="15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s="3" customFormat="1" ht="16.5" thickBot="1">
      <c r="A256" s="42">
        <v>248</v>
      </c>
      <c r="B256" s="69" t="s">
        <v>275</v>
      </c>
      <c r="C256" s="40" t="s">
        <v>428</v>
      </c>
      <c r="D256" s="40" t="s">
        <v>13</v>
      </c>
      <c r="E256" s="31">
        <v>1</v>
      </c>
      <c r="F256" s="90">
        <v>129</v>
      </c>
      <c r="G256" s="97">
        <v>97</v>
      </c>
      <c r="H256" s="119">
        <v>110</v>
      </c>
      <c r="I256" s="39">
        <f t="shared" si="14"/>
        <v>112</v>
      </c>
      <c r="J256" s="28">
        <f t="shared" si="16"/>
        <v>16.093476939431081</v>
      </c>
      <c r="K256" s="29">
        <f t="shared" si="17"/>
        <v>112</v>
      </c>
      <c r="L256" s="30">
        <f t="shared" si="18"/>
        <v>112</v>
      </c>
      <c r="M256" s="29">
        <f t="shared" si="19"/>
        <v>112</v>
      </c>
      <c r="N256" s="30">
        <f t="shared" si="15"/>
        <v>112</v>
      </c>
      <c r="O256" s="14"/>
      <c r="P256" s="9"/>
      <c r="Q256" s="9"/>
      <c r="R256" s="9"/>
      <c r="S256" s="9"/>
      <c r="T256" s="9"/>
      <c r="U256" s="9"/>
      <c r="V256" s="24"/>
      <c r="W256" s="7"/>
      <c r="X256" s="15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s="3" customFormat="1" ht="16.5" thickBot="1">
      <c r="A257" s="42">
        <v>249</v>
      </c>
      <c r="B257" s="69" t="s">
        <v>276</v>
      </c>
      <c r="C257" s="40" t="s">
        <v>428</v>
      </c>
      <c r="D257" s="40" t="s">
        <v>13</v>
      </c>
      <c r="E257" s="31">
        <v>1</v>
      </c>
      <c r="F257" s="90">
        <v>153</v>
      </c>
      <c r="G257" s="97">
        <v>115</v>
      </c>
      <c r="H257" s="119">
        <v>131</v>
      </c>
      <c r="I257" s="39">
        <f t="shared" si="14"/>
        <v>133</v>
      </c>
      <c r="J257" s="28">
        <f t="shared" si="16"/>
        <v>19.078784028338912</v>
      </c>
      <c r="K257" s="29">
        <f t="shared" si="17"/>
        <v>133</v>
      </c>
      <c r="L257" s="30">
        <f t="shared" si="18"/>
        <v>133</v>
      </c>
      <c r="M257" s="29">
        <f t="shared" si="19"/>
        <v>133</v>
      </c>
      <c r="N257" s="30">
        <f t="shared" si="15"/>
        <v>133</v>
      </c>
      <c r="O257" s="14"/>
      <c r="P257" s="9"/>
      <c r="Q257" s="9"/>
      <c r="R257" s="9"/>
      <c r="S257" s="9"/>
      <c r="T257" s="9"/>
      <c r="U257" s="9"/>
      <c r="V257" s="24"/>
      <c r="W257" s="7"/>
      <c r="X257" s="15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s="3" customFormat="1" ht="16.5" thickBot="1">
      <c r="A258" s="42">
        <v>250</v>
      </c>
      <c r="B258" s="69" t="s">
        <v>277</v>
      </c>
      <c r="C258" s="40" t="s">
        <v>403</v>
      </c>
      <c r="D258" s="40" t="s">
        <v>13</v>
      </c>
      <c r="E258" s="31">
        <v>1</v>
      </c>
      <c r="F258" s="90">
        <v>445</v>
      </c>
      <c r="G258" s="97">
        <v>334</v>
      </c>
      <c r="H258" s="119">
        <v>380</v>
      </c>
      <c r="I258" s="39">
        <f t="shared" si="14"/>
        <v>386.33333333333331</v>
      </c>
      <c r="J258" s="28">
        <f t="shared" si="16"/>
        <v>55.770362499569011</v>
      </c>
      <c r="K258" s="29">
        <f t="shared" si="17"/>
        <v>386.33333333333331</v>
      </c>
      <c r="L258" s="30">
        <f t="shared" si="18"/>
        <v>386.33333333333331</v>
      </c>
      <c r="M258" s="29">
        <f t="shared" si="19"/>
        <v>386.33</v>
      </c>
      <c r="N258" s="30">
        <f t="shared" si="15"/>
        <v>386.33</v>
      </c>
      <c r="O258" s="14"/>
      <c r="P258" s="9"/>
      <c r="Q258" s="9"/>
      <c r="R258" s="9"/>
      <c r="S258" s="9"/>
      <c r="T258" s="9"/>
      <c r="U258" s="9"/>
      <c r="V258" s="24"/>
      <c r="W258" s="7"/>
      <c r="X258" s="15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s="3" customFormat="1" ht="32.25" thickBot="1">
      <c r="A259" s="42">
        <v>251</v>
      </c>
      <c r="B259" s="69" t="s">
        <v>278</v>
      </c>
      <c r="C259" s="40" t="s">
        <v>385</v>
      </c>
      <c r="D259" s="40" t="s">
        <v>13</v>
      </c>
      <c r="E259" s="31">
        <v>1</v>
      </c>
      <c r="F259" s="90">
        <v>3053</v>
      </c>
      <c r="G259" s="97">
        <v>2296</v>
      </c>
      <c r="H259" s="118">
        <v>2609</v>
      </c>
      <c r="I259" s="39">
        <f t="shared" si="14"/>
        <v>2652.6666666666665</v>
      </c>
      <c r="J259" s="28">
        <f t="shared" si="16"/>
        <v>380.38445464205466</v>
      </c>
      <c r="K259" s="29">
        <f t="shared" si="17"/>
        <v>2652.6666666666665</v>
      </c>
      <c r="L259" s="30">
        <f t="shared" si="18"/>
        <v>2652.6666666666665</v>
      </c>
      <c r="M259" s="29">
        <f t="shared" si="19"/>
        <v>2652.66</v>
      </c>
      <c r="N259" s="30">
        <f t="shared" si="15"/>
        <v>2652.66</v>
      </c>
      <c r="O259" s="14"/>
      <c r="P259" s="9"/>
      <c r="Q259" s="9"/>
      <c r="R259" s="9"/>
      <c r="S259" s="9"/>
      <c r="T259" s="9"/>
      <c r="U259" s="9"/>
      <c r="V259" s="24"/>
      <c r="W259" s="7"/>
      <c r="X259" s="15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s="3" customFormat="1" ht="16.5" thickBot="1">
      <c r="A260" s="42">
        <v>252</v>
      </c>
      <c r="B260" s="69" t="s">
        <v>279</v>
      </c>
      <c r="C260" s="40" t="s">
        <v>411</v>
      </c>
      <c r="D260" s="40" t="s">
        <v>13</v>
      </c>
      <c r="E260" s="31">
        <v>1</v>
      </c>
      <c r="F260" s="90">
        <v>232</v>
      </c>
      <c r="G260" s="97">
        <v>174</v>
      </c>
      <c r="H260" s="119">
        <v>198</v>
      </c>
      <c r="I260" s="39">
        <f t="shared" si="14"/>
        <v>201.33333333333334</v>
      </c>
      <c r="J260" s="28">
        <f t="shared" si="16"/>
        <v>29.143323992525858</v>
      </c>
      <c r="K260" s="29">
        <f t="shared" si="17"/>
        <v>201.33333333333331</v>
      </c>
      <c r="L260" s="30">
        <f t="shared" si="18"/>
        <v>201.33333333333331</v>
      </c>
      <c r="M260" s="29">
        <f t="shared" si="19"/>
        <v>201.33</v>
      </c>
      <c r="N260" s="30">
        <f t="shared" si="15"/>
        <v>201.33</v>
      </c>
      <c r="O260" s="14"/>
      <c r="P260" s="9"/>
      <c r="Q260" s="9"/>
      <c r="R260" s="9"/>
      <c r="S260" s="9"/>
      <c r="T260" s="9"/>
      <c r="U260" s="9"/>
      <c r="V260" s="24"/>
      <c r="W260" s="7"/>
      <c r="X260" s="15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s="3" customFormat="1" ht="16.5" thickBot="1">
      <c r="A261" s="42">
        <v>253</v>
      </c>
      <c r="B261" s="68" t="s">
        <v>280</v>
      </c>
      <c r="C261" s="40" t="s">
        <v>411</v>
      </c>
      <c r="D261" s="40" t="s">
        <v>13</v>
      </c>
      <c r="E261" s="31">
        <v>1</v>
      </c>
      <c r="F261" s="90">
        <v>277</v>
      </c>
      <c r="G261" s="97">
        <v>209</v>
      </c>
      <c r="H261" s="118">
        <v>237</v>
      </c>
      <c r="I261" s="39">
        <f t="shared" ref="I261:I324" si="20">AVERAGE(F261:H261)</f>
        <v>241</v>
      </c>
      <c r="J261" s="28">
        <f t="shared" si="16"/>
        <v>34.176014981270121</v>
      </c>
      <c r="K261" s="29">
        <f t="shared" si="17"/>
        <v>241</v>
      </c>
      <c r="L261" s="30">
        <f t="shared" si="18"/>
        <v>241</v>
      </c>
      <c r="M261" s="29">
        <f t="shared" si="19"/>
        <v>241</v>
      </c>
      <c r="N261" s="30">
        <f t="shared" si="15"/>
        <v>241</v>
      </c>
      <c r="O261" s="14"/>
      <c r="P261" s="9"/>
      <c r="Q261" s="9"/>
      <c r="R261" s="9"/>
      <c r="S261" s="9"/>
      <c r="T261" s="9"/>
      <c r="U261" s="9"/>
      <c r="V261" s="24"/>
      <c r="W261" s="7"/>
      <c r="X261" s="15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s="3" customFormat="1" ht="16.5" thickBot="1">
      <c r="A262" s="42">
        <v>254</v>
      </c>
      <c r="B262" s="69" t="s">
        <v>281</v>
      </c>
      <c r="C262" s="40" t="s">
        <v>411</v>
      </c>
      <c r="D262" s="40" t="s">
        <v>13</v>
      </c>
      <c r="E262" s="31">
        <v>1</v>
      </c>
      <c r="F262" s="90">
        <v>343</v>
      </c>
      <c r="G262" s="97">
        <v>258</v>
      </c>
      <c r="H262" s="119">
        <v>293</v>
      </c>
      <c r="I262" s="39">
        <f t="shared" si="20"/>
        <v>298</v>
      </c>
      <c r="J262" s="28">
        <f t="shared" si="16"/>
        <v>42.720018726587654</v>
      </c>
      <c r="K262" s="29">
        <f t="shared" si="17"/>
        <v>298</v>
      </c>
      <c r="L262" s="30">
        <f t="shared" si="18"/>
        <v>298</v>
      </c>
      <c r="M262" s="29">
        <f t="shared" si="19"/>
        <v>298</v>
      </c>
      <c r="N262" s="30">
        <f t="shared" si="15"/>
        <v>298</v>
      </c>
      <c r="O262" s="14"/>
      <c r="P262" s="9"/>
      <c r="Q262" s="9"/>
      <c r="R262" s="9"/>
      <c r="S262" s="9"/>
      <c r="T262" s="9"/>
      <c r="U262" s="9"/>
      <c r="V262" s="24"/>
      <c r="W262" s="7"/>
      <c r="X262" s="15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s="3" customFormat="1" ht="16.5" thickBot="1">
      <c r="A263" s="42">
        <v>255</v>
      </c>
      <c r="B263" s="69" t="s">
        <v>282</v>
      </c>
      <c r="C263" s="40" t="s">
        <v>403</v>
      </c>
      <c r="D263" s="40" t="s">
        <v>13</v>
      </c>
      <c r="E263" s="31">
        <v>1</v>
      </c>
      <c r="F263" s="90">
        <v>293</v>
      </c>
      <c r="G263" s="97">
        <v>220</v>
      </c>
      <c r="H263" s="119">
        <v>250</v>
      </c>
      <c r="I263" s="39">
        <f t="shared" si="20"/>
        <v>254.33333333333334</v>
      </c>
      <c r="J263" s="28">
        <f t="shared" si="16"/>
        <v>36.692415201691666</v>
      </c>
      <c r="K263" s="29">
        <f t="shared" si="17"/>
        <v>254.33333333333331</v>
      </c>
      <c r="L263" s="30">
        <f t="shared" si="18"/>
        <v>254.33333333333331</v>
      </c>
      <c r="M263" s="29">
        <f t="shared" si="19"/>
        <v>254.33</v>
      </c>
      <c r="N263" s="30">
        <f t="shared" si="15"/>
        <v>254.33</v>
      </c>
      <c r="O263" s="14"/>
      <c r="P263" s="9"/>
      <c r="Q263" s="9"/>
      <c r="R263" s="9"/>
      <c r="S263" s="9"/>
      <c r="T263" s="9"/>
      <c r="U263" s="9"/>
      <c r="V263" s="24"/>
      <c r="W263" s="7"/>
      <c r="X263" s="15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s="3" customFormat="1" ht="16.5" thickBot="1">
      <c r="A264" s="42">
        <v>256</v>
      </c>
      <c r="B264" s="69" t="s">
        <v>283</v>
      </c>
      <c r="C264" s="40" t="s">
        <v>403</v>
      </c>
      <c r="D264" s="40" t="s">
        <v>13</v>
      </c>
      <c r="E264" s="31">
        <v>1</v>
      </c>
      <c r="F264" s="90">
        <v>679</v>
      </c>
      <c r="G264" s="97">
        <v>510</v>
      </c>
      <c r="H264" s="118">
        <v>580</v>
      </c>
      <c r="I264" s="39">
        <f t="shared" si="20"/>
        <v>589.66666666666663</v>
      </c>
      <c r="J264" s="28">
        <f t="shared" si="16"/>
        <v>84.913681661634087</v>
      </c>
      <c r="K264" s="29">
        <f t="shared" si="17"/>
        <v>589.66666666666663</v>
      </c>
      <c r="L264" s="30">
        <f t="shared" si="18"/>
        <v>589.66666666666663</v>
      </c>
      <c r="M264" s="29">
        <f t="shared" si="19"/>
        <v>589.66</v>
      </c>
      <c r="N264" s="30">
        <f t="shared" si="15"/>
        <v>589.66</v>
      </c>
      <c r="O264" s="14"/>
      <c r="P264" s="9"/>
      <c r="Q264" s="9"/>
      <c r="R264" s="9"/>
      <c r="S264" s="9"/>
      <c r="T264" s="9"/>
      <c r="U264" s="9"/>
      <c r="V264" s="24"/>
      <c r="W264" s="7"/>
      <c r="X264" s="15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s="3" customFormat="1" ht="16.5" thickBot="1">
      <c r="A265" s="42">
        <v>257</v>
      </c>
      <c r="B265" s="69" t="s">
        <v>284</v>
      </c>
      <c r="C265" s="40" t="s">
        <v>403</v>
      </c>
      <c r="D265" s="40" t="s">
        <v>13</v>
      </c>
      <c r="E265" s="31">
        <v>1</v>
      </c>
      <c r="F265" s="90">
        <v>421</v>
      </c>
      <c r="G265" s="97">
        <v>317</v>
      </c>
      <c r="H265" s="118">
        <v>360</v>
      </c>
      <c r="I265" s="39">
        <f t="shared" si="20"/>
        <v>366</v>
      </c>
      <c r="J265" s="28">
        <f t="shared" si="16"/>
        <v>52.258970521815677</v>
      </c>
      <c r="K265" s="29">
        <f t="shared" si="17"/>
        <v>366</v>
      </c>
      <c r="L265" s="30">
        <f t="shared" si="18"/>
        <v>366</v>
      </c>
      <c r="M265" s="29">
        <f t="shared" si="19"/>
        <v>366</v>
      </c>
      <c r="N265" s="30">
        <f t="shared" si="15"/>
        <v>366</v>
      </c>
      <c r="O265" s="14"/>
      <c r="P265" s="9"/>
      <c r="Q265" s="9"/>
      <c r="R265" s="9"/>
      <c r="S265" s="9"/>
      <c r="T265" s="9"/>
      <c r="U265" s="9"/>
      <c r="V265" s="24"/>
      <c r="W265" s="7"/>
      <c r="X265" s="15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s="3" customFormat="1" ht="16.5" thickBot="1">
      <c r="A266" s="42">
        <v>258</v>
      </c>
      <c r="B266" s="68" t="s">
        <v>285</v>
      </c>
      <c r="C266" s="40" t="s">
        <v>403</v>
      </c>
      <c r="D266" s="40" t="s">
        <v>13</v>
      </c>
      <c r="E266" s="31">
        <v>1</v>
      </c>
      <c r="F266" s="90">
        <v>711</v>
      </c>
      <c r="G266" s="97">
        <v>535</v>
      </c>
      <c r="H266" s="118">
        <v>608</v>
      </c>
      <c r="I266" s="39">
        <f t="shared" si="20"/>
        <v>618</v>
      </c>
      <c r="J266" s="28">
        <f t="shared" si="16"/>
        <v>88.425109556053144</v>
      </c>
      <c r="K266" s="29">
        <f t="shared" si="17"/>
        <v>618</v>
      </c>
      <c r="L266" s="30">
        <f t="shared" si="18"/>
        <v>618</v>
      </c>
      <c r="M266" s="29">
        <f t="shared" si="19"/>
        <v>618</v>
      </c>
      <c r="N266" s="30">
        <f t="shared" si="15"/>
        <v>618</v>
      </c>
      <c r="O266" s="14"/>
      <c r="P266" s="9"/>
      <c r="Q266" s="9"/>
      <c r="R266" s="9"/>
      <c r="S266" s="9"/>
      <c r="T266" s="9"/>
      <c r="U266" s="9"/>
      <c r="V266" s="24"/>
      <c r="W266" s="7"/>
      <c r="X266" s="15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s="3" customFormat="1" ht="16.5" thickBot="1">
      <c r="A267" s="42">
        <v>259</v>
      </c>
      <c r="B267" s="69" t="s">
        <v>286</v>
      </c>
      <c r="C267" s="40" t="s">
        <v>403</v>
      </c>
      <c r="D267" s="40" t="s">
        <v>13</v>
      </c>
      <c r="E267" s="31">
        <v>1</v>
      </c>
      <c r="F267" s="90">
        <v>995</v>
      </c>
      <c r="G267" s="97">
        <v>748</v>
      </c>
      <c r="H267" s="118">
        <v>850</v>
      </c>
      <c r="I267" s="39">
        <f t="shared" si="20"/>
        <v>864.33333333333337</v>
      </c>
      <c r="J267" s="28">
        <f t="shared" si="16"/>
        <v>124.12225156406619</v>
      </c>
      <c r="K267" s="29">
        <f t="shared" si="17"/>
        <v>864.33333333333326</v>
      </c>
      <c r="L267" s="30">
        <f t="shared" si="18"/>
        <v>864.33333333333326</v>
      </c>
      <c r="M267" s="29">
        <f t="shared" si="19"/>
        <v>864.33</v>
      </c>
      <c r="N267" s="30">
        <f t="shared" ref="N267:N330" si="21">M267*E267</f>
        <v>864.33</v>
      </c>
      <c r="O267" s="14"/>
      <c r="P267" s="9"/>
      <c r="Q267" s="9"/>
      <c r="R267" s="9"/>
      <c r="S267" s="9"/>
      <c r="T267" s="9"/>
      <c r="U267" s="9"/>
      <c r="V267" s="24"/>
      <c r="W267" s="7"/>
      <c r="X267" s="15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s="3" customFormat="1" ht="16.5" thickBot="1">
      <c r="A268" s="42">
        <v>260</v>
      </c>
      <c r="B268" s="69" t="s">
        <v>287</v>
      </c>
      <c r="C268" s="40" t="s">
        <v>403</v>
      </c>
      <c r="D268" s="40" t="s">
        <v>13</v>
      </c>
      <c r="E268" s="31">
        <v>1</v>
      </c>
      <c r="F268" s="90">
        <v>1521</v>
      </c>
      <c r="G268" s="97">
        <v>1144</v>
      </c>
      <c r="H268" s="118">
        <v>1300</v>
      </c>
      <c r="I268" s="39">
        <f t="shared" si="20"/>
        <v>1321.6666666666667</v>
      </c>
      <c r="J268" s="28">
        <f t="shared" ref="J268:J331" si="22">SQRT(((SUM((POWER(H268-I268,2)),(POWER(G268-I268,2)),(POWER(F268-I268,2)))/(COLUMNS(F268:H268)-1))))</f>
        <v>189.43160595141808</v>
      </c>
      <c r="K268" s="29">
        <f t="shared" ref="K268:K331" si="23">((E268/3)*(SUM(F268:H268)))</f>
        <v>1321.6666666666665</v>
      </c>
      <c r="L268" s="30">
        <f t="shared" ref="L268:L331" si="24">K268/E268</f>
        <v>1321.6666666666665</v>
      </c>
      <c r="M268" s="29">
        <f t="shared" ref="M268:M331" si="25">ROUNDDOWN(L268,2)</f>
        <v>1321.66</v>
      </c>
      <c r="N268" s="30">
        <f t="shared" si="21"/>
        <v>1321.66</v>
      </c>
      <c r="O268" s="14"/>
      <c r="P268" s="9"/>
      <c r="Q268" s="9"/>
      <c r="R268" s="9"/>
      <c r="S268" s="9"/>
      <c r="T268" s="9"/>
      <c r="U268" s="9"/>
      <c r="V268" s="24"/>
      <c r="W268" s="7"/>
      <c r="X268" s="15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s="3" customFormat="1" ht="16.5" thickBot="1">
      <c r="A269" s="42">
        <v>261</v>
      </c>
      <c r="B269" s="69" t="s">
        <v>288</v>
      </c>
      <c r="C269" s="40" t="s">
        <v>384</v>
      </c>
      <c r="D269" s="40" t="s">
        <v>13</v>
      </c>
      <c r="E269" s="31">
        <v>1</v>
      </c>
      <c r="F269" s="90">
        <v>878</v>
      </c>
      <c r="G269" s="97">
        <v>660</v>
      </c>
      <c r="H269" s="118">
        <v>750</v>
      </c>
      <c r="I269" s="39">
        <f t="shared" si="20"/>
        <v>762.66666666666663</v>
      </c>
      <c r="J269" s="28">
        <f t="shared" si="22"/>
        <v>109.55059713818694</v>
      </c>
      <c r="K269" s="29">
        <f t="shared" si="23"/>
        <v>762.66666666666663</v>
      </c>
      <c r="L269" s="30">
        <f t="shared" si="24"/>
        <v>762.66666666666663</v>
      </c>
      <c r="M269" s="29">
        <f t="shared" si="25"/>
        <v>762.66</v>
      </c>
      <c r="N269" s="30">
        <f t="shared" si="21"/>
        <v>762.66</v>
      </c>
      <c r="O269" s="14"/>
      <c r="P269" s="9"/>
      <c r="Q269" s="9"/>
      <c r="R269" s="9"/>
      <c r="S269" s="9"/>
      <c r="T269" s="9"/>
      <c r="U269" s="9"/>
      <c r="V269" s="24"/>
      <c r="W269" s="7"/>
      <c r="X269" s="15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s="3" customFormat="1" ht="16.5" thickBot="1">
      <c r="A270" s="42">
        <v>262</v>
      </c>
      <c r="B270" s="69" t="s">
        <v>289</v>
      </c>
      <c r="C270" s="40" t="s">
        <v>420</v>
      </c>
      <c r="D270" s="40" t="s">
        <v>13</v>
      </c>
      <c r="E270" s="31">
        <v>1</v>
      </c>
      <c r="F270" s="90">
        <v>3388</v>
      </c>
      <c r="G270" s="97">
        <v>2548</v>
      </c>
      <c r="H270" s="118">
        <v>2896</v>
      </c>
      <c r="I270" s="39">
        <f t="shared" si="20"/>
        <v>2944</v>
      </c>
      <c r="J270" s="28">
        <f t="shared" si="22"/>
        <v>422.05212948165536</v>
      </c>
      <c r="K270" s="29">
        <f t="shared" si="23"/>
        <v>2944</v>
      </c>
      <c r="L270" s="30">
        <f t="shared" si="24"/>
        <v>2944</v>
      </c>
      <c r="M270" s="29">
        <f t="shared" si="25"/>
        <v>2944</v>
      </c>
      <c r="N270" s="30">
        <f t="shared" si="21"/>
        <v>2944</v>
      </c>
      <c r="O270" s="14"/>
      <c r="P270" s="9"/>
      <c r="Q270" s="9"/>
      <c r="R270" s="9"/>
      <c r="S270" s="9"/>
      <c r="T270" s="9"/>
      <c r="U270" s="9"/>
      <c r="V270" s="24"/>
      <c r="W270" s="7"/>
      <c r="X270" s="15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s="3" customFormat="1" ht="16.5" thickBot="1">
      <c r="A271" s="42">
        <v>263</v>
      </c>
      <c r="B271" s="68" t="s">
        <v>290</v>
      </c>
      <c r="C271" s="40" t="s">
        <v>384</v>
      </c>
      <c r="D271" s="40" t="s">
        <v>13</v>
      </c>
      <c r="E271" s="31">
        <v>1</v>
      </c>
      <c r="F271" s="90">
        <v>3065</v>
      </c>
      <c r="G271" s="97">
        <v>2306</v>
      </c>
      <c r="H271" s="119">
        <v>2620</v>
      </c>
      <c r="I271" s="39">
        <f t="shared" si="20"/>
        <v>2663.6666666666665</v>
      </c>
      <c r="J271" s="28">
        <f t="shared" si="22"/>
        <v>381.37951352076232</v>
      </c>
      <c r="K271" s="29">
        <f t="shared" si="23"/>
        <v>2663.6666666666665</v>
      </c>
      <c r="L271" s="30">
        <f t="shared" si="24"/>
        <v>2663.6666666666665</v>
      </c>
      <c r="M271" s="29">
        <f t="shared" si="25"/>
        <v>2663.66</v>
      </c>
      <c r="N271" s="30">
        <f t="shared" si="21"/>
        <v>2663.66</v>
      </c>
      <c r="O271" s="14"/>
      <c r="P271" s="9"/>
      <c r="Q271" s="9"/>
      <c r="R271" s="9"/>
      <c r="S271" s="9"/>
      <c r="T271" s="9"/>
      <c r="U271" s="9"/>
      <c r="V271" s="24"/>
      <c r="W271" s="7"/>
      <c r="X271" s="15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s="3" customFormat="1" ht="32.25" thickBot="1">
      <c r="A272" s="42">
        <v>264</v>
      </c>
      <c r="B272" s="69" t="s">
        <v>291</v>
      </c>
      <c r="C272" s="40" t="s">
        <v>425</v>
      </c>
      <c r="D272" s="40" t="s">
        <v>13</v>
      </c>
      <c r="E272" s="31">
        <v>1</v>
      </c>
      <c r="F272" s="90">
        <v>3966</v>
      </c>
      <c r="G272" s="97">
        <v>2983</v>
      </c>
      <c r="H272" s="119">
        <v>3390</v>
      </c>
      <c r="I272" s="39">
        <f t="shared" si="20"/>
        <v>3446.3333333333335</v>
      </c>
      <c r="J272" s="28">
        <f t="shared" si="22"/>
        <v>493.91530987947044</v>
      </c>
      <c r="K272" s="29">
        <f t="shared" si="23"/>
        <v>3446.333333333333</v>
      </c>
      <c r="L272" s="30">
        <f t="shared" si="24"/>
        <v>3446.333333333333</v>
      </c>
      <c r="M272" s="29">
        <f t="shared" si="25"/>
        <v>3446.33</v>
      </c>
      <c r="N272" s="30">
        <f t="shared" si="21"/>
        <v>3446.33</v>
      </c>
      <c r="O272" s="14"/>
      <c r="P272" s="9"/>
      <c r="Q272" s="9"/>
      <c r="R272" s="9"/>
      <c r="S272" s="9"/>
      <c r="T272" s="9"/>
      <c r="U272" s="9"/>
      <c r="V272" s="24"/>
      <c r="W272" s="7"/>
      <c r="X272" s="15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s="3" customFormat="1" ht="16.5" thickBot="1">
      <c r="A273" s="42">
        <v>265</v>
      </c>
      <c r="B273" s="69" t="s">
        <v>292</v>
      </c>
      <c r="C273" s="40" t="s">
        <v>386</v>
      </c>
      <c r="D273" s="40" t="s">
        <v>13</v>
      </c>
      <c r="E273" s="31">
        <v>1</v>
      </c>
      <c r="F273" s="90">
        <v>12741</v>
      </c>
      <c r="G273" s="97">
        <v>9583</v>
      </c>
      <c r="H273" s="118">
        <v>10890</v>
      </c>
      <c r="I273" s="39">
        <f t="shared" si="20"/>
        <v>11071.333333333334</v>
      </c>
      <c r="J273" s="28">
        <f t="shared" si="22"/>
        <v>1586.7899461911563</v>
      </c>
      <c r="K273" s="29">
        <f t="shared" si="23"/>
        <v>11071.333333333332</v>
      </c>
      <c r="L273" s="30">
        <f t="shared" si="24"/>
        <v>11071.333333333332</v>
      </c>
      <c r="M273" s="29">
        <f t="shared" si="25"/>
        <v>11071.33</v>
      </c>
      <c r="N273" s="30">
        <f t="shared" si="21"/>
        <v>11071.33</v>
      </c>
      <c r="O273" s="14"/>
      <c r="P273" s="9"/>
      <c r="Q273" s="9"/>
      <c r="R273" s="9"/>
      <c r="S273" s="9"/>
      <c r="T273" s="9"/>
      <c r="U273" s="9"/>
      <c r="V273" s="24"/>
      <c r="W273" s="7"/>
      <c r="X273" s="15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s="3" customFormat="1" ht="16.5" thickBot="1">
      <c r="A274" s="42">
        <v>266</v>
      </c>
      <c r="B274" s="69" t="s">
        <v>293</v>
      </c>
      <c r="C274" s="40" t="s">
        <v>384</v>
      </c>
      <c r="D274" s="40" t="s">
        <v>13</v>
      </c>
      <c r="E274" s="31">
        <v>1</v>
      </c>
      <c r="F274" s="90">
        <v>17187</v>
      </c>
      <c r="G274" s="97">
        <v>12927</v>
      </c>
      <c r="H274" s="118">
        <v>14690</v>
      </c>
      <c r="I274" s="39">
        <f t="shared" si="20"/>
        <v>14934.666666666666</v>
      </c>
      <c r="J274" s="28">
        <f t="shared" si="22"/>
        <v>2140.5131004815953</v>
      </c>
      <c r="K274" s="29">
        <f t="shared" si="23"/>
        <v>14934.666666666666</v>
      </c>
      <c r="L274" s="30">
        <f t="shared" si="24"/>
        <v>14934.666666666666</v>
      </c>
      <c r="M274" s="29">
        <f t="shared" si="25"/>
        <v>14934.66</v>
      </c>
      <c r="N274" s="30">
        <f t="shared" si="21"/>
        <v>14934.66</v>
      </c>
      <c r="O274" s="14"/>
      <c r="P274" s="9"/>
      <c r="Q274" s="9"/>
      <c r="R274" s="9"/>
      <c r="S274" s="9"/>
      <c r="T274" s="9"/>
      <c r="U274" s="9"/>
      <c r="V274" s="24"/>
      <c r="W274" s="7"/>
      <c r="X274" s="15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s="3" customFormat="1" ht="16.5" thickBot="1">
      <c r="A275" s="42">
        <v>267</v>
      </c>
      <c r="B275" s="69" t="s">
        <v>294</v>
      </c>
      <c r="C275" s="40" t="s">
        <v>403</v>
      </c>
      <c r="D275" s="40" t="s">
        <v>13</v>
      </c>
      <c r="E275" s="31">
        <v>1</v>
      </c>
      <c r="F275" s="90">
        <v>679</v>
      </c>
      <c r="G275" s="97">
        <v>510</v>
      </c>
      <c r="H275" s="119">
        <v>580</v>
      </c>
      <c r="I275" s="39">
        <f t="shared" si="20"/>
        <v>589.66666666666663</v>
      </c>
      <c r="J275" s="28">
        <f t="shared" si="22"/>
        <v>84.913681661634087</v>
      </c>
      <c r="K275" s="29">
        <f t="shared" si="23"/>
        <v>589.66666666666663</v>
      </c>
      <c r="L275" s="30">
        <f t="shared" si="24"/>
        <v>589.66666666666663</v>
      </c>
      <c r="M275" s="29">
        <f t="shared" si="25"/>
        <v>589.66</v>
      </c>
      <c r="N275" s="30">
        <f t="shared" si="21"/>
        <v>589.66</v>
      </c>
      <c r="O275" s="14"/>
      <c r="P275" s="9"/>
      <c r="Q275" s="9"/>
      <c r="R275" s="9"/>
      <c r="S275" s="9"/>
      <c r="T275" s="9"/>
      <c r="U275" s="9"/>
      <c r="V275" s="24"/>
      <c r="W275" s="7"/>
      <c r="X275" s="15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s="3" customFormat="1" ht="16.5" thickBot="1">
      <c r="A276" s="42">
        <v>268</v>
      </c>
      <c r="B276" s="69" t="s">
        <v>295</v>
      </c>
      <c r="C276" s="40" t="s">
        <v>403</v>
      </c>
      <c r="D276" s="40" t="s">
        <v>13</v>
      </c>
      <c r="E276" s="31">
        <v>1</v>
      </c>
      <c r="F276" s="90">
        <v>410</v>
      </c>
      <c r="G276" s="97">
        <v>308</v>
      </c>
      <c r="H276" s="119">
        <v>350</v>
      </c>
      <c r="I276" s="39">
        <f t="shared" si="20"/>
        <v>356</v>
      </c>
      <c r="J276" s="28">
        <f t="shared" si="22"/>
        <v>51.264022471905186</v>
      </c>
      <c r="K276" s="29">
        <f t="shared" si="23"/>
        <v>356</v>
      </c>
      <c r="L276" s="30">
        <f t="shared" si="24"/>
        <v>356</v>
      </c>
      <c r="M276" s="29">
        <f t="shared" si="25"/>
        <v>356</v>
      </c>
      <c r="N276" s="30">
        <f t="shared" si="21"/>
        <v>356</v>
      </c>
      <c r="O276" s="14"/>
      <c r="P276" s="9"/>
      <c r="Q276" s="9"/>
      <c r="R276" s="9"/>
      <c r="S276" s="9"/>
      <c r="T276" s="9"/>
      <c r="U276" s="9"/>
      <c r="V276" s="24"/>
      <c r="W276" s="7"/>
      <c r="X276" s="15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s="3" customFormat="1" ht="16.5" thickBot="1">
      <c r="A277" s="42">
        <v>269</v>
      </c>
      <c r="B277" s="69" t="s">
        <v>296</v>
      </c>
      <c r="C277" s="40" t="s">
        <v>409</v>
      </c>
      <c r="D277" s="40" t="s">
        <v>13</v>
      </c>
      <c r="E277" s="31">
        <v>1</v>
      </c>
      <c r="F277" s="90">
        <v>1474</v>
      </c>
      <c r="G277" s="97">
        <v>1109</v>
      </c>
      <c r="H277" s="119">
        <v>1260</v>
      </c>
      <c r="I277" s="39">
        <f t="shared" si="20"/>
        <v>1281</v>
      </c>
      <c r="J277" s="28">
        <f t="shared" si="22"/>
        <v>183.40392580312997</v>
      </c>
      <c r="K277" s="29">
        <f t="shared" si="23"/>
        <v>1281</v>
      </c>
      <c r="L277" s="30">
        <f t="shared" si="24"/>
        <v>1281</v>
      </c>
      <c r="M277" s="29">
        <f t="shared" si="25"/>
        <v>1281</v>
      </c>
      <c r="N277" s="30">
        <f t="shared" si="21"/>
        <v>1281</v>
      </c>
      <c r="O277" s="14"/>
      <c r="P277" s="9"/>
      <c r="Q277" s="9"/>
      <c r="R277" s="9"/>
      <c r="S277" s="9"/>
      <c r="T277" s="9"/>
      <c r="U277" s="9"/>
      <c r="V277" s="24"/>
      <c r="W277" s="7"/>
      <c r="X277" s="15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s="3" customFormat="1" ht="16.5" thickBot="1">
      <c r="A278" s="42">
        <v>270</v>
      </c>
      <c r="B278" s="69" t="s">
        <v>297</v>
      </c>
      <c r="C278" s="40" t="s">
        <v>409</v>
      </c>
      <c r="D278" s="40" t="s">
        <v>13</v>
      </c>
      <c r="E278" s="31">
        <v>1</v>
      </c>
      <c r="F278" s="90">
        <v>1661</v>
      </c>
      <c r="G278" s="97">
        <v>1250</v>
      </c>
      <c r="H278" s="118">
        <v>1420</v>
      </c>
      <c r="I278" s="39">
        <f t="shared" si="20"/>
        <v>1443.6666666666667</v>
      </c>
      <c r="J278" s="28">
        <f t="shared" si="22"/>
        <v>206.51957130822575</v>
      </c>
      <c r="K278" s="29">
        <f t="shared" si="23"/>
        <v>1443.6666666666665</v>
      </c>
      <c r="L278" s="30">
        <f t="shared" si="24"/>
        <v>1443.6666666666665</v>
      </c>
      <c r="M278" s="29">
        <f t="shared" si="25"/>
        <v>1443.66</v>
      </c>
      <c r="N278" s="30">
        <f t="shared" si="21"/>
        <v>1443.66</v>
      </c>
      <c r="O278" s="14"/>
      <c r="P278" s="9"/>
      <c r="Q278" s="9"/>
      <c r="R278" s="9"/>
      <c r="S278" s="9"/>
      <c r="T278" s="9"/>
      <c r="U278" s="9"/>
      <c r="V278" s="24"/>
      <c r="W278" s="7"/>
      <c r="X278" s="15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s="3" customFormat="1" ht="32.25" thickBot="1">
      <c r="A279" s="42">
        <v>271</v>
      </c>
      <c r="B279" s="68" t="s">
        <v>298</v>
      </c>
      <c r="C279" s="40" t="s">
        <v>384</v>
      </c>
      <c r="D279" s="40" t="s">
        <v>13</v>
      </c>
      <c r="E279" s="31">
        <v>1</v>
      </c>
      <c r="F279" s="90">
        <v>2148</v>
      </c>
      <c r="G279" s="97">
        <v>1616</v>
      </c>
      <c r="H279" s="119">
        <v>1836</v>
      </c>
      <c r="I279" s="39">
        <f t="shared" si="20"/>
        <v>1866.6666666666667</v>
      </c>
      <c r="J279" s="28">
        <f t="shared" si="22"/>
        <v>267.32252679737513</v>
      </c>
      <c r="K279" s="29">
        <f t="shared" si="23"/>
        <v>1866.6666666666665</v>
      </c>
      <c r="L279" s="30">
        <f t="shared" si="24"/>
        <v>1866.6666666666665</v>
      </c>
      <c r="M279" s="29">
        <f t="shared" si="25"/>
        <v>1866.66</v>
      </c>
      <c r="N279" s="30">
        <f t="shared" si="21"/>
        <v>1866.66</v>
      </c>
      <c r="O279" s="14"/>
      <c r="P279" s="9"/>
      <c r="Q279" s="9"/>
      <c r="R279" s="9"/>
      <c r="S279" s="9"/>
      <c r="T279" s="9"/>
      <c r="U279" s="9"/>
      <c r="V279" s="24"/>
      <c r="W279" s="7"/>
      <c r="X279" s="15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s="3" customFormat="1" ht="32.25" thickBot="1">
      <c r="A280" s="42">
        <v>272</v>
      </c>
      <c r="B280" s="69" t="s">
        <v>299</v>
      </c>
      <c r="C280" s="40" t="s">
        <v>384</v>
      </c>
      <c r="D280" s="40" t="s">
        <v>13</v>
      </c>
      <c r="E280" s="31">
        <v>1</v>
      </c>
      <c r="F280" s="90">
        <v>2148</v>
      </c>
      <c r="G280" s="98">
        <v>1616</v>
      </c>
      <c r="H280" s="118">
        <v>1836</v>
      </c>
      <c r="I280" s="39">
        <f t="shared" si="20"/>
        <v>1866.6666666666667</v>
      </c>
      <c r="J280" s="28">
        <f t="shared" si="22"/>
        <v>267.32252679737513</v>
      </c>
      <c r="K280" s="29">
        <f t="shared" si="23"/>
        <v>1866.6666666666665</v>
      </c>
      <c r="L280" s="30">
        <f t="shared" si="24"/>
        <v>1866.6666666666665</v>
      </c>
      <c r="M280" s="29">
        <f t="shared" si="25"/>
        <v>1866.66</v>
      </c>
      <c r="N280" s="30">
        <f t="shared" si="21"/>
        <v>1866.66</v>
      </c>
      <c r="O280" s="14"/>
      <c r="P280" s="9"/>
      <c r="Q280" s="9"/>
      <c r="R280" s="9"/>
      <c r="S280" s="9"/>
      <c r="T280" s="9"/>
      <c r="U280" s="9"/>
      <c r="V280" s="24"/>
      <c r="W280" s="7"/>
      <c r="X280" s="15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s="3" customFormat="1" ht="16.5" thickBot="1">
      <c r="A281" s="42">
        <v>273</v>
      </c>
      <c r="B281" s="69" t="s">
        <v>300</v>
      </c>
      <c r="C281" s="40" t="s">
        <v>451</v>
      </c>
      <c r="D281" s="40" t="s">
        <v>13</v>
      </c>
      <c r="E281" s="31">
        <v>1</v>
      </c>
      <c r="F281" s="90">
        <v>77220</v>
      </c>
      <c r="G281" s="97">
        <v>58080</v>
      </c>
      <c r="H281" s="119">
        <v>66000</v>
      </c>
      <c r="I281" s="39">
        <f t="shared" si="20"/>
        <v>67100</v>
      </c>
      <c r="J281" s="28">
        <f t="shared" si="22"/>
        <v>9617.2969175335329</v>
      </c>
      <c r="K281" s="29">
        <f t="shared" si="23"/>
        <v>67100</v>
      </c>
      <c r="L281" s="30">
        <f t="shared" si="24"/>
        <v>67100</v>
      </c>
      <c r="M281" s="29">
        <f t="shared" si="25"/>
        <v>67100</v>
      </c>
      <c r="N281" s="30">
        <f t="shared" si="21"/>
        <v>67100</v>
      </c>
      <c r="O281" s="14"/>
      <c r="P281" s="9"/>
      <c r="Q281" s="9"/>
      <c r="R281" s="9"/>
      <c r="S281" s="9"/>
      <c r="T281" s="9"/>
      <c r="U281" s="9"/>
      <c r="V281" s="24"/>
      <c r="W281" s="7"/>
      <c r="X281" s="15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s="3" customFormat="1" ht="16.5" thickBot="1">
      <c r="A282" s="42">
        <v>274</v>
      </c>
      <c r="B282" s="69" t="s">
        <v>301</v>
      </c>
      <c r="C282" s="40" t="s">
        <v>384</v>
      </c>
      <c r="D282" s="40" t="s">
        <v>13</v>
      </c>
      <c r="E282" s="31">
        <v>1</v>
      </c>
      <c r="F282" s="90">
        <v>351</v>
      </c>
      <c r="G282" s="97">
        <v>264</v>
      </c>
      <c r="H282" s="119">
        <v>300</v>
      </c>
      <c r="I282" s="39">
        <f t="shared" si="20"/>
        <v>305</v>
      </c>
      <c r="J282" s="28">
        <f t="shared" si="22"/>
        <v>43.71498598878879</v>
      </c>
      <c r="K282" s="29">
        <f t="shared" si="23"/>
        <v>305</v>
      </c>
      <c r="L282" s="30">
        <f t="shared" si="24"/>
        <v>305</v>
      </c>
      <c r="M282" s="29">
        <f t="shared" si="25"/>
        <v>305</v>
      </c>
      <c r="N282" s="30">
        <f t="shared" si="21"/>
        <v>305</v>
      </c>
      <c r="O282" s="14"/>
      <c r="P282" s="9"/>
      <c r="Q282" s="9"/>
      <c r="R282" s="9"/>
      <c r="S282" s="9"/>
      <c r="T282" s="9"/>
      <c r="U282" s="9"/>
      <c r="V282" s="24"/>
      <c r="W282" s="7"/>
      <c r="X282" s="15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s="3" customFormat="1" ht="16.5" thickBot="1">
      <c r="A283" s="42">
        <v>275</v>
      </c>
      <c r="B283" s="69" t="s">
        <v>302</v>
      </c>
      <c r="C283" s="40" t="s">
        <v>384</v>
      </c>
      <c r="D283" s="40" t="s">
        <v>13</v>
      </c>
      <c r="E283" s="31">
        <v>1</v>
      </c>
      <c r="F283" s="90">
        <v>963</v>
      </c>
      <c r="G283" s="97">
        <v>724</v>
      </c>
      <c r="H283" s="118">
        <v>823</v>
      </c>
      <c r="I283" s="39">
        <f t="shared" si="20"/>
        <v>836.66666666666663</v>
      </c>
      <c r="J283" s="28">
        <f t="shared" si="22"/>
        <v>120.08469233559011</v>
      </c>
      <c r="K283" s="29">
        <f t="shared" si="23"/>
        <v>836.66666666666663</v>
      </c>
      <c r="L283" s="30">
        <f t="shared" si="24"/>
        <v>836.66666666666663</v>
      </c>
      <c r="M283" s="29">
        <f t="shared" si="25"/>
        <v>836.66</v>
      </c>
      <c r="N283" s="30">
        <f t="shared" si="21"/>
        <v>836.66</v>
      </c>
      <c r="O283" s="14"/>
      <c r="P283" s="9"/>
      <c r="Q283" s="9"/>
      <c r="R283" s="9"/>
      <c r="S283" s="9"/>
      <c r="T283" s="9"/>
      <c r="U283" s="9"/>
      <c r="V283" s="24"/>
      <c r="W283" s="7"/>
      <c r="X283" s="15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s="3" customFormat="1" ht="16.5" thickBot="1">
      <c r="A284" s="42">
        <v>276</v>
      </c>
      <c r="B284" s="69" t="s">
        <v>303</v>
      </c>
      <c r="C284" s="40" t="s">
        <v>384</v>
      </c>
      <c r="D284" s="40" t="s">
        <v>13</v>
      </c>
      <c r="E284" s="31">
        <v>1</v>
      </c>
      <c r="F284" s="90">
        <v>2361</v>
      </c>
      <c r="G284" s="97">
        <v>1776</v>
      </c>
      <c r="H284" s="118">
        <v>2018</v>
      </c>
      <c r="I284" s="39">
        <f t="shared" si="20"/>
        <v>2051.6666666666665</v>
      </c>
      <c r="J284" s="28">
        <f t="shared" si="22"/>
        <v>293.94954215533886</v>
      </c>
      <c r="K284" s="29">
        <f t="shared" si="23"/>
        <v>2051.6666666666665</v>
      </c>
      <c r="L284" s="30">
        <f t="shared" si="24"/>
        <v>2051.6666666666665</v>
      </c>
      <c r="M284" s="29">
        <f t="shared" si="25"/>
        <v>2051.66</v>
      </c>
      <c r="N284" s="30">
        <f t="shared" si="21"/>
        <v>2051.66</v>
      </c>
      <c r="O284" s="14"/>
      <c r="P284" s="9"/>
      <c r="Q284" s="9"/>
      <c r="R284" s="9"/>
      <c r="S284" s="9"/>
      <c r="T284" s="9"/>
      <c r="U284" s="9"/>
      <c r="V284" s="24"/>
      <c r="W284" s="7"/>
      <c r="X284" s="15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s="3" customFormat="1" ht="32.25" thickBot="1">
      <c r="A285" s="42">
        <v>277</v>
      </c>
      <c r="B285" s="69" t="s">
        <v>304</v>
      </c>
      <c r="C285" s="40" t="s">
        <v>384</v>
      </c>
      <c r="D285" s="40" t="s">
        <v>13</v>
      </c>
      <c r="E285" s="31">
        <v>1</v>
      </c>
      <c r="F285" s="90">
        <v>13223</v>
      </c>
      <c r="G285" s="97">
        <v>9946</v>
      </c>
      <c r="H285" s="118">
        <v>11302</v>
      </c>
      <c r="I285" s="39">
        <f t="shared" si="20"/>
        <v>11490.333333333334</v>
      </c>
      <c r="J285" s="28">
        <f t="shared" si="22"/>
        <v>1646.5978055777109</v>
      </c>
      <c r="K285" s="29">
        <f t="shared" si="23"/>
        <v>11490.333333333332</v>
      </c>
      <c r="L285" s="30">
        <f t="shared" si="24"/>
        <v>11490.333333333332</v>
      </c>
      <c r="M285" s="29">
        <f t="shared" si="25"/>
        <v>11490.33</v>
      </c>
      <c r="N285" s="30">
        <f t="shared" si="21"/>
        <v>11490.33</v>
      </c>
      <c r="O285" s="14"/>
      <c r="P285" s="9"/>
      <c r="Q285" s="9"/>
      <c r="R285" s="9"/>
      <c r="S285" s="9"/>
      <c r="T285" s="9"/>
      <c r="U285" s="9"/>
      <c r="V285" s="24"/>
      <c r="W285" s="7"/>
      <c r="X285" s="15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s="3" customFormat="1" ht="16.5" thickBot="1">
      <c r="A286" s="42">
        <v>278</v>
      </c>
      <c r="B286" s="68" t="s">
        <v>305</v>
      </c>
      <c r="C286" s="40" t="s">
        <v>451</v>
      </c>
      <c r="D286" s="40" t="s">
        <v>13</v>
      </c>
      <c r="E286" s="31">
        <v>1</v>
      </c>
      <c r="F286" s="90">
        <v>119948</v>
      </c>
      <c r="G286" s="97">
        <v>90218</v>
      </c>
      <c r="H286" s="118">
        <v>102520</v>
      </c>
      <c r="I286" s="39">
        <f t="shared" si="20"/>
        <v>104228.66666666667</v>
      </c>
      <c r="J286" s="28">
        <f t="shared" si="22"/>
        <v>14938.469845781839</v>
      </c>
      <c r="K286" s="29">
        <f t="shared" si="23"/>
        <v>104228.66666666666</v>
      </c>
      <c r="L286" s="30">
        <f t="shared" si="24"/>
        <v>104228.66666666666</v>
      </c>
      <c r="M286" s="29">
        <f t="shared" si="25"/>
        <v>104228.66</v>
      </c>
      <c r="N286" s="30">
        <f t="shared" si="21"/>
        <v>104228.66</v>
      </c>
      <c r="O286" s="14"/>
      <c r="P286" s="9"/>
      <c r="Q286" s="9"/>
      <c r="R286" s="9"/>
      <c r="S286" s="9"/>
      <c r="T286" s="9"/>
      <c r="U286" s="9"/>
      <c r="V286" s="24"/>
      <c r="W286" s="7"/>
      <c r="X286" s="15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s="3" customFormat="1" ht="48" thickBot="1">
      <c r="A287" s="42">
        <v>279</v>
      </c>
      <c r="B287" s="69" t="s">
        <v>452</v>
      </c>
      <c r="C287" s="40" t="s">
        <v>451</v>
      </c>
      <c r="D287" s="40" t="s">
        <v>13</v>
      </c>
      <c r="E287" s="31">
        <v>1</v>
      </c>
      <c r="F287" s="90">
        <v>4388</v>
      </c>
      <c r="G287" s="97">
        <v>3300</v>
      </c>
      <c r="H287" s="118">
        <v>3750</v>
      </c>
      <c r="I287" s="39">
        <f t="shared" si="20"/>
        <v>3812.6666666666665</v>
      </c>
      <c r="J287" s="28">
        <f t="shared" si="22"/>
        <v>546.70040546293114</v>
      </c>
      <c r="K287" s="29">
        <f t="shared" si="23"/>
        <v>3812.6666666666665</v>
      </c>
      <c r="L287" s="30">
        <f t="shared" si="24"/>
        <v>3812.6666666666665</v>
      </c>
      <c r="M287" s="29">
        <f t="shared" si="25"/>
        <v>3812.66</v>
      </c>
      <c r="N287" s="30">
        <f t="shared" si="21"/>
        <v>3812.66</v>
      </c>
      <c r="O287" s="14"/>
      <c r="P287" s="9"/>
      <c r="Q287" s="9"/>
      <c r="R287" s="9"/>
      <c r="S287" s="9"/>
      <c r="T287" s="9"/>
      <c r="U287" s="9"/>
      <c r="V287" s="24"/>
      <c r="W287" s="7"/>
      <c r="X287" s="15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s="3" customFormat="1" ht="16.5" thickBot="1">
      <c r="A288" s="42">
        <v>280</v>
      </c>
      <c r="B288" s="69" t="s">
        <v>306</v>
      </c>
      <c r="C288" s="40" t="s">
        <v>387</v>
      </c>
      <c r="D288" s="40" t="s">
        <v>13</v>
      </c>
      <c r="E288" s="31">
        <v>1</v>
      </c>
      <c r="F288" s="90">
        <v>22815</v>
      </c>
      <c r="G288" s="97">
        <v>17160</v>
      </c>
      <c r="H288" s="118">
        <v>19500</v>
      </c>
      <c r="I288" s="39">
        <f t="shared" si="20"/>
        <v>19825</v>
      </c>
      <c r="J288" s="28">
        <f t="shared" si="22"/>
        <v>2841.4740892712712</v>
      </c>
      <c r="K288" s="29">
        <f t="shared" si="23"/>
        <v>19825</v>
      </c>
      <c r="L288" s="30">
        <f t="shared" si="24"/>
        <v>19825</v>
      </c>
      <c r="M288" s="29">
        <f t="shared" si="25"/>
        <v>19825</v>
      </c>
      <c r="N288" s="30">
        <f t="shared" si="21"/>
        <v>19825</v>
      </c>
      <c r="O288" s="14"/>
      <c r="P288" s="9"/>
      <c r="Q288" s="9"/>
      <c r="R288" s="9"/>
      <c r="S288" s="9"/>
      <c r="T288" s="9"/>
      <c r="U288" s="9"/>
      <c r="V288" s="24"/>
      <c r="W288" s="7"/>
      <c r="X288" s="15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s="3" customFormat="1" ht="32.25" thickBot="1">
      <c r="A289" s="42">
        <v>281</v>
      </c>
      <c r="B289" s="69" t="s">
        <v>307</v>
      </c>
      <c r="C289" s="40" t="s">
        <v>384</v>
      </c>
      <c r="D289" s="40" t="s">
        <v>13</v>
      </c>
      <c r="E289" s="31">
        <v>1</v>
      </c>
      <c r="F289" s="90">
        <v>19457</v>
      </c>
      <c r="G289" s="97">
        <v>14634</v>
      </c>
      <c r="H289" s="118">
        <v>16630</v>
      </c>
      <c r="I289" s="39">
        <f t="shared" si="20"/>
        <v>16907</v>
      </c>
      <c r="J289" s="28">
        <f t="shared" si="22"/>
        <v>2423.4023603190617</v>
      </c>
      <c r="K289" s="29">
        <f t="shared" si="23"/>
        <v>16907</v>
      </c>
      <c r="L289" s="30">
        <f t="shared" si="24"/>
        <v>16907</v>
      </c>
      <c r="M289" s="29">
        <f t="shared" si="25"/>
        <v>16907</v>
      </c>
      <c r="N289" s="30">
        <f t="shared" si="21"/>
        <v>16907</v>
      </c>
      <c r="O289" s="14"/>
      <c r="P289" s="9"/>
      <c r="Q289" s="9"/>
      <c r="R289" s="9"/>
      <c r="S289" s="9"/>
      <c r="T289" s="9"/>
      <c r="U289" s="9"/>
      <c r="V289" s="24"/>
      <c r="W289" s="7"/>
      <c r="X289" s="15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s="3" customFormat="1" ht="32.25" thickBot="1">
      <c r="A290" s="42">
        <v>282</v>
      </c>
      <c r="B290" s="69" t="s">
        <v>308</v>
      </c>
      <c r="C290" s="40" t="s">
        <v>384</v>
      </c>
      <c r="D290" s="40" t="s">
        <v>13</v>
      </c>
      <c r="E290" s="31">
        <v>1</v>
      </c>
      <c r="F290" s="90">
        <v>7424</v>
      </c>
      <c r="G290" s="97">
        <v>5584</v>
      </c>
      <c r="H290" s="119">
        <v>6345</v>
      </c>
      <c r="I290" s="39">
        <f t="shared" si="20"/>
        <v>6451</v>
      </c>
      <c r="J290" s="28">
        <f t="shared" si="22"/>
        <v>924.56854802659166</v>
      </c>
      <c r="K290" s="29">
        <f t="shared" si="23"/>
        <v>6451</v>
      </c>
      <c r="L290" s="30">
        <f t="shared" si="24"/>
        <v>6451</v>
      </c>
      <c r="M290" s="29">
        <f t="shared" si="25"/>
        <v>6451</v>
      </c>
      <c r="N290" s="30">
        <f t="shared" si="21"/>
        <v>6451</v>
      </c>
      <c r="O290" s="14"/>
      <c r="P290" s="9"/>
      <c r="Q290" s="9"/>
      <c r="R290" s="9"/>
      <c r="S290" s="9"/>
      <c r="T290" s="9"/>
      <c r="U290" s="9"/>
      <c r="V290" s="24"/>
      <c r="W290" s="7"/>
      <c r="X290" s="15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s="3" customFormat="1" ht="16.5" thickBot="1">
      <c r="A291" s="42">
        <v>283</v>
      </c>
      <c r="B291" s="68" t="s">
        <v>309</v>
      </c>
      <c r="C291" s="40" t="s">
        <v>384</v>
      </c>
      <c r="D291" s="40" t="s">
        <v>13</v>
      </c>
      <c r="E291" s="31">
        <v>1</v>
      </c>
      <c r="F291" s="90">
        <v>10284</v>
      </c>
      <c r="G291" s="97">
        <v>7735</v>
      </c>
      <c r="H291" s="119">
        <v>8790</v>
      </c>
      <c r="I291" s="39">
        <f t="shared" si="20"/>
        <v>8936.3333333333339</v>
      </c>
      <c r="J291" s="28">
        <f t="shared" si="22"/>
        <v>1280.7850457174043</v>
      </c>
      <c r="K291" s="29">
        <f t="shared" si="23"/>
        <v>8936.3333333333321</v>
      </c>
      <c r="L291" s="30">
        <f t="shared" si="24"/>
        <v>8936.3333333333321</v>
      </c>
      <c r="M291" s="29">
        <f t="shared" si="25"/>
        <v>8936.33</v>
      </c>
      <c r="N291" s="30">
        <f t="shared" si="21"/>
        <v>8936.33</v>
      </c>
      <c r="O291" s="14"/>
      <c r="P291" s="9"/>
      <c r="Q291" s="9"/>
      <c r="R291" s="9"/>
      <c r="S291" s="9"/>
      <c r="T291" s="9"/>
      <c r="U291" s="9"/>
      <c r="V291" s="24"/>
      <c r="W291" s="7"/>
      <c r="X291" s="15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s="3" customFormat="1" ht="16.5" thickBot="1">
      <c r="A292" s="42">
        <v>284</v>
      </c>
      <c r="B292" s="69" t="s">
        <v>310</v>
      </c>
      <c r="C292" s="40" t="s">
        <v>384</v>
      </c>
      <c r="D292" s="40" t="s">
        <v>13</v>
      </c>
      <c r="E292" s="31">
        <v>1</v>
      </c>
      <c r="F292" s="90">
        <v>12730</v>
      </c>
      <c r="G292" s="97">
        <v>9574</v>
      </c>
      <c r="H292" s="118">
        <v>10880</v>
      </c>
      <c r="I292" s="39">
        <f t="shared" si="20"/>
        <v>11061.333333333334</v>
      </c>
      <c r="J292" s="28">
        <f t="shared" si="22"/>
        <v>1585.7948585278405</v>
      </c>
      <c r="K292" s="29">
        <f t="shared" si="23"/>
        <v>11061.333333333332</v>
      </c>
      <c r="L292" s="30">
        <f t="shared" si="24"/>
        <v>11061.333333333332</v>
      </c>
      <c r="M292" s="29">
        <f t="shared" si="25"/>
        <v>11061.33</v>
      </c>
      <c r="N292" s="30">
        <f t="shared" si="21"/>
        <v>11061.33</v>
      </c>
      <c r="O292" s="14"/>
      <c r="P292" s="9"/>
      <c r="Q292" s="9"/>
      <c r="R292" s="9"/>
      <c r="S292" s="9"/>
      <c r="T292" s="9"/>
      <c r="U292" s="9"/>
      <c r="V292" s="24"/>
      <c r="W292" s="7"/>
      <c r="X292" s="15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s="3" customFormat="1" ht="16.5" thickBot="1">
      <c r="A293" s="42">
        <v>285</v>
      </c>
      <c r="B293" s="69" t="s">
        <v>311</v>
      </c>
      <c r="C293" s="40" t="s">
        <v>384</v>
      </c>
      <c r="D293" s="40" t="s">
        <v>13</v>
      </c>
      <c r="E293" s="31">
        <v>1</v>
      </c>
      <c r="F293" s="90">
        <v>17258</v>
      </c>
      <c r="G293" s="97">
        <v>12980</v>
      </c>
      <c r="H293" s="118">
        <v>14750</v>
      </c>
      <c r="I293" s="39">
        <f t="shared" si="20"/>
        <v>14996</v>
      </c>
      <c r="J293" s="28">
        <f t="shared" si="22"/>
        <v>2149.5832154164214</v>
      </c>
      <c r="K293" s="29">
        <f t="shared" si="23"/>
        <v>14996</v>
      </c>
      <c r="L293" s="30">
        <f t="shared" si="24"/>
        <v>14996</v>
      </c>
      <c r="M293" s="29">
        <f t="shared" si="25"/>
        <v>14996</v>
      </c>
      <c r="N293" s="30">
        <f t="shared" si="21"/>
        <v>14996</v>
      </c>
      <c r="O293" s="14"/>
      <c r="P293" s="9"/>
      <c r="Q293" s="9"/>
      <c r="R293" s="9"/>
      <c r="S293" s="9"/>
      <c r="T293" s="9"/>
      <c r="U293" s="9"/>
      <c r="V293" s="24"/>
      <c r="W293" s="7"/>
      <c r="X293" s="15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s="3" customFormat="1" ht="16.5" thickBot="1">
      <c r="A294" s="42">
        <v>286</v>
      </c>
      <c r="B294" s="69" t="s">
        <v>312</v>
      </c>
      <c r="C294" s="40" t="s">
        <v>390</v>
      </c>
      <c r="D294" s="40" t="s">
        <v>13</v>
      </c>
      <c r="E294" s="31">
        <v>1</v>
      </c>
      <c r="F294" s="90">
        <v>1030</v>
      </c>
      <c r="G294" s="97">
        <v>774</v>
      </c>
      <c r="H294" s="119">
        <v>880</v>
      </c>
      <c r="I294" s="39">
        <f t="shared" si="20"/>
        <v>894.66666666666663</v>
      </c>
      <c r="J294" s="28">
        <f t="shared" si="22"/>
        <v>128.62866450886185</v>
      </c>
      <c r="K294" s="29">
        <f t="shared" si="23"/>
        <v>894.66666666666663</v>
      </c>
      <c r="L294" s="30">
        <f t="shared" si="24"/>
        <v>894.66666666666663</v>
      </c>
      <c r="M294" s="29">
        <f t="shared" si="25"/>
        <v>894.66</v>
      </c>
      <c r="N294" s="30">
        <f t="shared" si="21"/>
        <v>894.66</v>
      </c>
      <c r="O294" s="14"/>
      <c r="P294" s="9"/>
      <c r="Q294" s="9"/>
      <c r="R294" s="9"/>
      <c r="S294" s="9"/>
      <c r="T294" s="9"/>
      <c r="U294" s="9"/>
      <c r="V294" s="24"/>
      <c r="W294" s="7"/>
      <c r="X294" s="15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s="3" customFormat="1" ht="16.5" thickBot="1">
      <c r="A295" s="42">
        <v>287</v>
      </c>
      <c r="B295" s="68" t="s">
        <v>43</v>
      </c>
      <c r="C295" s="40" t="s">
        <v>384</v>
      </c>
      <c r="D295" s="40" t="s">
        <v>13</v>
      </c>
      <c r="E295" s="31">
        <v>1</v>
      </c>
      <c r="F295" s="90">
        <v>12613</v>
      </c>
      <c r="G295" s="97">
        <v>9486</v>
      </c>
      <c r="H295" s="119">
        <v>10780</v>
      </c>
      <c r="I295" s="39">
        <f t="shared" si="20"/>
        <v>10959.666666666666</v>
      </c>
      <c r="J295" s="28">
        <f t="shared" si="22"/>
        <v>1571.223196536168</v>
      </c>
      <c r="K295" s="29">
        <f t="shared" si="23"/>
        <v>10959.666666666666</v>
      </c>
      <c r="L295" s="30">
        <f t="shared" si="24"/>
        <v>10959.666666666666</v>
      </c>
      <c r="M295" s="29">
        <f t="shared" si="25"/>
        <v>10959.66</v>
      </c>
      <c r="N295" s="30">
        <f t="shared" si="21"/>
        <v>10959.66</v>
      </c>
      <c r="O295" s="14"/>
      <c r="P295" s="9"/>
      <c r="Q295" s="9"/>
      <c r="R295" s="9"/>
      <c r="S295" s="9"/>
      <c r="T295" s="9"/>
      <c r="U295" s="9"/>
      <c r="V295" s="24"/>
      <c r="W295" s="7"/>
      <c r="X295" s="15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s="3" customFormat="1" ht="16.5" thickBot="1">
      <c r="A296" s="42">
        <v>288</v>
      </c>
      <c r="B296" s="69" t="s">
        <v>313</v>
      </c>
      <c r="C296" s="40" t="s">
        <v>384</v>
      </c>
      <c r="D296" s="40" t="s">
        <v>13</v>
      </c>
      <c r="E296" s="31">
        <v>1</v>
      </c>
      <c r="F296" s="90">
        <v>25799</v>
      </c>
      <c r="G296" s="97">
        <v>19404</v>
      </c>
      <c r="H296" s="119">
        <v>22050</v>
      </c>
      <c r="I296" s="39">
        <f t="shared" si="20"/>
        <v>22417.666666666668</v>
      </c>
      <c r="J296" s="28">
        <f t="shared" si="22"/>
        <v>3213.3145400556932</v>
      </c>
      <c r="K296" s="29">
        <f t="shared" si="23"/>
        <v>22417.666666666664</v>
      </c>
      <c r="L296" s="30">
        <f t="shared" si="24"/>
        <v>22417.666666666664</v>
      </c>
      <c r="M296" s="29">
        <f t="shared" si="25"/>
        <v>22417.66</v>
      </c>
      <c r="N296" s="30">
        <f t="shared" si="21"/>
        <v>22417.66</v>
      </c>
      <c r="O296" s="14"/>
      <c r="P296" s="9"/>
      <c r="Q296" s="9"/>
      <c r="R296" s="9"/>
      <c r="S296" s="9"/>
      <c r="T296" s="9"/>
      <c r="U296" s="9"/>
      <c r="V296" s="24"/>
      <c r="W296" s="7"/>
      <c r="X296" s="15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s="3" customFormat="1" ht="16.5" thickBot="1">
      <c r="A297" s="42">
        <v>289</v>
      </c>
      <c r="B297" s="69" t="s">
        <v>314</v>
      </c>
      <c r="C297" s="40" t="s">
        <v>384</v>
      </c>
      <c r="D297" s="40" t="s">
        <v>13</v>
      </c>
      <c r="E297" s="31">
        <v>1</v>
      </c>
      <c r="F297" s="90">
        <v>889</v>
      </c>
      <c r="G297" s="97">
        <v>669</v>
      </c>
      <c r="H297" s="118">
        <v>760</v>
      </c>
      <c r="I297" s="39">
        <f t="shared" si="20"/>
        <v>772.66666666666663</v>
      </c>
      <c r="J297" s="28">
        <f t="shared" si="22"/>
        <v>110.54561652699455</v>
      </c>
      <c r="K297" s="29">
        <f t="shared" si="23"/>
        <v>772.66666666666663</v>
      </c>
      <c r="L297" s="30">
        <f t="shared" si="24"/>
        <v>772.66666666666663</v>
      </c>
      <c r="M297" s="29">
        <f t="shared" si="25"/>
        <v>772.66</v>
      </c>
      <c r="N297" s="30">
        <f t="shared" si="21"/>
        <v>772.66</v>
      </c>
      <c r="O297" s="14"/>
      <c r="P297" s="9"/>
      <c r="Q297" s="9"/>
      <c r="R297" s="9"/>
      <c r="S297" s="9"/>
      <c r="T297" s="9"/>
      <c r="U297" s="9"/>
      <c r="V297" s="24"/>
      <c r="W297" s="7"/>
      <c r="X297" s="15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s="3" customFormat="1" ht="16.5" thickBot="1">
      <c r="A298" s="42">
        <v>290</v>
      </c>
      <c r="B298" s="69" t="s">
        <v>315</v>
      </c>
      <c r="C298" s="40" t="s">
        <v>384</v>
      </c>
      <c r="D298" s="40" t="s">
        <v>13</v>
      </c>
      <c r="E298" s="31">
        <v>1</v>
      </c>
      <c r="F298" s="90">
        <v>1883</v>
      </c>
      <c r="G298" s="97">
        <v>1416</v>
      </c>
      <c r="H298" s="119">
        <v>1609</v>
      </c>
      <c r="I298" s="39">
        <f t="shared" si="20"/>
        <v>1636</v>
      </c>
      <c r="J298" s="28">
        <f t="shared" si="22"/>
        <v>234.66785037580243</v>
      </c>
      <c r="K298" s="29">
        <f t="shared" si="23"/>
        <v>1636</v>
      </c>
      <c r="L298" s="30">
        <f t="shared" si="24"/>
        <v>1636</v>
      </c>
      <c r="M298" s="29">
        <f t="shared" si="25"/>
        <v>1636</v>
      </c>
      <c r="N298" s="30">
        <f t="shared" si="21"/>
        <v>1636</v>
      </c>
      <c r="O298" s="14"/>
      <c r="P298" s="9"/>
      <c r="Q298" s="9"/>
      <c r="R298" s="9"/>
      <c r="S298" s="9"/>
      <c r="T298" s="9"/>
      <c r="U298" s="9"/>
      <c r="V298" s="24"/>
      <c r="W298" s="7"/>
      <c r="X298" s="15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s="3" customFormat="1" ht="16.5" thickBot="1">
      <c r="A299" s="42">
        <v>291</v>
      </c>
      <c r="B299" s="69" t="s">
        <v>316</v>
      </c>
      <c r="C299" s="40" t="s">
        <v>397</v>
      </c>
      <c r="D299" s="40" t="s">
        <v>13</v>
      </c>
      <c r="E299" s="31">
        <v>1</v>
      </c>
      <c r="F299" s="90">
        <v>1229</v>
      </c>
      <c r="G299" s="97">
        <v>924</v>
      </c>
      <c r="H299" s="118">
        <v>1050</v>
      </c>
      <c r="I299" s="39">
        <f t="shared" si="20"/>
        <v>1067.6666666666667</v>
      </c>
      <c r="J299" s="28">
        <f t="shared" si="22"/>
        <v>153.26556473433075</v>
      </c>
      <c r="K299" s="29">
        <f t="shared" si="23"/>
        <v>1067.6666666666665</v>
      </c>
      <c r="L299" s="30">
        <f t="shared" si="24"/>
        <v>1067.6666666666665</v>
      </c>
      <c r="M299" s="29">
        <f t="shared" si="25"/>
        <v>1067.6600000000001</v>
      </c>
      <c r="N299" s="30">
        <f t="shared" si="21"/>
        <v>1067.6600000000001</v>
      </c>
      <c r="O299" s="14"/>
      <c r="P299" s="9"/>
      <c r="Q299" s="9"/>
      <c r="R299" s="9"/>
      <c r="S299" s="9"/>
      <c r="T299" s="9"/>
      <c r="U299" s="9"/>
      <c r="V299" s="24"/>
      <c r="W299" s="7"/>
      <c r="X299" s="15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s="3" customFormat="1" ht="32.25" thickBot="1">
      <c r="A300" s="42">
        <v>292</v>
      </c>
      <c r="B300" s="69" t="s">
        <v>317</v>
      </c>
      <c r="C300" s="40" t="s">
        <v>384</v>
      </c>
      <c r="D300" s="40" t="s">
        <v>13</v>
      </c>
      <c r="E300" s="31">
        <v>1</v>
      </c>
      <c r="F300" s="90">
        <v>6880</v>
      </c>
      <c r="G300" s="97">
        <v>5174</v>
      </c>
      <c r="H300" s="119">
        <v>5880</v>
      </c>
      <c r="I300" s="39">
        <f t="shared" si="20"/>
        <v>5978</v>
      </c>
      <c r="J300" s="28">
        <f t="shared" si="22"/>
        <v>857.21175913539594</v>
      </c>
      <c r="K300" s="29">
        <f t="shared" si="23"/>
        <v>5978</v>
      </c>
      <c r="L300" s="30">
        <f t="shared" si="24"/>
        <v>5978</v>
      </c>
      <c r="M300" s="29">
        <f t="shared" si="25"/>
        <v>5978</v>
      </c>
      <c r="N300" s="30">
        <f t="shared" si="21"/>
        <v>5978</v>
      </c>
      <c r="O300" s="14"/>
      <c r="P300" s="9"/>
      <c r="Q300" s="9"/>
      <c r="R300" s="9"/>
      <c r="S300" s="9"/>
      <c r="T300" s="9"/>
      <c r="U300" s="9"/>
      <c r="V300" s="24"/>
      <c r="W300" s="7"/>
      <c r="X300" s="15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s="3" customFormat="1" ht="16.5" thickBot="1">
      <c r="A301" s="42">
        <v>293</v>
      </c>
      <c r="B301" s="69" t="s">
        <v>318</v>
      </c>
      <c r="C301" s="40" t="s">
        <v>429</v>
      </c>
      <c r="D301" s="40" t="s">
        <v>13</v>
      </c>
      <c r="E301" s="31">
        <v>1</v>
      </c>
      <c r="F301" s="90">
        <v>491</v>
      </c>
      <c r="G301" s="97">
        <v>370</v>
      </c>
      <c r="H301" s="119">
        <v>420</v>
      </c>
      <c r="I301" s="39">
        <f t="shared" si="20"/>
        <v>427</v>
      </c>
      <c r="J301" s="28">
        <f t="shared" si="22"/>
        <v>60.802960454241045</v>
      </c>
      <c r="K301" s="29">
        <f t="shared" si="23"/>
        <v>427</v>
      </c>
      <c r="L301" s="30">
        <f t="shared" si="24"/>
        <v>427</v>
      </c>
      <c r="M301" s="29">
        <f t="shared" si="25"/>
        <v>427</v>
      </c>
      <c r="N301" s="30">
        <f t="shared" si="21"/>
        <v>427</v>
      </c>
      <c r="O301" s="14"/>
      <c r="P301" s="9"/>
      <c r="Q301" s="9"/>
      <c r="R301" s="9"/>
      <c r="S301" s="9"/>
      <c r="T301" s="9"/>
      <c r="U301" s="9"/>
      <c r="V301" s="24"/>
      <c r="W301" s="7"/>
      <c r="X301" s="15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s="3" customFormat="1" ht="16.5" thickBot="1">
      <c r="A302" s="42">
        <v>294</v>
      </c>
      <c r="B302" s="69" t="s">
        <v>319</v>
      </c>
      <c r="C302" s="40" t="s">
        <v>453</v>
      </c>
      <c r="D302" s="40" t="s">
        <v>13</v>
      </c>
      <c r="E302" s="31">
        <v>1</v>
      </c>
      <c r="F302" s="90">
        <v>2569</v>
      </c>
      <c r="G302" s="97">
        <v>1932</v>
      </c>
      <c r="H302" s="118">
        <v>2196</v>
      </c>
      <c r="I302" s="39">
        <f t="shared" si="20"/>
        <v>2232.3333333333335</v>
      </c>
      <c r="J302" s="28">
        <f t="shared" si="22"/>
        <v>320.05051684590876</v>
      </c>
      <c r="K302" s="29">
        <f t="shared" si="23"/>
        <v>2232.333333333333</v>
      </c>
      <c r="L302" s="30">
        <f t="shared" si="24"/>
        <v>2232.333333333333</v>
      </c>
      <c r="M302" s="29">
        <f t="shared" si="25"/>
        <v>2232.33</v>
      </c>
      <c r="N302" s="30">
        <f t="shared" si="21"/>
        <v>2232.33</v>
      </c>
      <c r="O302" s="14"/>
      <c r="P302" s="9"/>
      <c r="Q302" s="9"/>
      <c r="R302" s="9"/>
      <c r="S302" s="9"/>
      <c r="T302" s="9"/>
      <c r="U302" s="9"/>
      <c r="V302" s="24"/>
      <c r="W302" s="7"/>
      <c r="X302" s="15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s="3" customFormat="1" ht="16.5" thickBot="1">
      <c r="A303" s="42">
        <v>295</v>
      </c>
      <c r="B303" s="69" t="s">
        <v>320</v>
      </c>
      <c r="C303" s="40" t="s">
        <v>403</v>
      </c>
      <c r="D303" s="40" t="s">
        <v>13</v>
      </c>
      <c r="E303" s="31">
        <v>1</v>
      </c>
      <c r="F303" s="90">
        <v>507</v>
      </c>
      <c r="G303" s="97">
        <v>381</v>
      </c>
      <c r="H303" s="118">
        <v>433</v>
      </c>
      <c r="I303" s="39">
        <f t="shared" si="20"/>
        <v>440.33333333333331</v>
      </c>
      <c r="J303" s="28">
        <f t="shared" si="22"/>
        <v>63.319296690134934</v>
      </c>
      <c r="K303" s="29">
        <f t="shared" si="23"/>
        <v>440.33333333333331</v>
      </c>
      <c r="L303" s="30">
        <f t="shared" si="24"/>
        <v>440.33333333333331</v>
      </c>
      <c r="M303" s="29">
        <f t="shared" si="25"/>
        <v>440.33</v>
      </c>
      <c r="N303" s="30">
        <f t="shared" si="21"/>
        <v>440.33</v>
      </c>
      <c r="O303" s="14"/>
      <c r="P303" s="9"/>
      <c r="Q303" s="9"/>
      <c r="R303" s="9"/>
      <c r="S303" s="9"/>
      <c r="T303" s="9"/>
      <c r="U303" s="9"/>
      <c r="V303" s="24"/>
      <c r="W303" s="7"/>
      <c r="X303" s="15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s="3" customFormat="1" ht="16.5" thickBot="1">
      <c r="A304" s="42">
        <v>296</v>
      </c>
      <c r="B304" s="69" t="s">
        <v>321</v>
      </c>
      <c r="C304" s="40" t="s">
        <v>384</v>
      </c>
      <c r="D304" s="40" t="s">
        <v>13</v>
      </c>
      <c r="E304" s="31">
        <v>1</v>
      </c>
      <c r="F304" s="90">
        <v>104923</v>
      </c>
      <c r="G304" s="97">
        <v>78917</v>
      </c>
      <c r="H304" s="118">
        <v>89678</v>
      </c>
      <c r="I304" s="39">
        <f t="shared" si="20"/>
        <v>91172.666666666672</v>
      </c>
      <c r="J304" s="28">
        <f t="shared" si="22"/>
        <v>13067.269429124561</v>
      </c>
      <c r="K304" s="29">
        <f t="shared" si="23"/>
        <v>91172.666666666657</v>
      </c>
      <c r="L304" s="30">
        <f t="shared" si="24"/>
        <v>91172.666666666657</v>
      </c>
      <c r="M304" s="29">
        <f t="shared" si="25"/>
        <v>91172.66</v>
      </c>
      <c r="N304" s="30">
        <f t="shared" si="21"/>
        <v>91172.66</v>
      </c>
      <c r="O304" s="14"/>
      <c r="P304" s="9"/>
      <c r="Q304" s="9"/>
      <c r="R304" s="9"/>
      <c r="S304" s="9"/>
      <c r="T304" s="9"/>
      <c r="U304" s="9"/>
      <c r="V304" s="24"/>
      <c r="W304" s="7"/>
      <c r="X304" s="15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s="3" customFormat="1" ht="16.5" thickBot="1">
      <c r="A305" s="42">
        <v>297</v>
      </c>
      <c r="B305" s="73" t="s">
        <v>322</v>
      </c>
      <c r="C305" s="40" t="s">
        <v>384</v>
      </c>
      <c r="D305" s="40" t="s">
        <v>13</v>
      </c>
      <c r="E305" s="31">
        <v>1</v>
      </c>
      <c r="F305" s="90">
        <v>88780</v>
      </c>
      <c r="G305" s="97">
        <v>66774</v>
      </c>
      <c r="H305" s="118">
        <v>75880</v>
      </c>
      <c r="I305" s="39">
        <f t="shared" si="20"/>
        <v>77144.666666666672</v>
      </c>
      <c r="J305" s="28">
        <f t="shared" si="22"/>
        <v>11057.375155674756</v>
      </c>
      <c r="K305" s="29">
        <f t="shared" si="23"/>
        <v>77144.666666666657</v>
      </c>
      <c r="L305" s="30">
        <f t="shared" si="24"/>
        <v>77144.666666666657</v>
      </c>
      <c r="M305" s="29">
        <f t="shared" si="25"/>
        <v>77144.66</v>
      </c>
      <c r="N305" s="30">
        <f t="shared" si="21"/>
        <v>77144.66</v>
      </c>
      <c r="O305" s="14"/>
      <c r="P305" s="9"/>
      <c r="Q305" s="9"/>
      <c r="R305" s="9"/>
      <c r="S305" s="9"/>
      <c r="T305" s="9"/>
      <c r="U305" s="9"/>
      <c r="V305" s="24"/>
      <c r="W305" s="7"/>
      <c r="X305" s="15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s="3" customFormat="1" ht="16.5" thickBot="1">
      <c r="A306" s="42">
        <v>298</v>
      </c>
      <c r="B306" s="73" t="s">
        <v>323</v>
      </c>
      <c r="C306" s="40" t="s">
        <v>384</v>
      </c>
      <c r="D306" s="40" t="s">
        <v>13</v>
      </c>
      <c r="E306" s="31">
        <v>1</v>
      </c>
      <c r="F306" s="90">
        <v>29894</v>
      </c>
      <c r="G306" s="97">
        <v>22484</v>
      </c>
      <c r="H306" s="118">
        <v>25550</v>
      </c>
      <c r="I306" s="39">
        <f t="shared" si="20"/>
        <v>25976</v>
      </c>
      <c r="J306" s="28">
        <f t="shared" si="22"/>
        <v>3723.3227096237574</v>
      </c>
      <c r="K306" s="29">
        <f t="shared" si="23"/>
        <v>25976</v>
      </c>
      <c r="L306" s="30">
        <f t="shared" si="24"/>
        <v>25976</v>
      </c>
      <c r="M306" s="29">
        <f t="shared" si="25"/>
        <v>25976</v>
      </c>
      <c r="N306" s="30">
        <f t="shared" si="21"/>
        <v>25976</v>
      </c>
      <c r="O306" s="14"/>
      <c r="P306" s="9"/>
      <c r="Q306" s="9"/>
      <c r="R306" s="9"/>
      <c r="S306" s="9"/>
      <c r="T306" s="9"/>
      <c r="U306" s="9"/>
      <c r="V306" s="24"/>
      <c r="W306" s="7"/>
      <c r="X306" s="15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s="3" customFormat="1" ht="16.5" thickBot="1">
      <c r="A307" s="42">
        <v>299</v>
      </c>
      <c r="B307" s="74" t="s">
        <v>324</v>
      </c>
      <c r="C307" s="40" t="s">
        <v>415</v>
      </c>
      <c r="D307" s="40" t="s">
        <v>13</v>
      </c>
      <c r="E307" s="31">
        <v>1</v>
      </c>
      <c r="F307" s="90">
        <v>33415</v>
      </c>
      <c r="G307" s="97">
        <v>25133</v>
      </c>
      <c r="H307" s="118">
        <v>28560</v>
      </c>
      <c r="I307" s="39">
        <f t="shared" si="20"/>
        <v>29036</v>
      </c>
      <c r="J307" s="28">
        <f t="shared" si="22"/>
        <v>4161.4676497601176</v>
      </c>
      <c r="K307" s="29">
        <f t="shared" si="23"/>
        <v>29036</v>
      </c>
      <c r="L307" s="30">
        <f t="shared" si="24"/>
        <v>29036</v>
      </c>
      <c r="M307" s="29">
        <f t="shared" si="25"/>
        <v>29036</v>
      </c>
      <c r="N307" s="30">
        <f t="shared" si="21"/>
        <v>29036</v>
      </c>
      <c r="O307" s="14"/>
      <c r="P307" s="9"/>
      <c r="Q307" s="9"/>
      <c r="R307" s="9"/>
      <c r="S307" s="9"/>
      <c r="T307" s="9"/>
      <c r="U307" s="9"/>
      <c r="V307" s="24"/>
      <c r="W307" s="7"/>
      <c r="X307" s="15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s="3" customFormat="1" ht="16.5" thickBot="1">
      <c r="A308" s="42">
        <v>300</v>
      </c>
      <c r="B308" s="73" t="s">
        <v>325</v>
      </c>
      <c r="C308" s="40" t="s">
        <v>415</v>
      </c>
      <c r="D308" s="40" t="s">
        <v>13</v>
      </c>
      <c r="E308" s="31">
        <v>1</v>
      </c>
      <c r="F308" s="90">
        <v>23108</v>
      </c>
      <c r="G308" s="97">
        <v>17380</v>
      </c>
      <c r="H308" s="118">
        <v>19750</v>
      </c>
      <c r="I308" s="39">
        <f t="shared" si="20"/>
        <v>20079.333333333332</v>
      </c>
      <c r="J308" s="28">
        <f t="shared" si="22"/>
        <v>2878.1663143976466</v>
      </c>
      <c r="K308" s="29">
        <f t="shared" si="23"/>
        <v>20079.333333333332</v>
      </c>
      <c r="L308" s="30">
        <f t="shared" si="24"/>
        <v>20079.333333333332</v>
      </c>
      <c r="M308" s="29">
        <f t="shared" si="25"/>
        <v>20079.330000000002</v>
      </c>
      <c r="N308" s="30">
        <f t="shared" si="21"/>
        <v>20079.330000000002</v>
      </c>
      <c r="O308" s="14"/>
      <c r="P308" s="9"/>
      <c r="Q308" s="9"/>
      <c r="R308" s="9"/>
      <c r="S308" s="9"/>
      <c r="T308" s="9"/>
      <c r="U308" s="9"/>
      <c r="V308" s="24"/>
      <c r="W308" s="7"/>
      <c r="X308" s="15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s="3" customFormat="1" ht="16.5" thickBot="1">
      <c r="A309" s="42">
        <v>301</v>
      </c>
      <c r="B309" s="73" t="s">
        <v>326</v>
      </c>
      <c r="C309" s="40" t="s">
        <v>415</v>
      </c>
      <c r="D309" s="40" t="s">
        <v>13</v>
      </c>
      <c r="E309" s="31">
        <v>1</v>
      </c>
      <c r="F309" s="90">
        <v>10748</v>
      </c>
      <c r="G309" s="97">
        <v>8084</v>
      </c>
      <c r="H309" s="119">
        <v>9186</v>
      </c>
      <c r="I309" s="39">
        <f t="shared" si="20"/>
        <v>9339.3333333333339</v>
      </c>
      <c r="J309" s="28">
        <f t="shared" si="22"/>
        <v>1338.602754118388</v>
      </c>
      <c r="K309" s="29">
        <f t="shared" si="23"/>
        <v>9339.3333333333321</v>
      </c>
      <c r="L309" s="30">
        <f t="shared" si="24"/>
        <v>9339.3333333333321</v>
      </c>
      <c r="M309" s="29">
        <f t="shared" si="25"/>
        <v>9339.33</v>
      </c>
      <c r="N309" s="30">
        <f t="shared" si="21"/>
        <v>9339.33</v>
      </c>
      <c r="O309" s="14"/>
      <c r="P309" s="9"/>
      <c r="Q309" s="9"/>
      <c r="R309" s="9"/>
      <c r="S309" s="9"/>
      <c r="T309" s="9"/>
      <c r="U309" s="9"/>
      <c r="V309" s="24"/>
      <c r="W309" s="7"/>
      <c r="X309" s="15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s="3" customFormat="1" ht="16.5" thickBot="1">
      <c r="A310" s="42">
        <v>302</v>
      </c>
      <c r="B310" s="73" t="s">
        <v>327</v>
      </c>
      <c r="C310" s="40" t="s">
        <v>383</v>
      </c>
      <c r="D310" s="40" t="s">
        <v>13</v>
      </c>
      <c r="E310" s="31">
        <v>1</v>
      </c>
      <c r="F310" s="90">
        <v>690</v>
      </c>
      <c r="G310" s="97">
        <v>519</v>
      </c>
      <c r="H310" s="119">
        <v>590</v>
      </c>
      <c r="I310" s="39">
        <f t="shared" si="20"/>
        <v>599.66666666666663</v>
      </c>
      <c r="J310" s="28">
        <f t="shared" si="22"/>
        <v>85.908866441906525</v>
      </c>
      <c r="K310" s="29">
        <f t="shared" si="23"/>
        <v>599.66666666666663</v>
      </c>
      <c r="L310" s="30">
        <f t="shared" si="24"/>
        <v>599.66666666666663</v>
      </c>
      <c r="M310" s="29">
        <f t="shared" si="25"/>
        <v>599.66</v>
      </c>
      <c r="N310" s="30">
        <f t="shared" si="21"/>
        <v>599.66</v>
      </c>
      <c r="O310" s="14"/>
      <c r="P310" s="9"/>
      <c r="Q310" s="9"/>
      <c r="R310" s="9"/>
      <c r="S310" s="9"/>
      <c r="T310" s="9"/>
      <c r="U310" s="9"/>
      <c r="V310" s="24"/>
      <c r="W310" s="7"/>
      <c r="X310" s="15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s="3" customFormat="1" ht="16.5" thickBot="1">
      <c r="A311" s="42">
        <v>303</v>
      </c>
      <c r="B311" s="69" t="s">
        <v>328</v>
      </c>
      <c r="C311" s="40" t="s">
        <v>384</v>
      </c>
      <c r="D311" s="40" t="s">
        <v>13</v>
      </c>
      <c r="E311" s="31">
        <v>1</v>
      </c>
      <c r="F311" s="90">
        <v>69392</v>
      </c>
      <c r="G311" s="97">
        <v>52192</v>
      </c>
      <c r="H311" s="119">
        <v>59309</v>
      </c>
      <c r="I311" s="39">
        <f t="shared" si="20"/>
        <v>60297.666666666664</v>
      </c>
      <c r="J311" s="28">
        <f t="shared" si="22"/>
        <v>8642.5167823576339</v>
      </c>
      <c r="K311" s="29">
        <f t="shared" si="23"/>
        <v>60297.666666666664</v>
      </c>
      <c r="L311" s="30">
        <f t="shared" si="24"/>
        <v>60297.666666666664</v>
      </c>
      <c r="M311" s="29">
        <f t="shared" si="25"/>
        <v>60297.66</v>
      </c>
      <c r="N311" s="30">
        <f t="shared" si="21"/>
        <v>60297.66</v>
      </c>
      <c r="O311" s="14"/>
      <c r="P311" s="9"/>
      <c r="Q311" s="9"/>
      <c r="R311" s="9"/>
      <c r="S311" s="9"/>
      <c r="T311" s="9"/>
      <c r="U311" s="9"/>
      <c r="V311" s="24"/>
      <c r="W311" s="7"/>
      <c r="X311" s="15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s="3" customFormat="1" ht="16.5" thickBot="1">
      <c r="A312" s="42">
        <v>304</v>
      </c>
      <c r="B312" s="69" t="s">
        <v>329</v>
      </c>
      <c r="C312" s="40" t="s">
        <v>384</v>
      </c>
      <c r="D312" s="40" t="s">
        <v>13</v>
      </c>
      <c r="E312" s="31">
        <v>1</v>
      </c>
      <c r="F312" s="90">
        <v>6745</v>
      </c>
      <c r="G312" s="97">
        <v>5073</v>
      </c>
      <c r="H312" s="118">
        <v>5765</v>
      </c>
      <c r="I312" s="39">
        <f t="shared" si="20"/>
        <v>5861</v>
      </c>
      <c r="J312" s="28">
        <f t="shared" si="22"/>
        <v>840.12380040086953</v>
      </c>
      <c r="K312" s="29">
        <f t="shared" si="23"/>
        <v>5861</v>
      </c>
      <c r="L312" s="30">
        <f t="shared" si="24"/>
        <v>5861</v>
      </c>
      <c r="M312" s="29">
        <f t="shared" si="25"/>
        <v>5861</v>
      </c>
      <c r="N312" s="30">
        <f t="shared" si="21"/>
        <v>5861</v>
      </c>
      <c r="O312" s="14"/>
      <c r="P312" s="9"/>
      <c r="Q312" s="9"/>
      <c r="R312" s="9"/>
      <c r="S312" s="9"/>
      <c r="T312" s="9"/>
      <c r="U312" s="9"/>
      <c r="V312" s="24"/>
      <c r="W312" s="7"/>
      <c r="X312" s="15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s="3" customFormat="1" ht="16.5" thickBot="1">
      <c r="A313" s="42">
        <v>305</v>
      </c>
      <c r="B313" s="69" t="s">
        <v>330</v>
      </c>
      <c r="C313" s="40" t="s">
        <v>384</v>
      </c>
      <c r="D313" s="40" t="s">
        <v>13</v>
      </c>
      <c r="E313" s="31">
        <v>1</v>
      </c>
      <c r="F313" s="90">
        <v>6745</v>
      </c>
      <c r="G313" s="97">
        <v>5073</v>
      </c>
      <c r="H313" s="119">
        <v>5765</v>
      </c>
      <c r="I313" s="39">
        <f t="shared" si="20"/>
        <v>5861</v>
      </c>
      <c r="J313" s="28">
        <f t="shared" si="22"/>
        <v>840.12380040086953</v>
      </c>
      <c r="K313" s="29">
        <f t="shared" si="23"/>
        <v>5861</v>
      </c>
      <c r="L313" s="30">
        <f t="shared" si="24"/>
        <v>5861</v>
      </c>
      <c r="M313" s="29">
        <f t="shared" si="25"/>
        <v>5861</v>
      </c>
      <c r="N313" s="30">
        <f t="shared" si="21"/>
        <v>5861</v>
      </c>
      <c r="O313" s="14"/>
      <c r="P313" s="9"/>
      <c r="Q313" s="9"/>
      <c r="R313" s="9"/>
      <c r="S313" s="9"/>
      <c r="T313" s="9"/>
      <c r="U313" s="9"/>
      <c r="V313" s="24"/>
      <c r="W313" s="7"/>
      <c r="X313" s="15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s="3" customFormat="1" ht="16.5" thickBot="1">
      <c r="A314" s="42">
        <v>306</v>
      </c>
      <c r="B314" s="69" t="s">
        <v>331</v>
      </c>
      <c r="C314" s="40" t="s">
        <v>384</v>
      </c>
      <c r="D314" s="40" t="s">
        <v>13</v>
      </c>
      <c r="E314" s="31">
        <v>1</v>
      </c>
      <c r="F314" s="90">
        <v>6745</v>
      </c>
      <c r="G314" s="97">
        <v>5073</v>
      </c>
      <c r="H314" s="119">
        <v>5765</v>
      </c>
      <c r="I314" s="39">
        <f t="shared" si="20"/>
        <v>5861</v>
      </c>
      <c r="J314" s="28">
        <f t="shared" si="22"/>
        <v>840.12380040086953</v>
      </c>
      <c r="K314" s="29">
        <f t="shared" si="23"/>
        <v>5861</v>
      </c>
      <c r="L314" s="30">
        <f t="shared" si="24"/>
        <v>5861</v>
      </c>
      <c r="M314" s="29">
        <f t="shared" si="25"/>
        <v>5861</v>
      </c>
      <c r="N314" s="30">
        <f t="shared" si="21"/>
        <v>5861</v>
      </c>
      <c r="O314" s="14"/>
      <c r="P314" s="9"/>
      <c r="Q314" s="9"/>
      <c r="R314" s="9"/>
      <c r="S314" s="9"/>
      <c r="T314" s="9"/>
      <c r="U314" s="9"/>
      <c r="V314" s="24"/>
      <c r="W314" s="7"/>
      <c r="X314" s="15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s="3" customFormat="1" ht="16.5" thickBot="1">
      <c r="A315" s="42">
        <v>307</v>
      </c>
      <c r="B315" s="69" t="s">
        <v>332</v>
      </c>
      <c r="C315" s="40" t="s">
        <v>384</v>
      </c>
      <c r="D315" s="40" t="s">
        <v>13</v>
      </c>
      <c r="E315" s="31">
        <v>1</v>
      </c>
      <c r="F315" s="90">
        <v>6745</v>
      </c>
      <c r="G315" s="97">
        <v>5073</v>
      </c>
      <c r="H315" s="119">
        <v>5765</v>
      </c>
      <c r="I315" s="39">
        <f t="shared" si="20"/>
        <v>5861</v>
      </c>
      <c r="J315" s="28">
        <f t="shared" si="22"/>
        <v>840.12380040086953</v>
      </c>
      <c r="K315" s="29">
        <f t="shared" si="23"/>
        <v>5861</v>
      </c>
      <c r="L315" s="30">
        <f t="shared" si="24"/>
        <v>5861</v>
      </c>
      <c r="M315" s="29">
        <f t="shared" si="25"/>
        <v>5861</v>
      </c>
      <c r="N315" s="30">
        <f t="shared" si="21"/>
        <v>5861</v>
      </c>
      <c r="O315" s="14"/>
      <c r="P315" s="9"/>
      <c r="Q315" s="9"/>
      <c r="R315" s="9"/>
      <c r="S315" s="9"/>
      <c r="T315" s="9"/>
      <c r="U315" s="9"/>
      <c r="V315" s="24"/>
      <c r="W315" s="7"/>
      <c r="X315" s="15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s="3" customFormat="1" ht="16.5" thickBot="1">
      <c r="A316" s="42">
        <v>308</v>
      </c>
      <c r="B316" s="69" t="s">
        <v>333</v>
      </c>
      <c r="C316" s="40" t="s">
        <v>384</v>
      </c>
      <c r="D316" s="40" t="s">
        <v>13</v>
      </c>
      <c r="E316" s="31">
        <v>1</v>
      </c>
      <c r="F316" s="90">
        <v>6745</v>
      </c>
      <c r="G316" s="97">
        <v>5073</v>
      </c>
      <c r="H316" s="118">
        <v>5765</v>
      </c>
      <c r="I316" s="39">
        <f t="shared" si="20"/>
        <v>5861</v>
      </c>
      <c r="J316" s="28">
        <f t="shared" si="22"/>
        <v>840.12380040086953</v>
      </c>
      <c r="K316" s="29">
        <f t="shared" si="23"/>
        <v>5861</v>
      </c>
      <c r="L316" s="30">
        <f t="shared" si="24"/>
        <v>5861</v>
      </c>
      <c r="M316" s="29">
        <f t="shared" si="25"/>
        <v>5861</v>
      </c>
      <c r="N316" s="30">
        <f t="shared" si="21"/>
        <v>5861</v>
      </c>
      <c r="O316" s="14"/>
      <c r="P316" s="9"/>
      <c r="Q316" s="9"/>
      <c r="R316" s="9"/>
      <c r="S316" s="9"/>
      <c r="T316" s="9"/>
      <c r="U316" s="9"/>
      <c r="V316" s="24"/>
      <c r="W316" s="7"/>
      <c r="X316" s="15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s="3" customFormat="1" ht="16.5" thickBot="1">
      <c r="A317" s="42">
        <v>309</v>
      </c>
      <c r="B317" s="69" t="s">
        <v>334</v>
      </c>
      <c r="C317" s="40" t="s">
        <v>384</v>
      </c>
      <c r="D317" s="40" t="s">
        <v>13</v>
      </c>
      <c r="E317" s="31">
        <v>1</v>
      </c>
      <c r="F317" s="90">
        <v>6745</v>
      </c>
      <c r="G317" s="97">
        <v>5073</v>
      </c>
      <c r="H317" s="119">
        <v>5765</v>
      </c>
      <c r="I317" s="39">
        <f t="shared" si="20"/>
        <v>5861</v>
      </c>
      <c r="J317" s="28">
        <f t="shared" si="22"/>
        <v>840.12380040086953</v>
      </c>
      <c r="K317" s="29">
        <f t="shared" si="23"/>
        <v>5861</v>
      </c>
      <c r="L317" s="30">
        <f t="shared" si="24"/>
        <v>5861</v>
      </c>
      <c r="M317" s="29">
        <f t="shared" si="25"/>
        <v>5861</v>
      </c>
      <c r="N317" s="30">
        <f t="shared" si="21"/>
        <v>5861</v>
      </c>
      <c r="O317" s="14"/>
      <c r="P317" s="9"/>
      <c r="Q317" s="9"/>
      <c r="R317" s="9"/>
      <c r="S317" s="9"/>
      <c r="T317" s="9"/>
      <c r="U317" s="9"/>
      <c r="V317" s="24"/>
      <c r="W317" s="7"/>
      <c r="X317" s="15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s="3" customFormat="1" ht="32.25" thickBot="1">
      <c r="A318" s="42">
        <v>310</v>
      </c>
      <c r="B318" s="69" t="s">
        <v>335</v>
      </c>
      <c r="C318" s="40" t="s">
        <v>384</v>
      </c>
      <c r="D318" s="40" t="s">
        <v>13</v>
      </c>
      <c r="E318" s="31">
        <v>1</v>
      </c>
      <c r="F318" s="90">
        <v>6357</v>
      </c>
      <c r="G318" s="97">
        <v>4781</v>
      </c>
      <c r="H318" s="118">
        <v>5433</v>
      </c>
      <c r="I318" s="39">
        <f t="shared" si="20"/>
        <v>5523.666666666667</v>
      </c>
      <c r="J318" s="28">
        <f t="shared" si="22"/>
        <v>791.90235088256509</v>
      </c>
      <c r="K318" s="29">
        <f t="shared" si="23"/>
        <v>5523.6666666666661</v>
      </c>
      <c r="L318" s="30">
        <f t="shared" si="24"/>
        <v>5523.6666666666661</v>
      </c>
      <c r="M318" s="29">
        <f t="shared" si="25"/>
        <v>5523.66</v>
      </c>
      <c r="N318" s="30">
        <f t="shared" si="21"/>
        <v>5523.66</v>
      </c>
      <c r="O318" s="14"/>
      <c r="P318" s="9"/>
      <c r="Q318" s="9"/>
      <c r="R318" s="9"/>
      <c r="S318" s="9"/>
      <c r="T318" s="9"/>
      <c r="U318" s="9"/>
      <c r="V318" s="24"/>
      <c r="W318" s="7"/>
      <c r="X318" s="15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s="3" customFormat="1" ht="16.5" thickBot="1">
      <c r="A319" s="42">
        <v>311</v>
      </c>
      <c r="B319" s="73" t="s">
        <v>336</v>
      </c>
      <c r="C319" s="40" t="s">
        <v>382</v>
      </c>
      <c r="D319" s="40" t="s">
        <v>13</v>
      </c>
      <c r="E319" s="31">
        <v>1</v>
      </c>
      <c r="F319" s="90">
        <v>6304</v>
      </c>
      <c r="G319" s="97">
        <v>4741</v>
      </c>
      <c r="H319" s="119">
        <v>5388</v>
      </c>
      <c r="I319" s="39">
        <f t="shared" si="20"/>
        <v>5477.666666666667</v>
      </c>
      <c r="J319" s="28">
        <f t="shared" si="22"/>
        <v>785.34854258051132</v>
      </c>
      <c r="K319" s="29">
        <f t="shared" si="23"/>
        <v>5477.6666666666661</v>
      </c>
      <c r="L319" s="30">
        <f t="shared" si="24"/>
        <v>5477.6666666666661</v>
      </c>
      <c r="M319" s="29">
        <f t="shared" si="25"/>
        <v>5477.66</v>
      </c>
      <c r="N319" s="30">
        <f t="shared" si="21"/>
        <v>5477.66</v>
      </c>
      <c r="O319" s="14"/>
      <c r="P319" s="9"/>
      <c r="Q319" s="9"/>
      <c r="R319" s="9"/>
      <c r="S319" s="9"/>
      <c r="T319" s="9"/>
      <c r="U319" s="9"/>
      <c r="V319" s="24"/>
      <c r="W319" s="7"/>
      <c r="X319" s="15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s="3" customFormat="1" ht="16.5" thickBot="1">
      <c r="A320" s="42">
        <v>312</v>
      </c>
      <c r="B320" s="73" t="s">
        <v>337</v>
      </c>
      <c r="C320" s="40" t="s">
        <v>382</v>
      </c>
      <c r="D320" s="40" t="s">
        <v>13</v>
      </c>
      <c r="E320" s="31">
        <v>1</v>
      </c>
      <c r="F320" s="90">
        <v>20777</v>
      </c>
      <c r="G320" s="97">
        <v>15627</v>
      </c>
      <c r="H320" s="119">
        <v>17758</v>
      </c>
      <c r="I320" s="39">
        <f t="shared" si="20"/>
        <v>18054</v>
      </c>
      <c r="J320" s="28">
        <f t="shared" si="22"/>
        <v>2587.728154192399</v>
      </c>
      <c r="K320" s="29">
        <f t="shared" si="23"/>
        <v>18054</v>
      </c>
      <c r="L320" s="30">
        <f t="shared" si="24"/>
        <v>18054</v>
      </c>
      <c r="M320" s="29">
        <f t="shared" si="25"/>
        <v>18054</v>
      </c>
      <c r="N320" s="30">
        <f t="shared" si="21"/>
        <v>18054</v>
      </c>
      <c r="O320" s="14"/>
      <c r="P320" s="9"/>
      <c r="Q320" s="9"/>
      <c r="R320" s="9"/>
      <c r="S320" s="9"/>
      <c r="T320" s="9"/>
      <c r="U320" s="9"/>
      <c r="V320" s="24"/>
      <c r="W320" s="7"/>
      <c r="X320" s="15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s="3" customFormat="1" ht="32.25" thickBot="1">
      <c r="A321" s="42">
        <v>313</v>
      </c>
      <c r="B321" s="75" t="s">
        <v>338</v>
      </c>
      <c r="C321" s="40" t="s">
        <v>384</v>
      </c>
      <c r="D321" s="40" t="s">
        <v>13</v>
      </c>
      <c r="E321" s="31">
        <v>1</v>
      </c>
      <c r="F321" s="90">
        <v>5233</v>
      </c>
      <c r="G321" s="98">
        <v>3936</v>
      </c>
      <c r="H321" s="118">
        <v>4473</v>
      </c>
      <c r="I321" s="39">
        <f t="shared" si="20"/>
        <v>4547.333333333333</v>
      </c>
      <c r="J321" s="28">
        <f t="shared" si="22"/>
        <v>651.68729720114493</v>
      </c>
      <c r="K321" s="29">
        <f t="shared" si="23"/>
        <v>4547.333333333333</v>
      </c>
      <c r="L321" s="30">
        <f t="shared" si="24"/>
        <v>4547.333333333333</v>
      </c>
      <c r="M321" s="29">
        <f t="shared" si="25"/>
        <v>4547.33</v>
      </c>
      <c r="N321" s="30">
        <f t="shared" si="21"/>
        <v>4547.33</v>
      </c>
      <c r="O321" s="14"/>
      <c r="P321" s="9"/>
      <c r="Q321" s="9"/>
      <c r="R321" s="9"/>
      <c r="S321" s="9"/>
      <c r="T321" s="9"/>
      <c r="U321" s="9"/>
      <c r="V321" s="24"/>
      <c r="W321" s="7"/>
      <c r="X321" s="15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s="3" customFormat="1" ht="16.5" thickBot="1">
      <c r="A322" s="42">
        <v>314</v>
      </c>
      <c r="B322" s="68" t="s">
        <v>339</v>
      </c>
      <c r="C322" s="40" t="s">
        <v>420</v>
      </c>
      <c r="D322" s="40" t="s">
        <v>13</v>
      </c>
      <c r="E322" s="31">
        <v>1</v>
      </c>
      <c r="F322" s="90">
        <v>9966</v>
      </c>
      <c r="G322" s="97">
        <v>7496</v>
      </c>
      <c r="H322" s="118">
        <v>8518</v>
      </c>
      <c r="I322" s="39">
        <f t="shared" si="20"/>
        <v>8660</v>
      </c>
      <c r="J322" s="28">
        <f t="shared" si="22"/>
        <v>1241.1075698745858</v>
      </c>
      <c r="K322" s="29">
        <f t="shared" si="23"/>
        <v>8660</v>
      </c>
      <c r="L322" s="30">
        <f t="shared" si="24"/>
        <v>8660</v>
      </c>
      <c r="M322" s="29">
        <f t="shared" si="25"/>
        <v>8660</v>
      </c>
      <c r="N322" s="30">
        <f t="shared" si="21"/>
        <v>8660</v>
      </c>
      <c r="O322" s="14"/>
      <c r="P322" s="9"/>
      <c r="Q322" s="9"/>
      <c r="R322" s="9"/>
      <c r="S322" s="9"/>
      <c r="T322" s="9"/>
      <c r="U322" s="9"/>
      <c r="V322" s="24"/>
      <c r="W322" s="7"/>
      <c r="X322" s="15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s="3" customFormat="1" ht="16.5" thickBot="1">
      <c r="A323" s="42">
        <v>315</v>
      </c>
      <c r="B323" s="69" t="s">
        <v>340</v>
      </c>
      <c r="C323" s="40" t="s">
        <v>420</v>
      </c>
      <c r="D323" s="40" t="s">
        <v>13</v>
      </c>
      <c r="E323" s="31">
        <v>1</v>
      </c>
      <c r="F323" s="90">
        <v>3030</v>
      </c>
      <c r="G323" s="97">
        <v>2279</v>
      </c>
      <c r="H323" s="118">
        <v>2590</v>
      </c>
      <c r="I323" s="39">
        <f t="shared" si="20"/>
        <v>2633</v>
      </c>
      <c r="J323" s="28">
        <f t="shared" si="22"/>
        <v>377.34201992357015</v>
      </c>
      <c r="K323" s="29">
        <f t="shared" si="23"/>
        <v>2633</v>
      </c>
      <c r="L323" s="30">
        <f t="shared" si="24"/>
        <v>2633</v>
      </c>
      <c r="M323" s="29">
        <f t="shared" si="25"/>
        <v>2633</v>
      </c>
      <c r="N323" s="30">
        <f t="shared" si="21"/>
        <v>2633</v>
      </c>
      <c r="O323" s="14"/>
      <c r="P323" s="9"/>
      <c r="Q323" s="9"/>
      <c r="R323" s="9"/>
      <c r="S323" s="9"/>
      <c r="T323" s="9"/>
      <c r="U323" s="9"/>
      <c r="V323" s="24"/>
      <c r="W323" s="7"/>
      <c r="X323" s="15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s="3" customFormat="1" ht="16.5" thickBot="1">
      <c r="A324" s="42">
        <v>316</v>
      </c>
      <c r="B324" s="69" t="s">
        <v>341</v>
      </c>
      <c r="C324" s="40" t="s">
        <v>428</v>
      </c>
      <c r="D324" s="40" t="s">
        <v>13</v>
      </c>
      <c r="E324" s="31">
        <v>1</v>
      </c>
      <c r="F324" s="90">
        <v>94</v>
      </c>
      <c r="G324" s="97">
        <v>70</v>
      </c>
      <c r="H324" s="118">
        <v>80</v>
      </c>
      <c r="I324" s="39">
        <f t="shared" si="20"/>
        <v>81.333333333333329</v>
      </c>
      <c r="J324" s="28">
        <f t="shared" si="22"/>
        <v>12.055427546683417</v>
      </c>
      <c r="K324" s="29">
        <f t="shared" si="23"/>
        <v>81.333333333333329</v>
      </c>
      <c r="L324" s="30">
        <f t="shared" si="24"/>
        <v>81.333333333333329</v>
      </c>
      <c r="M324" s="29">
        <f t="shared" si="25"/>
        <v>81.33</v>
      </c>
      <c r="N324" s="30">
        <f t="shared" si="21"/>
        <v>81.33</v>
      </c>
      <c r="O324" s="14"/>
      <c r="P324" s="9"/>
      <c r="Q324" s="9"/>
      <c r="R324" s="9"/>
      <c r="S324" s="9"/>
      <c r="T324" s="9"/>
      <c r="U324" s="9"/>
      <c r="V324" s="24"/>
      <c r="W324" s="7"/>
      <c r="X324" s="15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s="3" customFormat="1" ht="16.5" thickBot="1">
      <c r="A325" s="42">
        <v>317</v>
      </c>
      <c r="B325" s="69" t="s">
        <v>342</v>
      </c>
      <c r="C325" s="40" t="s">
        <v>384</v>
      </c>
      <c r="D325" s="40" t="s">
        <v>13</v>
      </c>
      <c r="E325" s="31">
        <v>1</v>
      </c>
      <c r="F325" s="90">
        <v>1296</v>
      </c>
      <c r="G325" s="97">
        <v>975</v>
      </c>
      <c r="H325" s="118">
        <v>1108</v>
      </c>
      <c r="I325" s="39">
        <f t="shared" ref="I325:I379" si="26">AVERAGE(F325:H325)</f>
        <v>1126.3333333333333</v>
      </c>
      <c r="J325" s="28">
        <f t="shared" si="22"/>
        <v>161.2833944748601</v>
      </c>
      <c r="K325" s="29">
        <f t="shared" si="23"/>
        <v>1126.3333333333333</v>
      </c>
      <c r="L325" s="30">
        <f t="shared" si="24"/>
        <v>1126.3333333333333</v>
      </c>
      <c r="M325" s="29">
        <f t="shared" si="25"/>
        <v>1126.33</v>
      </c>
      <c r="N325" s="30">
        <f t="shared" si="21"/>
        <v>1126.33</v>
      </c>
      <c r="O325" s="14"/>
      <c r="P325" s="9"/>
      <c r="Q325" s="9"/>
      <c r="R325" s="9"/>
      <c r="S325" s="9"/>
      <c r="T325" s="9"/>
      <c r="U325" s="9"/>
      <c r="V325" s="24"/>
      <c r="W325" s="7"/>
      <c r="X325" s="15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s="3" customFormat="1" ht="16.5" thickBot="1">
      <c r="A326" s="42">
        <v>318</v>
      </c>
      <c r="B326" s="69" t="s">
        <v>343</v>
      </c>
      <c r="C326" s="40" t="s">
        <v>384</v>
      </c>
      <c r="D326" s="40" t="s">
        <v>13</v>
      </c>
      <c r="E326" s="31">
        <v>1</v>
      </c>
      <c r="F326" s="90">
        <v>26852</v>
      </c>
      <c r="G326" s="97">
        <v>20196</v>
      </c>
      <c r="H326" s="118">
        <v>22950</v>
      </c>
      <c r="I326" s="39">
        <f t="shared" si="26"/>
        <v>23332.666666666668</v>
      </c>
      <c r="J326" s="28">
        <f t="shared" si="22"/>
        <v>3344.4594979358521</v>
      </c>
      <c r="K326" s="29">
        <f t="shared" si="23"/>
        <v>23332.666666666664</v>
      </c>
      <c r="L326" s="30">
        <f t="shared" si="24"/>
        <v>23332.666666666664</v>
      </c>
      <c r="M326" s="29">
        <f t="shared" si="25"/>
        <v>23332.66</v>
      </c>
      <c r="N326" s="30">
        <f t="shared" si="21"/>
        <v>23332.66</v>
      </c>
      <c r="O326" s="14"/>
      <c r="P326" s="9"/>
      <c r="Q326" s="9"/>
      <c r="R326" s="9"/>
      <c r="S326" s="9"/>
      <c r="T326" s="9"/>
      <c r="U326" s="9"/>
      <c r="V326" s="24"/>
      <c r="W326" s="7"/>
      <c r="X326" s="15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s="3" customFormat="1" ht="16.5" thickBot="1">
      <c r="A327" s="42">
        <v>319</v>
      </c>
      <c r="B327" s="69" t="s">
        <v>344</v>
      </c>
      <c r="C327" s="40" t="s">
        <v>384</v>
      </c>
      <c r="D327" s="40" t="s">
        <v>13</v>
      </c>
      <c r="E327" s="31">
        <v>1</v>
      </c>
      <c r="F327" s="90">
        <v>9185</v>
      </c>
      <c r="G327" s="97">
        <v>6908</v>
      </c>
      <c r="H327" s="118">
        <v>7850</v>
      </c>
      <c r="I327" s="39">
        <f t="shared" si="26"/>
        <v>7981</v>
      </c>
      <c r="J327" s="28">
        <f t="shared" si="22"/>
        <v>1144.1385405622871</v>
      </c>
      <c r="K327" s="29">
        <f t="shared" si="23"/>
        <v>7981</v>
      </c>
      <c r="L327" s="30">
        <f t="shared" si="24"/>
        <v>7981</v>
      </c>
      <c r="M327" s="29">
        <f t="shared" si="25"/>
        <v>7981</v>
      </c>
      <c r="N327" s="30">
        <f t="shared" si="21"/>
        <v>7981</v>
      </c>
      <c r="O327" s="14"/>
      <c r="P327" s="9"/>
      <c r="Q327" s="9"/>
      <c r="R327" s="9"/>
      <c r="S327" s="9"/>
      <c r="T327" s="9"/>
      <c r="U327" s="9"/>
      <c r="V327" s="24"/>
      <c r="W327" s="7"/>
      <c r="X327" s="15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s="3" customFormat="1" ht="16.5" thickBot="1">
      <c r="A328" s="42">
        <v>320</v>
      </c>
      <c r="B328" s="69" t="s">
        <v>345</v>
      </c>
      <c r="C328" s="40" t="s">
        <v>429</v>
      </c>
      <c r="D328" s="40" t="s">
        <v>13</v>
      </c>
      <c r="E328" s="31">
        <v>1</v>
      </c>
      <c r="F328" s="90">
        <v>1205</v>
      </c>
      <c r="G328" s="97">
        <v>906</v>
      </c>
      <c r="H328" s="119">
        <v>1030</v>
      </c>
      <c r="I328" s="39">
        <f t="shared" si="26"/>
        <v>1047</v>
      </c>
      <c r="J328" s="28">
        <f t="shared" si="22"/>
        <v>150.2231673211559</v>
      </c>
      <c r="K328" s="29">
        <f t="shared" si="23"/>
        <v>1047</v>
      </c>
      <c r="L328" s="30">
        <f t="shared" si="24"/>
        <v>1047</v>
      </c>
      <c r="M328" s="29">
        <f t="shared" si="25"/>
        <v>1047</v>
      </c>
      <c r="N328" s="30">
        <f t="shared" si="21"/>
        <v>1047</v>
      </c>
      <c r="O328" s="14"/>
      <c r="P328" s="9"/>
      <c r="Q328" s="9"/>
      <c r="R328" s="9"/>
      <c r="S328" s="9"/>
      <c r="T328" s="9"/>
      <c r="U328" s="9"/>
      <c r="V328" s="24"/>
      <c r="W328" s="7"/>
      <c r="X328" s="15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s="3" customFormat="1" ht="16.5" thickBot="1">
      <c r="A329" s="42">
        <v>321</v>
      </c>
      <c r="B329" s="69" t="s">
        <v>346</v>
      </c>
      <c r="C329" s="40" t="s">
        <v>429</v>
      </c>
      <c r="D329" s="40" t="s">
        <v>13</v>
      </c>
      <c r="E329" s="31">
        <v>1</v>
      </c>
      <c r="F329" s="90">
        <v>749</v>
      </c>
      <c r="G329" s="97">
        <v>563</v>
      </c>
      <c r="H329" s="119">
        <v>640</v>
      </c>
      <c r="I329" s="39">
        <f t="shared" si="26"/>
        <v>650.66666666666663</v>
      </c>
      <c r="J329" s="28">
        <f t="shared" si="22"/>
        <v>93.457655295504466</v>
      </c>
      <c r="K329" s="29">
        <f t="shared" si="23"/>
        <v>650.66666666666663</v>
      </c>
      <c r="L329" s="30">
        <f t="shared" si="24"/>
        <v>650.66666666666663</v>
      </c>
      <c r="M329" s="29">
        <f t="shared" si="25"/>
        <v>650.66</v>
      </c>
      <c r="N329" s="30">
        <f t="shared" si="21"/>
        <v>650.66</v>
      </c>
      <c r="O329" s="14"/>
      <c r="P329" s="9"/>
      <c r="Q329" s="9"/>
      <c r="R329" s="9"/>
      <c r="S329" s="9"/>
      <c r="T329" s="9"/>
      <c r="U329" s="9"/>
      <c r="V329" s="24"/>
      <c r="W329" s="7"/>
      <c r="X329" s="15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s="3" customFormat="1" ht="16.5" thickBot="1">
      <c r="A330" s="42">
        <v>322</v>
      </c>
      <c r="B330" s="69" t="s">
        <v>347</v>
      </c>
      <c r="C330" s="40" t="s">
        <v>429</v>
      </c>
      <c r="D330" s="40" t="s">
        <v>13</v>
      </c>
      <c r="E330" s="31">
        <v>1</v>
      </c>
      <c r="F330" s="90">
        <v>445</v>
      </c>
      <c r="G330" s="97">
        <v>334</v>
      </c>
      <c r="H330" s="118">
        <v>380</v>
      </c>
      <c r="I330" s="39">
        <f t="shared" si="26"/>
        <v>386.33333333333331</v>
      </c>
      <c r="J330" s="28">
        <f t="shared" si="22"/>
        <v>55.770362499569011</v>
      </c>
      <c r="K330" s="29">
        <f t="shared" si="23"/>
        <v>386.33333333333331</v>
      </c>
      <c r="L330" s="30">
        <f t="shared" si="24"/>
        <v>386.33333333333331</v>
      </c>
      <c r="M330" s="29">
        <f t="shared" si="25"/>
        <v>386.33</v>
      </c>
      <c r="N330" s="30">
        <f t="shared" si="21"/>
        <v>386.33</v>
      </c>
      <c r="O330" s="14"/>
      <c r="P330" s="9"/>
      <c r="Q330" s="9"/>
      <c r="R330" s="9"/>
      <c r="S330" s="9"/>
      <c r="T330" s="9"/>
      <c r="U330" s="9"/>
      <c r="V330" s="24"/>
      <c r="W330" s="7"/>
      <c r="X330" s="15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s="3" customFormat="1" ht="16.5" thickBot="1">
      <c r="A331" s="42">
        <v>323</v>
      </c>
      <c r="B331" s="69" t="s">
        <v>348</v>
      </c>
      <c r="C331" s="40" t="s">
        <v>398</v>
      </c>
      <c r="D331" s="40" t="s">
        <v>13</v>
      </c>
      <c r="E331" s="31">
        <v>1</v>
      </c>
      <c r="F331" s="90">
        <v>31309</v>
      </c>
      <c r="G331" s="97">
        <v>23549</v>
      </c>
      <c r="H331" s="118">
        <v>26760</v>
      </c>
      <c r="I331" s="39">
        <f t="shared" si="26"/>
        <v>27206</v>
      </c>
      <c r="J331" s="28">
        <f t="shared" si="22"/>
        <v>3899.1777338305574</v>
      </c>
      <c r="K331" s="29">
        <f t="shared" si="23"/>
        <v>27206</v>
      </c>
      <c r="L331" s="30">
        <f t="shared" si="24"/>
        <v>27206</v>
      </c>
      <c r="M331" s="29">
        <f t="shared" si="25"/>
        <v>27206</v>
      </c>
      <c r="N331" s="30">
        <f t="shared" ref="N331:N379" si="27">M331*E331</f>
        <v>27206</v>
      </c>
      <c r="O331" s="14"/>
      <c r="P331" s="9"/>
      <c r="Q331" s="9"/>
      <c r="R331" s="9"/>
      <c r="S331" s="9"/>
      <c r="T331" s="9"/>
      <c r="U331" s="9"/>
      <c r="V331" s="24"/>
      <c r="W331" s="7"/>
      <c r="X331" s="15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s="3" customFormat="1" ht="16.5" thickBot="1">
      <c r="A332" s="42">
        <v>324</v>
      </c>
      <c r="B332" s="69" t="s">
        <v>349</v>
      </c>
      <c r="C332" s="40" t="s">
        <v>382</v>
      </c>
      <c r="D332" s="40" t="s">
        <v>13</v>
      </c>
      <c r="E332" s="31">
        <v>1</v>
      </c>
      <c r="F332" s="90">
        <v>9664</v>
      </c>
      <c r="G332" s="97">
        <v>7269</v>
      </c>
      <c r="H332" s="119">
        <v>8260</v>
      </c>
      <c r="I332" s="39">
        <f t="shared" si="26"/>
        <v>8397.6666666666661</v>
      </c>
      <c r="J332" s="28">
        <f t="shared" ref="J332:J379" si="28">SQRT(((SUM((POWER(H332-I332,2)),(POWER(G332-I332,2)),(POWER(F332-I332,2)))/(COLUMNS(F332:H332)-1))))</f>
        <v>1203.4202646346509</v>
      </c>
      <c r="K332" s="29">
        <f t="shared" ref="K332:K379" si="29">((E332/3)*(SUM(F332:H332)))</f>
        <v>8397.6666666666661</v>
      </c>
      <c r="L332" s="30">
        <f t="shared" ref="L332:L379" si="30">K332/E332</f>
        <v>8397.6666666666661</v>
      </c>
      <c r="M332" s="29">
        <f t="shared" ref="M332:M379" si="31">ROUNDDOWN(L332,2)</f>
        <v>8397.66</v>
      </c>
      <c r="N332" s="30">
        <f t="shared" si="27"/>
        <v>8397.66</v>
      </c>
      <c r="O332" s="14"/>
      <c r="P332" s="9"/>
      <c r="Q332" s="9"/>
      <c r="R332" s="9"/>
      <c r="S332" s="9"/>
      <c r="T332" s="9"/>
      <c r="U332" s="9"/>
      <c r="V332" s="24"/>
      <c r="W332" s="7"/>
      <c r="X332" s="15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s="3" customFormat="1" ht="16.5" thickBot="1">
      <c r="A333" s="42">
        <v>325</v>
      </c>
      <c r="B333" s="69" t="s">
        <v>350</v>
      </c>
      <c r="C333" s="40" t="s">
        <v>382</v>
      </c>
      <c r="D333" s="40" t="s">
        <v>13</v>
      </c>
      <c r="E333" s="31">
        <v>1</v>
      </c>
      <c r="F333" s="90">
        <v>3669</v>
      </c>
      <c r="G333" s="97">
        <v>2760</v>
      </c>
      <c r="H333" s="119">
        <v>3136</v>
      </c>
      <c r="I333" s="39">
        <f t="shared" si="26"/>
        <v>3188.3333333333335</v>
      </c>
      <c r="J333" s="28">
        <f t="shared" si="28"/>
        <v>456.75412787771643</v>
      </c>
      <c r="K333" s="29">
        <f t="shared" si="29"/>
        <v>3188.333333333333</v>
      </c>
      <c r="L333" s="30">
        <f t="shared" si="30"/>
        <v>3188.333333333333</v>
      </c>
      <c r="M333" s="29">
        <f t="shared" si="31"/>
        <v>3188.33</v>
      </c>
      <c r="N333" s="30">
        <f t="shared" si="27"/>
        <v>3188.33</v>
      </c>
      <c r="O333" s="14"/>
      <c r="P333" s="9"/>
      <c r="Q333" s="9"/>
      <c r="R333" s="9"/>
      <c r="S333" s="9"/>
      <c r="T333" s="9"/>
      <c r="U333" s="9"/>
      <c r="V333" s="24"/>
      <c r="W333" s="7"/>
      <c r="X333" s="15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s="3" customFormat="1" ht="32.25" thickBot="1">
      <c r="A334" s="42">
        <v>326</v>
      </c>
      <c r="B334" s="69" t="s">
        <v>351</v>
      </c>
      <c r="C334" s="40" t="s">
        <v>387</v>
      </c>
      <c r="D334" s="40" t="s">
        <v>13</v>
      </c>
      <c r="E334" s="31">
        <v>1</v>
      </c>
      <c r="F334" s="90">
        <v>3123</v>
      </c>
      <c r="G334" s="97">
        <v>2349</v>
      </c>
      <c r="H334" s="119">
        <v>2669</v>
      </c>
      <c r="I334" s="39">
        <f t="shared" si="26"/>
        <v>2713.6666666666665</v>
      </c>
      <c r="J334" s="28">
        <f t="shared" si="28"/>
        <v>388.92844243296645</v>
      </c>
      <c r="K334" s="29">
        <f t="shared" si="29"/>
        <v>2713.6666666666665</v>
      </c>
      <c r="L334" s="30">
        <f t="shared" si="30"/>
        <v>2713.6666666666665</v>
      </c>
      <c r="M334" s="29">
        <f t="shared" si="31"/>
        <v>2713.66</v>
      </c>
      <c r="N334" s="30">
        <f t="shared" si="27"/>
        <v>2713.66</v>
      </c>
      <c r="O334" s="14"/>
      <c r="P334" s="9"/>
      <c r="Q334" s="9"/>
      <c r="R334" s="9"/>
      <c r="S334" s="9"/>
      <c r="T334" s="9"/>
      <c r="U334" s="9"/>
      <c r="V334" s="24"/>
      <c r="W334" s="7"/>
      <c r="X334" s="15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s="3" customFormat="1" ht="16.5" thickBot="1">
      <c r="A335" s="42">
        <v>327</v>
      </c>
      <c r="B335" s="69" t="s">
        <v>352</v>
      </c>
      <c r="C335" s="40" t="s">
        <v>384</v>
      </c>
      <c r="D335" s="40" t="s">
        <v>13</v>
      </c>
      <c r="E335" s="31">
        <v>1</v>
      </c>
      <c r="F335" s="90">
        <v>81384</v>
      </c>
      <c r="G335" s="97">
        <v>61212</v>
      </c>
      <c r="H335" s="118">
        <v>69559</v>
      </c>
      <c r="I335" s="39">
        <f t="shared" si="26"/>
        <v>70718.333333333328</v>
      </c>
      <c r="J335" s="28">
        <f t="shared" si="28"/>
        <v>10135.849068200125</v>
      </c>
      <c r="K335" s="29">
        <f t="shared" si="29"/>
        <v>70718.333333333328</v>
      </c>
      <c r="L335" s="30">
        <f t="shared" si="30"/>
        <v>70718.333333333328</v>
      </c>
      <c r="M335" s="29">
        <f t="shared" si="31"/>
        <v>70718.33</v>
      </c>
      <c r="N335" s="30">
        <f t="shared" si="27"/>
        <v>70718.33</v>
      </c>
      <c r="O335" s="14"/>
      <c r="P335" s="9"/>
      <c r="Q335" s="9"/>
      <c r="R335" s="9"/>
      <c r="S335" s="9"/>
      <c r="T335" s="9"/>
      <c r="U335" s="9"/>
      <c r="V335" s="24"/>
      <c r="W335" s="7"/>
      <c r="X335" s="15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s="3" customFormat="1" ht="16.5" thickBot="1">
      <c r="A336" s="42">
        <v>328</v>
      </c>
      <c r="B336" s="69" t="s">
        <v>353</v>
      </c>
      <c r="C336" s="40" t="s">
        <v>426</v>
      </c>
      <c r="D336" s="40" t="s">
        <v>13</v>
      </c>
      <c r="E336" s="31">
        <v>1</v>
      </c>
      <c r="F336" s="90">
        <v>371</v>
      </c>
      <c r="G336" s="97">
        <v>279</v>
      </c>
      <c r="H336" s="119">
        <v>317</v>
      </c>
      <c r="I336" s="39">
        <f t="shared" si="26"/>
        <v>322.33333333333331</v>
      </c>
      <c r="J336" s="28">
        <f t="shared" si="28"/>
        <v>46.23130252689549</v>
      </c>
      <c r="K336" s="29">
        <f t="shared" si="29"/>
        <v>322.33333333333331</v>
      </c>
      <c r="L336" s="30">
        <f t="shared" si="30"/>
        <v>322.33333333333331</v>
      </c>
      <c r="M336" s="29">
        <f t="shared" si="31"/>
        <v>322.33</v>
      </c>
      <c r="N336" s="30">
        <f t="shared" si="27"/>
        <v>322.33</v>
      </c>
      <c r="O336" s="14"/>
      <c r="P336" s="9"/>
      <c r="Q336" s="9"/>
      <c r="R336" s="9"/>
      <c r="S336" s="9"/>
      <c r="T336" s="9"/>
      <c r="U336" s="9"/>
      <c r="V336" s="24"/>
      <c r="W336" s="7"/>
      <c r="X336" s="15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s="3" customFormat="1" ht="16.5" thickBot="1">
      <c r="A337" s="42">
        <v>329</v>
      </c>
      <c r="B337" s="69" t="s">
        <v>354</v>
      </c>
      <c r="C337" s="40" t="s">
        <v>426</v>
      </c>
      <c r="D337" s="40" t="s">
        <v>13</v>
      </c>
      <c r="E337" s="31">
        <v>1</v>
      </c>
      <c r="F337" s="90">
        <v>1299</v>
      </c>
      <c r="G337" s="97">
        <v>977</v>
      </c>
      <c r="H337" s="118">
        <v>1110</v>
      </c>
      <c r="I337" s="39">
        <f t="shared" si="26"/>
        <v>1128.6666666666667</v>
      </c>
      <c r="J337" s="28">
        <f t="shared" si="28"/>
        <v>161.80955884413422</v>
      </c>
      <c r="K337" s="29">
        <f t="shared" si="29"/>
        <v>1128.6666666666665</v>
      </c>
      <c r="L337" s="30">
        <f t="shared" si="30"/>
        <v>1128.6666666666665</v>
      </c>
      <c r="M337" s="29">
        <f t="shared" si="31"/>
        <v>1128.6600000000001</v>
      </c>
      <c r="N337" s="30">
        <f t="shared" si="27"/>
        <v>1128.6600000000001</v>
      </c>
      <c r="O337" s="14"/>
      <c r="P337" s="9"/>
      <c r="Q337" s="9"/>
      <c r="R337" s="9"/>
      <c r="S337" s="9"/>
      <c r="T337" s="9"/>
      <c r="U337" s="9"/>
      <c r="V337" s="24"/>
      <c r="W337" s="7"/>
      <c r="X337" s="15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s="3" customFormat="1" ht="16.5" thickBot="1">
      <c r="A338" s="42">
        <v>330</v>
      </c>
      <c r="B338" s="69" t="s">
        <v>355</v>
      </c>
      <c r="C338" s="40" t="s">
        <v>426</v>
      </c>
      <c r="D338" s="40" t="s">
        <v>13</v>
      </c>
      <c r="E338" s="31">
        <v>1</v>
      </c>
      <c r="F338" s="90">
        <v>965</v>
      </c>
      <c r="G338" s="97">
        <v>726</v>
      </c>
      <c r="H338" s="119">
        <v>825</v>
      </c>
      <c r="I338" s="39">
        <f t="shared" si="26"/>
        <v>838.66666666666663</v>
      </c>
      <c r="J338" s="28">
        <f t="shared" si="28"/>
        <v>120.08469233559011</v>
      </c>
      <c r="K338" s="29">
        <f t="shared" si="29"/>
        <v>838.66666666666663</v>
      </c>
      <c r="L338" s="30">
        <f t="shared" si="30"/>
        <v>838.66666666666663</v>
      </c>
      <c r="M338" s="29">
        <f t="shared" si="31"/>
        <v>838.66</v>
      </c>
      <c r="N338" s="30">
        <f t="shared" si="27"/>
        <v>838.66</v>
      </c>
      <c r="O338" s="14"/>
      <c r="P338" s="9"/>
      <c r="Q338" s="9"/>
      <c r="R338" s="9"/>
      <c r="S338" s="9"/>
      <c r="T338" s="9"/>
      <c r="U338" s="9"/>
      <c r="V338" s="24"/>
      <c r="W338" s="7"/>
      <c r="X338" s="15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s="3" customFormat="1" ht="16.5" thickBot="1">
      <c r="A339" s="42">
        <v>331</v>
      </c>
      <c r="B339" s="69" t="s">
        <v>356</v>
      </c>
      <c r="C339" s="40" t="s">
        <v>426</v>
      </c>
      <c r="D339" s="40" t="s">
        <v>13</v>
      </c>
      <c r="E339" s="31">
        <v>1</v>
      </c>
      <c r="F339" s="90">
        <v>556</v>
      </c>
      <c r="G339" s="97">
        <v>418</v>
      </c>
      <c r="H339" s="119">
        <v>475</v>
      </c>
      <c r="I339" s="39">
        <f t="shared" si="26"/>
        <v>483</v>
      </c>
      <c r="J339" s="28">
        <f t="shared" si="28"/>
        <v>69.346953790343235</v>
      </c>
      <c r="K339" s="29">
        <f t="shared" si="29"/>
        <v>483</v>
      </c>
      <c r="L339" s="30">
        <f t="shared" si="30"/>
        <v>483</v>
      </c>
      <c r="M339" s="29">
        <f t="shared" si="31"/>
        <v>483</v>
      </c>
      <c r="N339" s="30">
        <f t="shared" si="27"/>
        <v>483</v>
      </c>
      <c r="O339" s="14"/>
      <c r="P339" s="9"/>
      <c r="Q339" s="9"/>
      <c r="R339" s="9"/>
      <c r="S339" s="9"/>
      <c r="T339" s="9"/>
      <c r="U339" s="9"/>
      <c r="V339" s="24"/>
      <c r="W339" s="7"/>
      <c r="X339" s="15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s="3" customFormat="1" ht="16.5" thickBot="1">
      <c r="A340" s="42">
        <v>332</v>
      </c>
      <c r="B340" s="76" t="s">
        <v>357</v>
      </c>
      <c r="C340" s="40" t="s">
        <v>427</v>
      </c>
      <c r="D340" s="40" t="s">
        <v>13</v>
      </c>
      <c r="E340" s="31">
        <v>1</v>
      </c>
      <c r="F340" s="90">
        <v>163</v>
      </c>
      <c r="G340" s="97">
        <v>122</v>
      </c>
      <c r="H340" s="118">
        <v>139</v>
      </c>
      <c r="I340" s="39">
        <f t="shared" si="26"/>
        <v>141.33333333333334</v>
      </c>
      <c r="J340" s="28">
        <f t="shared" si="28"/>
        <v>20.599352740640501</v>
      </c>
      <c r="K340" s="29">
        <f t="shared" si="29"/>
        <v>141.33333333333331</v>
      </c>
      <c r="L340" s="30">
        <f t="shared" si="30"/>
        <v>141.33333333333331</v>
      </c>
      <c r="M340" s="29">
        <f t="shared" si="31"/>
        <v>141.33000000000001</v>
      </c>
      <c r="N340" s="30">
        <f t="shared" si="27"/>
        <v>141.33000000000001</v>
      </c>
      <c r="O340" s="14"/>
      <c r="P340" s="9"/>
      <c r="Q340" s="9"/>
      <c r="R340" s="9"/>
      <c r="S340" s="9"/>
      <c r="T340" s="9"/>
      <c r="U340" s="9"/>
      <c r="V340" s="24"/>
      <c r="W340" s="7"/>
      <c r="X340" s="15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s="3" customFormat="1" ht="16.5" thickBot="1">
      <c r="A341" s="42">
        <v>333</v>
      </c>
      <c r="B341" s="68" t="s">
        <v>358</v>
      </c>
      <c r="C341" s="40" t="s">
        <v>427</v>
      </c>
      <c r="D341" s="40" t="s">
        <v>13</v>
      </c>
      <c r="E341" s="31">
        <v>1</v>
      </c>
      <c r="F341" s="90">
        <v>194</v>
      </c>
      <c r="G341" s="97">
        <v>146</v>
      </c>
      <c r="H341" s="118">
        <v>166</v>
      </c>
      <c r="I341" s="39">
        <f t="shared" si="26"/>
        <v>168.66666666666666</v>
      </c>
      <c r="J341" s="28">
        <f t="shared" si="28"/>
        <v>24.110855093366833</v>
      </c>
      <c r="K341" s="29">
        <f t="shared" si="29"/>
        <v>168.66666666666666</v>
      </c>
      <c r="L341" s="30">
        <f t="shared" si="30"/>
        <v>168.66666666666666</v>
      </c>
      <c r="M341" s="29">
        <f t="shared" si="31"/>
        <v>168.66</v>
      </c>
      <c r="N341" s="30">
        <f t="shared" si="27"/>
        <v>168.66</v>
      </c>
      <c r="O341" s="14"/>
      <c r="P341" s="9"/>
      <c r="Q341" s="9"/>
      <c r="R341" s="9"/>
      <c r="S341" s="9"/>
      <c r="T341" s="9"/>
      <c r="U341" s="9"/>
      <c r="V341" s="24"/>
      <c r="W341" s="7"/>
      <c r="X341" s="15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s="3" customFormat="1" ht="16.5" thickBot="1">
      <c r="A342" s="42">
        <v>334</v>
      </c>
      <c r="B342" s="69" t="s">
        <v>359</v>
      </c>
      <c r="C342" s="40" t="s">
        <v>427</v>
      </c>
      <c r="D342" s="40" t="s">
        <v>13</v>
      </c>
      <c r="E342" s="31">
        <v>1</v>
      </c>
      <c r="F342" s="90">
        <v>259</v>
      </c>
      <c r="G342" s="97">
        <v>194</v>
      </c>
      <c r="H342" s="118">
        <v>221</v>
      </c>
      <c r="I342" s="39">
        <f t="shared" si="26"/>
        <v>224.66666666666666</v>
      </c>
      <c r="J342" s="28">
        <f t="shared" si="28"/>
        <v>32.654759734735968</v>
      </c>
      <c r="K342" s="29">
        <f t="shared" si="29"/>
        <v>224.66666666666666</v>
      </c>
      <c r="L342" s="30">
        <f t="shared" si="30"/>
        <v>224.66666666666666</v>
      </c>
      <c r="M342" s="29">
        <f t="shared" si="31"/>
        <v>224.66</v>
      </c>
      <c r="N342" s="30">
        <f t="shared" si="27"/>
        <v>224.66</v>
      </c>
      <c r="O342" s="14"/>
      <c r="P342" s="9"/>
      <c r="Q342" s="9"/>
      <c r="R342" s="9"/>
      <c r="S342" s="9"/>
      <c r="T342" s="9"/>
      <c r="U342" s="9"/>
      <c r="V342" s="24"/>
      <c r="W342" s="7"/>
      <c r="X342" s="15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s="3" customFormat="1" ht="16.5" thickBot="1">
      <c r="A343" s="42">
        <v>335</v>
      </c>
      <c r="B343" s="69" t="s">
        <v>360</v>
      </c>
      <c r="C343" s="40" t="s">
        <v>427</v>
      </c>
      <c r="D343" s="40" t="s">
        <v>13</v>
      </c>
      <c r="E343" s="31">
        <v>1</v>
      </c>
      <c r="F343" s="90">
        <v>280</v>
      </c>
      <c r="G343" s="97">
        <v>210</v>
      </c>
      <c r="H343" s="118">
        <v>239</v>
      </c>
      <c r="I343" s="39">
        <f t="shared" si="26"/>
        <v>243</v>
      </c>
      <c r="J343" s="28">
        <f t="shared" si="28"/>
        <v>35.171010790137949</v>
      </c>
      <c r="K343" s="29">
        <f t="shared" si="29"/>
        <v>243</v>
      </c>
      <c r="L343" s="30">
        <f t="shared" si="30"/>
        <v>243</v>
      </c>
      <c r="M343" s="29">
        <f t="shared" si="31"/>
        <v>243</v>
      </c>
      <c r="N343" s="30">
        <f t="shared" si="27"/>
        <v>243</v>
      </c>
      <c r="O343" s="14"/>
      <c r="P343" s="9"/>
      <c r="Q343" s="9"/>
      <c r="R343" s="9"/>
      <c r="S343" s="9"/>
      <c r="T343" s="9"/>
      <c r="U343" s="9"/>
      <c r="V343" s="24"/>
      <c r="W343" s="7"/>
      <c r="X343" s="15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s="3" customFormat="1" ht="32.25" thickBot="1">
      <c r="A344" s="42">
        <v>336</v>
      </c>
      <c r="B344" s="77" t="s">
        <v>361</v>
      </c>
      <c r="C344" s="40" t="s">
        <v>389</v>
      </c>
      <c r="D344" s="40" t="s">
        <v>13</v>
      </c>
      <c r="E344" s="31">
        <v>1</v>
      </c>
      <c r="F344" s="90">
        <v>1250</v>
      </c>
      <c r="G344" s="97">
        <v>940</v>
      </c>
      <c r="H344" s="118">
        <v>1068</v>
      </c>
      <c r="I344" s="39">
        <f t="shared" si="26"/>
        <v>1086</v>
      </c>
      <c r="J344" s="28">
        <f t="shared" si="28"/>
        <v>155.78189882011324</v>
      </c>
      <c r="K344" s="29">
        <f t="shared" si="29"/>
        <v>1086</v>
      </c>
      <c r="L344" s="30">
        <f t="shared" si="30"/>
        <v>1086</v>
      </c>
      <c r="M344" s="29">
        <f t="shared" si="31"/>
        <v>1086</v>
      </c>
      <c r="N344" s="30">
        <f t="shared" si="27"/>
        <v>1086</v>
      </c>
      <c r="O344" s="14"/>
      <c r="P344" s="9"/>
      <c r="Q344" s="9"/>
      <c r="R344" s="9"/>
      <c r="S344" s="9"/>
      <c r="T344" s="9"/>
      <c r="U344" s="9"/>
      <c r="V344" s="24"/>
      <c r="W344" s="7"/>
      <c r="X344" s="15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s="3" customFormat="1" ht="32.25" thickBot="1">
      <c r="A345" s="42">
        <v>337</v>
      </c>
      <c r="B345" s="77" t="s">
        <v>362</v>
      </c>
      <c r="C345" s="40" t="s">
        <v>389</v>
      </c>
      <c r="D345" s="40" t="s">
        <v>13</v>
      </c>
      <c r="E345" s="31">
        <v>1</v>
      </c>
      <c r="F345" s="90">
        <v>823</v>
      </c>
      <c r="G345" s="97">
        <v>619</v>
      </c>
      <c r="H345" s="118">
        <v>703</v>
      </c>
      <c r="I345" s="39">
        <f t="shared" si="26"/>
        <v>715</v>
      </c>
      <c r="J345" s="28">
        <f t="shared" si="28"/>
        <v>102.52804494381037</v>
      </c>
      <c r="K345" s="29">
        <f t="shared" si="29"/>
        <v>715</v>
      </c>
      <c r="L345" s="30">
        <f t="shared" si="30"/>
        <v>715</v>
      </c>
      <c r="M345" s="29">
        <f t="shared" si="31"/>
        <v>715</v>
      </c>
      <c r="N345" s="30">
        <f t="shared" si="27"/>
        <v>715</v>
      </c>
      <c r="O345" s="14"/>
      <c r="P345" s="9"/>
      <c r="Q345" s="9"/>
      <c r="R345" s="9"/>
      <c r="S345" s="9"/>
      <c r="T345" s="9"/>
      <c r="U345" s="9"/>
      <c r="V345" s="24"/>
      <c r="W345" s="7"/>
      <c r="X345" s="15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s="3" customFormat="1" ht="32.25" thickBot="1">
      <c r="A346" s="42">
        <v>338</v>
      </c>
      <c r="B346" s="77" t="s">
        <v>363</v>
      </c>
      <c r="C346" s="40" t="s">
        <v>389</v>
      </c>
      <c r="D346" s="40" t="s">
        <v>13</v>
      </c>
      <c r="E346" s="31">
        <v>1</v>
      </c>
      <c r="F346" s="90">
        <v>1095</v>
      </c>
      <c r="G346" s="97">
        <v>824</v>
      </c>
      <c r="H346" s="118">
        <v>936</v>
      </c>
      <c r="I346" s="39">
        <f t="shared" si="26"/>
        <v>951.66666666666663</v>
      </c>
      <c r="J346" s="28">
        <f t="shared" si="28"/>
        <v>136.17758014200919</v>
      </c>
      <c r="K346" s="29">
        <f t="shared" si="29"/>
        <v>951.66666666666663</v>
      </c>
      <c r="L346" s="30">
        <f t="shared" si="30"/>
        <v>951.66666666666663</v>
      </c>
      <c r="M346" s="29">
        <f t="shared" si="31"/>
        <v>951.66</v>
      </c>
      <c r="N346" s="30">
        <f t="shared" si="27"/>
        <v>951.66</v>
      </c>
      <c r="O346" s="14"/>
      <c r="P346" s="9"/>
      <c r="Q346" s="9"/>
      <c r="R346" s="9"/>
      <c r="S346" s="9"/>
      <c r="T346" s="9"/>
      <c r="U346" s="9"/>
      <c r="V346" s="24"/>
      <c r="W346" s="7"/>
      <c r="X346" s="15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s="3" customFormat="1" ht="32.25" thickBot="1">
      <c r="A347" s="42">
        <v>339</v>
      </c>
      <c r="B347" s="77" t="s">
        <v>364</v>
      </c>
      <c r="C347" s="40" t="s">
        <v>389</v>
      </c>
      <c r="D347" s="40" t="s">
        <v>13</v>
      </c>
      <c r="E347" s="31">
        <v>1</v>
      </c>
      <c r="F347" s="90">
        <v>904</v>
      </c>
      <c r="G347" s="97">
        <v>680</v>
      </c>
      <c r="H347" s="119">
        <v>773</v>
      </c>
      <c r="I347" s="39">
        <f t="shared" si="26"/>
        <v>785.66666666666663</v>
      </c>
      <c r="J347" s="28">
        <f t="shared" si="28"/>
        <v>112.53592019143635</v>
      </c>
      <c r="K347" s="29">
        <f t="shared" si="29"/>
        <v>785.66666666666663</v>
      </c>
      <c r="L347" s="30">
        <f t="shared" si="30"/>
        <v>785.66666666666663</v>
      </c>
      <c r="M347" s="29">
        <f t="shared" si="31"/>
        <v>785.66</v>
      </c>
      <c r="N347" s="30">
        <f t="shared" si="27"/>
        <v>785.66</v>
      </c>
      <c r="O347" s="14"/>
      <c r="P347" s="9"/>
      <c r="Q347" s="9"/>
      <c r="R347" s="9"/>
      <c r="S347" s="9"/>
      <c r="T347" s="9"/>
      <c r="U347" s="9"/>
      <c r="V347" s="24"/>
      <c r="W347" s="7"/>
      <c r="X347" s="15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s="3" customFormat="1" ht="32.25" thickBot="1">
      <c r="A348" s="42">
        <v>340</v>
      </c>
      <c r="B348" s="77" t="s">
        <v>365</v>
      </c>
      <c r="C348" s="40" t="s">
        <v>407</v>
      </c>
      <c r="D348" s="40" t="s">
        <v>13</v>
      </c>
      <c r="E348" s="31">
        <v>1</v>
      </c>
      <c r="F348" s="90">
        <v>3133</v>
      </c>
      <c r="G348" s="97">
        <v>2357</v>
      </c>
      <c r="H348" s="119">
        <v>2678</v>
      </c>
      <c r="I348" s="39">
        <f t="shared" si="26"/>
        <v>2722.6666666666665</v>
      </c>
      <c r="J348" s="28">
        <f t="shared" si="28"/>
        <v>389.92349676998606</v>
      </c>
      <c r="K348" s="29">
        <f t="shared" si="29"/>
        <v>2722.6666666666665</v>
      </c>
      <c r="L348" s="30">
        <f t="shared" si="30"/>
        <v>2722.6666666666665</v>
      </c>
      <c r="M348" s="29">
        <f t="shared" si="31"/>
        <v>2722.66</v>
      </c>
      <c r="N348" s="30">
        <f t="shared" si="27"/>
        <v>2722.66</v>
      </c>
      <c r="O348" s="14"/>
      <c r="P348" s="9"/>
      <c r="Q348" s="9"/>
      <c r="R348" s="9"/>
      <c r="S348" s="9"/>
      <c r="T348" s="9"/>
      <c r="U348" s="9"/>
      <c r="V348" s="24"/>
      <c r="W348" s="7"/>
      <c r="X348" s="15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s="3" customFormat="1" ht="16.5" thickBot="1">
      <c r="A349" s="42">
        <v>341</v>
      </c>
      <c r="B349" s="69" t="s">
        <v>366</v>
      </c>
      <c r="C349" s="40" t="s">
        <v>407</v>
      </c>
      <c r="D349" s="40" t="s">
        <v>13</v>
      </c>
      <c r="E349" s="31">
        <v>1</v>
      </c>
      <c r="F349" s="90">
        <v>1438</v>
      </c>
      <c r="G349" s="97">
        <v>1082</v>
      </c>
      <c r="H349" s="118">
        <v>1229</v>
      </c>
      <c r="I349" s="39">
        <f t="shared" si="26"/>
        <v>1249.6666666666667</v>
      </c>
      <c r="J349" s="28">
        <f t="shared" si="28"/>
        <v>178.89754982484621</v>
      </c>
      <c r="K349" s="29">
        <f t="shared" si="29"/>
        <v>1249.6666666666665</v>
      </c>
      <c r="L349" s="30">
        <f t="shared" si="30"/>
        <v>1249.6666666666665</v>
      </c>
      <c r="M349" s="29">
        <f t="shared" si="31"/>
        <v>1249.6600000000001</v>
      </c>
      <c r="N349" s="30">
        <f t="shared" si="27"/>
        <v>1249.6600000000001</v>
      </c>
      <c r="O349" s="14"/>
      <c r="P349" s="9"/>
      <c r="Q349" s="9"/>
      <c r="R349" s="9"/>
      <c r="S349" s="9"/>
      <c r="T349" s="9"/>
      <c r="U349" s="9"/>
      <c r="V349" s="24"/>
      <c r="W349" s="7"/>
      <c r="X349" s="15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s="3" customFormat="1" ht="16.5" thickBot="1">
      <c r="A350" s="42">
        <v>342</v>
      </c>
      <c r="B350" s="69" t="s">
        <v>367</v>
      </c>
      <c r="C350" s="40" t="s">
        <v>407</v>
      </c>
      <c r="D350" s="40" t="s">
        <v>13</v>
      </c>
      <c r="E350" s="31">
        <v>1</v>
      </c>
      <c r="F350" s="90">
        <v>1916</v>
      </c>
      <c r="G350" s="97">
        <v>1441</v>
      </c>
      <c r="H350" s="118">
        <v>1638</v>
      </c>
      <c r="I350" s="39">
        <f t="shared" si="26"/>
        <v>1665</v>
      </c>
      <c r="J350" s="28">
        <f t="shared" si="28"/>
        <v>238.64827675891564</v>
      </c>
      <c r="K350" s="29">
        <f t="shared" si="29"/>
        <v>1665</v>
      </c>
      <c r="L350" s="30">
        <f t="shared" si="30"/>
        <v>1665</v>
      </c>
      <c r="M350" s="29">
        <f t="shared" si="31"/>
        <v>1665</v>
      </c>
      <c r="N350" s="30">
        <f t="shared" si="27"/>
        <v>1665</v>
      </c>
      <c r="O350" s="14"/>
      <c r="P350" s="9"/>
      <c r="Q350" s="9"/>
      <c r="R350" s="9"/>
      <c r="S350" s="9"/>
      <c r="T350" s="9"/>
      <c r="U350" s="9"/>
      <c r="V350" s="24"/>
      <c r="W350" s="7"/>
      <c r="X350" s="15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s="3" customFormat="1" ht="16.5" thickBot="1">
      <c r="A351" s="42">
        <v>343</v>
      </c>
      <c r="B351" s="69" t="s">
        <v>368</v>
      </c>
      <c r="C351" s="40" t="s">
        <v>384</v>
      </c>
      <c r="D351" s="40" t="s">
        <v>13</v>
      </c>
      <c r="E351" s="31">
        <v>1</v>
      </c>
      <c r="F351" s="90">
        <v>24980</v>
      </c>
      <c r="G351" s="97">
        <v>18788</v>
      </c>
      <c r="H351" s="119">
        <v>21350</v>
      </c>
      <c r="I351" s="39">
        <f t="shared" si="26"/>
        <v>21706</v>
      </c>
      <c r="J351" s="28">
        <f t="shared" si="28"/>
        <v>3111.312906153928</v>
      </c>
      <c r="K351" s="29">
        <f t="shared" si="29"/>
        <v>21706</v>
      </c>
      <c r="L351" s="30">
        <f t="shared" si="30"/>
        <v>21706</v>
      </c>
      <c r="M351" s="29">
        <f t="shared" si="31"/>
        <v>21706</v>
      </c>
      <c r="N351" s="30">
        <f t="shared" si="27"/>
        <v>21706</v>
      </c>
      <c r="O351" s="14"/>
      <c r="P351" s="9"/>
      <c r="Q351" s="9"/>
      <c r="R351" s="9"/>
      <c r="S351" s="9"/>
      <c r="T351" s="9"/>
      <c r="U351" s="9"/>
      <c r="V351" s="24"/>
      <c r="W351" s="7"/>
      <c r="X351" s="15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s="3" customFormat="1" ht="16.5" thickBot="1">
      <c r="A352" s="42">
        <v>344</v>
      </c>
      <c r="B352" s="69" t="s">
        <v>369</v>
      </c>
      <c r="C352" s="40" t="s">
        <v>384</v>
      </c>
      <c r="D352" s="40" t="s">
        <v>13</v>
      </c>
      <c r="E352" s="31">
        <v>1</v>
      </c>
      <c r="F352" s="90">
        <v>15368</v>
      </c>
      <c r="G352" s="97">
        <v>11559</v>
      </c>
      <c r="H352" s="119">
        <v>13135</v>
      </c>
      <c r="I352" s="39">
        <f t="shared" si="26"/>
        <v>13354</v>
      </c>
      <c r="J352" s="28">
        <f t="shared" si="28"/>
        <v>1913.9203222704962</v>
      </c>
      <c r="K352" s="29">
        <f t="shared" si="29"/>
        <v>13354</v>
      </c>
      <c r="L352" s="30">
        <f t="shared" si="30"/>
        <v>13354</v>
      </c>
      <c r="M352" s="29">
        <f t="shared" si="31"/>
        <v>13354</v>
      </c>
      <c r="N352" s="30">
        <f t="shared" si="27"/>
        <v>13354</v>
      </c>
      <c r="O352" s="14"/>
      <c r="P352" s="9"/>
      <c r="Q352" s="9"/>
      <c r="R352" s="9"/>
      <c r="S352" s="9"/>
      <c r="T352" s="9"/>
      <c r="U352" s="9"/>
      <c r="V352" s="24"/>
      <c r="W352" s="7"/>
      <c r="X352" s="15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s="3" customFormat="1" ht="16.5" thickBot="1">
      <c r="A353" s="42">
        <v>345</v>
      </c>
      <c r="B353" s="69" t="s">
        <v>370</v>
      </c>
      <c r="C353" s="40" t="s">
        <v>409</v>
      </c>
      <c r="D353" s="40" t="s">
        <v>13</v>
      </c>
      <c r="E353" s="31">
        <v>1</v>
      </c>
      <c r="F353" s="90">
        <v>4399</v>
      </c>
      <c r="G353" s="97">
        <v>3309</v>
      </c>
      <c r="H353" s="119">
        <v>3760</v>
      </c>
      <c r="I353" s="39">
        <f t="shared" si="26"/>
        <v>3822.6666666666665</v>
      </c>
      <c r="J353" s="28">
        <f t="shared" si="28"/>
        <v>547.69547499804423</v>
      </c>
      <c r="K353" s="29">
        <f t="shared" si="29"/>
        <v>3822.6666666666665</v>
      </c>
      <c r="L353" s="30">
        <f t="shared" si="30"/>
        <v>3822.6666666666665</v>
      </c>
      <c r="M353" s="29">
        <f t="shared" si="31"/>
        <v>3822.66</v>
      </c>
      <c r="N353" s="30">
        <f t="shared" si="27"/>
        <v>3822.66</v>
      </c>
      <c r="O353" s="14"/>
      <c r="P353" s="9"/>
      <c r="Q353" s="9"/>
      <c r="R353" s="9"/>
      <c r="S353" s="9"/>
      <c r="T353" s="9"/>
      <c r="U353" s="9"/>
      <c r="V353" s="24"/>
      <c r="W353" s="7"/>
      <c r="X353" s="15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s="3" customFormat="1" ht="16.5" thickBot="1">
      <c r="A354" s="42">
        <v>346</v>
      </c>
      <c r="B354" s="69" t="s">
        <v>371</v>
      </c>
      <c r="C354" s="40" t="s">
        <v>394</v>
      </c>
      <c r="D354" s="40" t="s">
        <v>13</v>
      </c>
      <c r="E354" s="31">
        <v>1</v>
      </c>
      <c r="F354" s="90">
        <v>1287</v>
      </c>
      <c r="G354" s="97">
        <v>968</v>
      </c>
      <c r="H354" s="118">
        <v>1100</v>
      </c>
      <c r="I354" s="39">
        <f t="shared" si="26"/>
        <v>1118.3333333333333</v>
      </c>
      <c r="J354" s="28">
        <f t="shared" si="28"/>
        <v>160.28828195889224</v>
      </c>
      <c r="K354" s="29">
        <f t="shared" si="29"/>
        <v>1118.3333333333333</v>
      </c>
      <c r="L354" s="30">
        <f t="shared" si="30"/>
        <v>1118.3333333333333</v>
      </c>
      <c r="M354" s="29">
        <f t="shared" si="31"/>
        <v>1118.33</v>
      </c>
      <c r="N354" s="30">
        <f t="shared" si="27"/>
        <v>1118.33</v>
      </c>
      <c r="O354" s="14"/>
      <c r="P354" s="9"/>
      <c r="Q354" s="9"/>
      <c r="R354" s="9"/>
      <c r="S354" s="9"/>
      <c r="T354" s="9"/>
      <c r="U354" s="9"/>
      <c r="V354" s="24"/>
      <c r="W354" s="7"/>
      <c r="X354" s="15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s="3" customFormat="1" ht="16.5" thickBot="1">
      <c r="A355" s="42">
        <v>347</v>
      </c>
      <c r="B355" s="69" t="s">
        <v>372</v>
      </c>
      <c r="C355" s="40" t="s">
        <v>387</v>
      </c>
      <c r="D355" s="40" t="s">
        <v>13</v>
      </c>
      <c r="E355" s="31">
        <v>1</v>
      </c>
      <c r="F355" s="90">
        <v>4832</v>
      </c>
      <c r="G355" s="97">
        <v>3634</v>
      </c>
      <c r="H355" s="119">
        <v>4130</v>
      </c>
      <c r="I355" s="39">
        <f t="shared" si="26"/>
        <v>4198.666666666667</v>
      </c>
      <c r="J355" s="28">
        <f t="shared" si="28"/>
        <v>601.94462646769546</v>
      </c>
      <c r="K355" s="29">
        <f t="shared" si="29"/>
        <v>4198.6666666666661</v>
      </c>
      <c r="L355" s="30">
        <f t="shared" si="30"/>
        <v>4198.6666666666661</v>
      </c>
      <c r="M355" s="29">
        <f t="shared" si="31"/>
        <v>4198.66</v>
      </c>
      <c r="N355" s="30">
        <f t="shared" si="27"/>
        <v>4198.66</v>
      </c>
      <c r="O355" s="14"/>
      <c r="P355" s="9"/>
      <c r="Q355" s="9"/>
      <c r="R355" s="9"/>
      <c r="S355" s="9"/>
      <c r="T355" s="9"/>
      <c r="U355" s="9"/>
      <c r="V355" s="24"/>
      <c r="W355" s="7"/>
      <c r="X355" s="15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s="3" customFormat="1" ht="16.5" thickBot="1">
      <c r="A356" s="42">
        <v>348</v>
      </c>
      <c r="B356" s="68" t="s">
        <v>373</v>
      </c>
      <c r="C356" s="40" t="s">
        <v>421</v>
      </c>
      <c r="D356" s="40" t="s">
        <v>13</v>
      </c>
      <c r="E356" s="31">
        <v>1</v>
      </c>
      <c r="F356" s="90">
        <v>2186</v>
      </c>
      <c r="G356" s="97">
        <v>1644</v>
      </c>
      <c r="H356" s="118">
        <v>1868</v>
      </c>
      <c r="I356" s="39">
        <f t="shared" si="26"/>
        <v>1899.3333333333333</v>
      </c>
      <c r="J356" s="28">
        <f t="shared" si="28"/>
        <v>272.35516028401838</v>
      </c>
      <c r="K356" s="29">
        <f t="shared" si="29"/>
        <v>1899.3333333333333</v>
      </c>
      <c r="L356" s="30">
        <f t="shared" si="30"/>
        <v>1899.3333333333333</v>
      </c>
      <c r="M356" s="29">
        <f t="shared" si="31"/>
        <v>1899.33</v>
      </c>
      <c r="N356" s="30">
        <f t="shared" si="27"/>
        <v>1899.33</v>
      </c>
      <c r="O356" s="14"/>
      <c r="P356" s="9"/>
      <c r="Q356" s="9"/>
      <c r="R356" s="9"/>
      <c r="S356" s="9"/>
      <c r="T356" s="9"/>
      <c r="U356" s="9"/>
      <c r="V356" s="24"/>
      <c r="W356" s="7"/>
      <c r="X356" s="15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s="3" customFormat="1" ht="16.5" thickBot="1">
      <c r="A357" s="42">
        <v>349</v>
      </c>
      <c r="B357" s="69" t="s">
        <v>374</v>
      </c>
      <c r="C357" s="40" t="s">
        <v>430</v>
      </c>
      <c r="D357" s="40" t="s">
        <v>13</v>
      </c>
      <c r="E357" s="31">
        <v>1</v>
      </c>
      <c r="F357" s="90">
        <v>1909</v>
      </c>
      <c r="G357" s="97">
        <v>1436</v>
      </c>
      <c r="H357" s="119">
        <v>1632</v>
      </c>
      <c r="I357" s="39">
        <f t="shared" si="26"/>
        <v>1659</v>
      </c>
      <c r="J357" s="28">
        <f t="shared" si="28"/>
        <v>237.65310854268245</v>
      </c>
      <c r="K357" s="29">
        <f t="shared" si="29"/>
        <v>1659</v>
      </c>
      <c r="L357" s="30">
        <f t="shared" si="30"/>
        <v>1659</v>
      </c>
      <c r="M357" s="29">
        <f t="shared" si="31"/>
        <v>1659</v>
      </c>
      <c r="N357" s="30">
        <f t="shared" si="27"/>
        <v>1659</v>
      </c>
      <c r="O357" s="14"/>
      <c r="P357" s="9"/>
      <c r="Q357" s="9"/>
      <c r="R357" s="9"/>
      <c r="S357" s="9"/>
      <c r="T357" s="9"/>
      <c r="U357" s="9"/>
      <c r="V357" s="24"/>
      <c r="W357" s="7"/>
      <c r="X357" s="15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s="3" customFormat="1" ht="16.5" thickBot="1">
      <c r="A358" s="42">
        <v>350</v>
      </c>
      <c r="B358" s="68" t="s">
        <v>375</v>
      </c>
      <c r="C358" s="40" t="s">
        <v>384</v>
      </c>
      <c r="D358" s="40" t="s">
        <v>13</v>
      </c>
      <c r="E358" s="31">
        <v>1</v>
      </c>
      <c r="F358" s="90">
        <v>51644</v>
      </c>
      <c r="G358" s="97">
        <v>38843</v>
      </c>
      <c r="H358" s="119">
        <v>44140</v>
      </c>
      <c r="I358" s="39">
        <f t="shared" si="26"/>
        <v>44875.666666666664</v>
      </c>
      <c r="J358" s="28">
        <f t="shared" si="28"/>
        <v>6432.1306216006942</v>
      </c>
      <c r="K358" s="29">
        <f t="shared" si="29"/>
        <v>44875.666666666664</v>
      </c>
      <c r="L358" s="30">
        <f t="shared" si="30"/>
        <v>44875.666666666664</v>
      </c>
      <c r="M358" s="29">
        <f t="shared" si="31"/>
        <v>44875.66</v>
      </c>
      <c r="N358" s="30">
        <f t="shared" si="27"/>
        <v>44875.66</v>
      </c>
      <c r="O358" s="14"/>
      <c r="P358" s="9"/>
      <c r="Q358" s="9"/>
      <c r="R358" s="9"/>
      <c r="S358" s="9"/>
      <c r="T358" s="9"/>
      <c r="U358" s="9"/>
      <c r="V358" s="24"/>
      <c r="W358" s="7"/>
      <c r="X358" s="15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s="3" customFormat="1" ht="16.5" thickBot="1">
      <c r="A359" s="42">
        <v>351</v>
      </c>
      <c r="B359" s="69" t="s">
        <v>376</v>
      </c>
      <c r="C359" s="40" t="s">
        <v>428</v>
      </c>
      <c r="D359" s="40" t="s">
        <v>13</v>
      </c>
      <c r="E359" s="31">
        <v>1</v>
      </c>
      <c r="F359" s="90">
        <v>1460</v>
      </c>
      <c r="G359" s="97">
        <v>1098</v>
      </c>
      <c r="H359" s="119">
        <v>1248</v>
      </c>
      <c r="I359" s="39">
        <f t="shared" si="26"/>
        <v>1268.6666666666667</v>
      </c>
      <c r="J359" s="28">
        <f t="shared" si="28"/>
        <v>181.8827461122504</v>
      </c>
      <c r="K359" s="29">
        <f t="shared" si="29"/>
        <v>1268.6666666666665</v>
      </c>
      <c r="L359" s="30">
        <f t="shared" si="30"/>
        <v>1268.6666666666665</v>
      </c>
      <c r="M359" s="29">
        <f t="shared" si="31"/>
        <v>1268.6600000000001</v>
      </c>
      <c r="N359" s="30">
        <f t="shared" si="27"/>
        <v>1268.6600000000001</v>
      </c>
      <c r="O359" s="14"/>
      <c r="P359" s="9"/>
      <c r="Q359" s="9"/>
      <c r="R359" s="9"/>
      <c r="S359" s="9"/>
      <c r="T359" s="9"/>
      <c r="U359" s="9"/>
      <c r="V359" s="24"/>
      <c r="W359" s="7"/>
      <c r="X359" s="15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s="3" customFormat="1" ht="16.5" thickBot="1">
      <c r="A360" s="42">
        <v>352</v>
      </c>
      <c r="B360" s="69" t="s">
        <v>377</v>
      </c>
      <c r="C360" s="40" t="s">
        <v>428</v>
      </c>
      <c r="D360" s="40" t="s">
        <v>13</v>
      </c>
      <c r="E360" s="31">
        <v>1</v>
      </c>
      <c r="F360" s="90">
        <v>1659</v>
      </c>
      <c r="G360" s="97">
        <v>1248</v>
      </c>
      <c r="H360" s="119">
        <v>1418</v>
      </c>
      <c r="I360" s="39">
        <f t="shared" si="26"/>
        <v>1441.6666666666667</v>
      </c>
      <c r="J360" s="28">
        <f t="shared" si="28"/>
        <v>206.51957130822575</v>
      </c>
      <c r="K360" s="29">
        <f t="shared" si="29"/>
        <v>1441.6666666666665</v>
      </c>
      <c r="L360" s="30">
        <f t="shared" si="30"/>
        <v>1441.6666666666665</v>
      </c>
      <c r="M360" s="29">
        <f t="shared" si="31"/>
        <v>1441.66</v>
      </c>
      <c r="N360" s="30">
        <f t="shared" si="27"/>
        <v>1441.66</v>
      </c>
      <c r="O360" s="14"/>
      <c r="P360" s="9"/>
      <c r="Q360" s="9"/>
      <c r="R360" s="9"/>
      <c r="S360" s="9"/>
      <c r="T360" s="9"/>
      <c r="U360" s="9"/>
      <c r="V360" s="24"/>
      <c r="W360" s="7"/>
      <c r="X360" s="15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s="3" customFormat="1" ht="16.5" thickBot="1">
      <c r="A361" s="42">
        <v>353</v>
      </c>
      <c r="B361" s="69" t="s">
        <v>377</v>
      </c>
      <c r="C361" s="40" t="s">
        <v>428</v>
      </c>
      <c r="D361" s="40" t="s">
        <v>13</v>
      </c>
      <c r="E361" s="31">
        <v>1</v>
      </c>
      <c r="F361" s="90">
        <v>2066</v>
      </c>
      <c r="G361" s="97">
        <v>1554</v>
      </c>
      <c r="H361" s="119">
        <v>1766</v>
      </c>
      <c r="I361" s="39">
        <f t="shared" si="26"/>
        <v>1795.3333333333333</v>
      </c>
      <c r="J361" s="28">
        <f t="shared" si="28"/>
        <v>257.25732901772369</v>
      </c>
      <c r="K361" s="29">
        <f t="shared" si="29"/>
        <v>1795.3333333333333</v>
      </c>
      <c r="L361" s="30">
        <f t="shared" si="30"/>
        <v>1795.3333333333333</v>
      </c>
      <c r="M361" s="29">
        <f t="shared" si="31"/>
        <v>1795.33</v>
      </c>
      <c r="N361" s="30">
        <f t="shared" si="27"/>
        <v>1795.33</v>
      </c>
      <c r="O361" s="14"/>
      <c r="P361" s="9"/>
      <c r="Q361" s="9"/>
      <c r="R361" s="9"/>
      <c r="S361" s="9"/>
      <c r="T361" s="9"/>
      <c r="U361" s="9"/>
      <c r="V361" s="24"/>
      <c r="W361" s="7"/>
      <c r="X361" s="15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s="3" customFormat="1" ht="16.5" thickBot="1">
      <c r="A362" s="42">
        <v>354</v>
      </c>
      <c r="B362" s="69" t="s">
        <v>378</v>
      </c>
      <c r="C362" s="40" t="s">
        <v>428</v>
      </c>
      <c r="D362" s="40" t="s">
        <v>13</v>
      </c>
      <c r="E362" s="31">
        <v>1</v>
      </c>
      <c r="F362" s="90">
        <v>2246</v>
      </c>
      <c r="G362" s="97">
        <v>1690</v>
      </c>
      <c r="H362" s="119">
        <v>1920</v>
      </c>
      <c r="I362" s="39">
        <f t="shared" si="26"/>
        <v>1952</v>
      </c>
      <c r="J362" s="28">
        <f t="shared" si="28"/>
        <v>279.37788029835144</v>
      </c>
      <c r="K362" s="29">
        <f t="shared" si="29"/>
        <v>1952</v>
      </c>
      <c r="L362" s="30">
        <f t="shared" si="30"/>
        <v>1952</v>
      </c>
      <c r="M362" s="29">
        <f t="shared" si="31"/>
        <v>1952</v>
      </c>
      <c r="N362" s="30">
        <f t="shared" si="27"/>
        <v>1952</v>
      </c>
      <c r="O362" s="14"/>
      <c r="P362" s="9"/>
      <c r="Q362" s="9"/>
      <c r="R362" s="9"/>
      <c r="S362" s="9"/>
      <c r="T362" s="9"/>
      <c r="U362" s="9"/>
      <c r="V362" s="24"/>
      <c r="W362" s="7"/>
      <c r="X362" s="15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s="3" customFormat="1" ht="16.5" thickBot="1">
      <c r="A363" s="42">
        <v>355</v>
      </c>
      <c r="B363" s="69" t="s">
        <v>379</v>
      </c>
      <c r="C363" s="40" t="s">
        <v>428</v>
      </c>
      <c r="D363" s="40" t="s">
        <v>13</v>
      </c>
      <c r="E363" s="31">
        <v>1</v>
      </c>
      <c r="F363" s="90">
        <v>2472</v>
      </c>
      <c r="G363" s="97">
        <v>1859</v>
      </c>
      <c r="H363" s="119">
        <v>2113</v>
      </c>
      <c r="I363" s="39">
        <f t="shared" si="26"/>
        <v>2148</v>
      </c>
      <c r="J363" s="28">
        <f t="shared" si="28"/>
        <v>307.99512983162577</v>
      </c>
      <c r="K363" s="29">
        <f t="shared" si="29"/>
        <v>2148</v>
      </c>
      <c r="L363" s="30">
        <f t="shared" si="30"/>
        <v>2148</v>
      </c>
      <c r="M363" s="29">
        <f t="shared" si="31"/>
        <v>2148</v>
      </c>
      <c r="N363" s="30">
        <f t="shared" si="27"/>
        <v>2148</v>
      </c>
      <c r="O363" s="14"/>
      <c r="P363" s="9"/>
      <c r="Q363" s="9"/>
      <c r="R363" s="9"/>
      <c r="S363" s="9"/>
      <c r="T363" s="9"/>
      <c r="U363" s="9"/>
      <c r="V363" s="24"/>
      <c r="W363" s="7"/>
      <c r="X363" s="15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s="3" customFormat="1" ht="16.5" thickBot="1">
      <c r="A364" s="86">
        <v>356</v>
      </c>
      <c r="B364" s="71" t="s">
        <v>380</v>
      </c>
      <c r="C364" s="79" t="s">
        <v>429</v>
      </c>
      <c r="D364" s="79" t="s">
        <v>13</v>
      </c>
      <c r="E364" s="80">
        <v>1</v>
      </c>
      <c r="F364" s="92">
        <v>1030</v>
      </c>
      <c r="G364" s="99">
        <v>774</v>
      </c>
      <c r="H364" s="118">
        <v>880</v>
      </c>
      <c r="I364" s="81">
        <f t="shared" si="26"/>
        <v>894.66666666666663</v>
      </c>
      <c r="J364" s="82">
        <f t="shared" si="28"/>
        <v>128.62866450886185</v>
      </c>
      <c r="K364" s="83">
        <f t="shared" si="29"/>
        <v>894.66666666666663</v>
      </c>
      <c r="L364" s="84">
        <f t="shared" si="30"/>
        <v>894.66666666666663</v>
      </c>
      <c r="M364" s="83">
        <f t="shared" si="31"/>
        <v>894.66</v>
      </c>
      <c r="N364" s="84">
        <f t="shared" si="27"/>
        <v>894.66</v>
      </c>
      <c r="O364" s="14"/>
      <c r="P364" s="9"/>
      <c r="Q364" s="9"/>
      <c r="R364" s="9"/>
      <c r="S364" s="9"/>
      <c r="T364" s="9"/>
      <c r="U364" s="9"/>
      <c r="V364" s="24"/>
      <c r="W364" s="7"/>
      <c r="X364" s="15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s="3" customFormat="1" ht="32.25" thickBot="1">
      <c r="A365" s="87">
        <v>357</v>
      </c>
      <c r="B365" s="85" t="s">
        <v>381</v>
      </c>
      <c r="C365" s="40" t="s">
        <v>384</v>
      </c>
      <c r="D365" s="40" t="s">
        <v>13</v>
      </c>
      <c r="E365" s="31">
        <v>1</v>
      </c>
      <c r="F365" s="93">
        <v>9933</v>
      </c>
      <c r="G365" s="100">
        <v>8450</v>
      </c>
      <c r="H365" s="119">
        <v>8490</v>
      </c>
      <c r="I365" s="39">
        <f t="shared" si="26"/>
        <v>8957.6666666666661</v>
      </c>
      <c r="J365" s="28">
        <f t="shared" si="28"/>
        <v>844.90019134412159</v>
      </c>
      <c r="K365" s="29">
        <f t="shared" si="29"/>
        <v>8957.6666666666661</v>
      </c>
      <c r="L365" s="30">
        <f t="shared" si="30"/>
        <v>8957.6666666666661</v>
      </c>
      <c r="M365" s="29">
        <f t="shared" si="31"/>
        <v>8957.66</v>
      </c>
      <c r="N365" s="30">
        <f t="shared" si="27"/>
        <v>8957.66</v>
      </c>
      <c r="O365" s="14"/>
      <c r="P365" s="9"/>
      <c r="Q365" s="9"/>
      <c r="R365" s="9"/>
      <c r="S365" s="9"/>
      <c r="T365" s="9"/>
      <c r="U365" s="9"/>
      <c r="V365" s="24"/>
      <c r="W365" s="7"/>
      <c r="X365" s="15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s="3" customFormat="1" ht="15">
      <c r="A366" s="87">
        <v>358</v>
      </c>
      <c r="B366" s="88" t="s">
        <v>431</v>
      </c>
      <c r="C366" s="40" t="s">
        <v>446</v>
      </c>
      <c r="D366" s="40" t="s">
        <v>13</v>
      </c>
      <c r="E366" s="31">
        <v>1</v>
      </c>
      <c r="F366" s="94">
        <v>3853</v>
      </c>
      <c r="G366" s="100">
        <v>3450</v>
      </c>
      <c r="H366" s="119">
        <v>3440</v>
      </c>
      <c r="I366" s="39">
        <f t="shared" si="26"/>
        <v>3581</v>
      </c>
      <c r="J366" s="28">
        <f t="shared" si="28"/>
        <v>235.61196913569566</v>
      </c>
      <c r="K366" s="29">
        <f t="shared" si="29"/>
        <v>3581</v>
      </c>
      <c r="L366" s="30">
        <f t="shared" si="30"/>
        <v>3581</v>
      </c>
      <c r="M366" s="29">
        <f t="shared" si="31"/>
        <v>3581</v>
      </c>
      <c r="N366" s="30">
        <f t="shared" si="27"/>
        <v>3581</v>
      </c>
      <c r="O366" s="53"/>
      <c r="P366" s="9"/>
      <c r="Q366" s="9"/>
      <c r="R366" s="9"/>
      <c r="S366" s="9"/>
      <c r="T366" s="9"/>
      <c r="U366" s="9"/>
      <c r="V366" s="78"/>
      <c r="W366" s="7"/>
      <c r="X366" s="15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s="3" customFormat="1" ht="15.75" thickBot="1">
      <c r="A367" s="87">
        <v>359</v>
      </c>
      <c r="B367" s="88" t="s">
        <v>432</v>
      </c>
      <c r="C367" s="40" t="s">
        <v>384</v>
      </c>
      <c r="D367" s="40" t="s">
        <v>13</v>
      </c>
      <c r="E367" s="31">
        <v>1</v>
      </c>
      <c r="F367" s="94">
        <v>9232</v>
      </c>
      <c r="G367" s="100">
        <v>8243</v>
      </c>
      <c r="H367" s="118">
        <v>8243</v>
      </c>
      <c r="I367" s="39">
        <f t="shared" si="26"/>
        <v>8572.6666666666661</v>
      </c>
      <c r="J367" s="28">
        <f t="shared" si="28"/>
        <v>570.99941622853987</v>
      </c>
      <c r="K367" s="29">
        <f t="shared" si="29"/>
        <v>8572.6666666666661</v>
      </c>
      <c r="L367" s="30">
        <f t="shared" si="30"/>
        <v>8572.6666666666661</v>
      </c>
      <c r="M367" s="29">
        <f t="shared" si="31"/>
        <v>8572.66</v>
      </c>
      <c r="N367" s="30">
        <f t="shared" si="27"/>
        <v>8572.66</v>
      </c>
      <c r="O367" s="53"/>
      <c r="P367" s="9"/>
      <c r="Q367" s="9"/>
      <c r="R367" s="9"/>
      <c r="S367" s="9"/>
      <c r="T367" s="9"/>
      <c r="U367" s="9"/>
      <c r="V367" s="78"/>
      <c r="W367" s="7"/>
      <c r="X367" s="15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s="3" customFormat="1" ht="15.75" thickBot="1">
      <c r="A368" s="87">
        <v>360</v>
      </c>
      <c r="B368" s="88" t="s">
        <v>433</v>
      </c>
      <c r="C368" s="40" t="s">
        <v>448</v>
      </c>
      <c r="D368" s="40" t="s">
        <v>13</v>
      </c>
      <c r="E368" s="31">
        <v>1</v>
      </c>
      <c r="F368" s="93">
        <v>324</v>
      </c>
      <c r="G368" s="100">
        <v>289</v>
      </c>
      <c r="H368" s="118">
        <v>289</v>
      </c>
      <c r="I368" s="39">
        <f t="shared" si="26"/>
        <v>300.66666666666669</v>
      </c>
      <c r="J368" s="28">
        <f t="shared" si="28"/>
        <v>20.207259421636902</v>
      </c>
      <c r="K368" s="29">
        <f t="shared" si="29"/>
        <v>300.66666666666663</v>
      </c>
      <c r="L368" s="30">
        <f t="shared" si="30"/>
        <v>300.66666666666663</v>
      </c>
      <c r="M368" s="29">
        <f t="shared" si="31"/>
        <v>300.66000000000003</v>
      </c>
      <c r="N368" s="30">
        <f t="shared" si="27"/>
        <v>300.66000000000003</v>
      </c>
      <c r="O368" s="53"/>
      <c r="P368" s="9"/>
      <c r="Q368" s="9"/>
      <c r="R368" s="9"/>
      <c r="S368" s="9"/>
      <c r="T368" s="9"/>
      <c r="U368" s="9"/>
      <c r="V368" s="78"/>
      <c r="W368" s="7"/>
      <c r="X368" s="15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s="3" customFormat="1" ht="15.75" thickBot="1">
      <c r="A369" s="87">
        <v>361</v>
      </c>
      <c r="B369" s="88" t="s">
        <v>434</v>
      </c>
      <c r="C369" s="40" t="s">
        <v>448</v>
      </c>
      <c r="D369" s="40" t="s">
        <v>13</v>
      </c>
      <c r="E369" s="31">
        <v>1</v>
      </c>
      <c r="F369" s="93">
        <v>395</v>
      </c>
      <c r="G369" s="100">
        <v>353</v>
      </c>
      <c r="H369" s="118">
        <v>353</v>
      </c>
      <c r="I369" s="39">
        <f t="shared" si="26"/>
        <v>367</v>
      </c>
      <c r="J369" s="28">
        <f t="shared" si="28"/>
        <v>24.248711305964282</v>
      </c>
      <c r="K369" s="29">
        <f t="shared" si="29"/>
        <v>367</v>
      </c>
      <c r="L369" s="30">
        <f t="shared" si="30"/>
        <v>367</v>
      </c>
      <c r="M369" s="29">
        <f t="shared" si="31"/>
        <v>367</v>
      </c>
      <c r="N369" s="30">
        <f t="shared" si="27"/>
        <v>367</v>
      </c>
      <c r="O369" s="53"/>
      <c r="P369" s="9"/>
      <c r="Q369" s="9"/>
      <c r="R369" s="9"/>
      <c r="S369" s="9"/>
      <c r="T369" s="9"/>
      <c r="U369" s="9"/>
      <c r="V369" s="78"/>
      <c r="W369" s="7"/>
      <c r="X369" s="15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s="3" customFormat="1" ht="15.75" thickBot="1">
      <c r="A370" s="87">
        <v>362</v>
      </c>
      <c r="B370" s="88" t="s">
        <v>435</v>
      </c>
      <c r="C370" s="40" t="s">
        <v>448</v>
      </c>
      <c r="D370" s="40" t="s">
        <v>13</v>
      </c>
      <c r="E370" s="31">
        <v>1</v>
      </c>
      <c r="F370" s="93">
        <v>540</v>
      </c>
      <c r="G370" s="100">
        <v>480</v>
      </c>
      <c r="H370" s="119">
        <v>480</v>
      </c>
      <c r="I370" s="39">
        <f t="shared" si="26"/>
        <v>500</v>
      </c>
      <c r="J370" s="28">
        <f t="shared" si="28"/>
        <v>34.641016151377549</v>
      </c>
      <c r="K370" s="29">
        <f t="shared" si="29"/>
        <v>500</v>
      </c>
      <c r="L370" s="30">
        <f t="shared" si="30"/>
        <v>500</v>
      </c>
      <c r="M370" s="29">
        <f t="shared" si="31"/>
        <v>500</v>
      </c>
      <c r="N370" s="30">
        <f t="shared" si="27"/>
        <v>500</v>
      </c>
      <c r="O370" s="53"/>
      <c r="P370" s="9"/>
      <c r="Q370" s="9"/>
      <c r="R370" s="9"/>
      <c r="S370" s="9"/>
      <c r="T370" s="9"/>
      <c r="U370" s="9"/>
      <c r="V370" s="78"/>
      <c r="W370" s="7"/>
      <c r="X370" s="15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s="3" customFormat="1" ht="15.75" thickBot="1">
      <c r="A371" s="87">
        <v>363</v>
      </c>
      <c r="B371" s="88" t="s">
        <v>436</v>
      </c>
      <c r="C371" s="40" t="s">
        <v>407</v>
      </c>
      <c r="D371" s="40" t="s">
        <v>13</v>
      </c>
      <c r="E371" s="31">
        <v>1</v>
      </c>
      <c r="F371" s="94">
        <v>1850</v>
      </c>
      <c r="G371" s="100">
        <v>1668</v>
      </c>
      <c r="H371" s="119">
        <v>1668</v>
      </c>
      <c r="I371" s="39">
        <f t="shared" si="26"/>
        <v>1728.6666666666667</v>
      </c>
      <c r="J371" s="28">
        <f t="shared" si="28"/>
        <v>105.07774899251189</v>
      </c>
      <c r="K371" s="29">
        <f t="shared" si="29"/>
        <v>1728.6666666666665</v>
      </c>
      <c r="L371" s="30">
        <f t="shared" si="30"/>
        <v>1728.6666666666665</v>
      </c>
      <c r="M371" s="29">
        <f t="shared" si="31"/>
        <v>1728.66</v>
      </c>
      <c r="N371" s="30">
        <f t="shared" si="27"/>
        <v>1728.66</v>
      </c>
      <c r="O371" s="53"/>
      <c r="P371" s="9"/>
      <c r="Q371" s="9"/>
      <c r="R371" s="9"/>
      <c r="S371" s="9"/>
      <c r="T371" s="9"/>
      <c r="U371" s="9"/>
      <c r="V371" s="78"/>
      <c r="W371" s="7"/>
      <c r="X371" s="15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s="3" customFormat="1" ht="15.75" thickBot="1">
      <c r="A372" s="87">
        <v>364</v>
      </c>
      <c r="B372" s="88" t="s">
        <v>437</v>
      </c>
      <c r="C372" s="40" t="s">
        <v>449</v>
      </c>
      <c r="D372" s="40" t="s">
        <v>13</v>
      </c>
      <c r="E372" s="31">
        <v>1</v>
      </c>
      <c r="F372" s="94">
        <v>76217</v>
      </c>
      <c r="G372" s="100">
        <v>68051</v>
      </c>
      <c r="H372" s="119">
        <v>68051</v>
      </c>
      <c r="I372" s="39">
        <f t="shared" si="26"/>
        <v>70773</v>
      </c>
      <c r="J372" s="28">
        <f t="shared" si="28"/>
        <v>4714.6422982024842</v>
      </c>
      <c r="K372" s="29">
        <f t="shared" si="29"/>
        <v>70773</v>
      </c>
      <c r="L372" s="30">
        <f t="shared" si="30"/>
        <v>70773</v>
      </c>
      <c r="M372" s="29">
        <f t="shared" si="31"/>
        <v>70773</v>
      </c>
      <c r="N372" s="30">
        <f t="shared" si="27"/>
        <v>70773</v>
      </c>
      <c r="O372" s="53"/>
      <c r="P372" s="9"/>
      <c r="Q372" s="9"/>
      <c r="R372" s="9"/>
      <c r="S372" s="9"/>
      <c r="T372" s="9"/>
      <c r="U372" s="9"/>
      <c r="V372" s="78"/>
      <c r="W372" s="7"/>
      <c r="X372" s="15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s="3" customFormat="1" ht="15.75" thickBot="1">
      <c r="A373" s="87">
        <v>365</v>
      </c>
      <c r="B373" s="88" t="s">
        <v>438</v>
      </c>
      <c r="C373" s="40" t="s">
        <v>446</v>
      </c>
      <c r="D373" s="40" t="s">
        <v>13</v>
      </c>
      <c r="E373" s="31">
        <v>1</v>
      </c>
      <c r="F373" s="94">
        <v>2471</v>
      </c>
      <c r="G373" s="100">
        <v>2206</v>
      </c>
      <c r="H373" s="119">
        <v>2206</v>
      </c>
      <c r="I373" s="39">
        <f t="shared" si="26"/>
        <v>2294.3333333333335</v>
      </c>
      <c r="J373" s="28">
        <f t="shared" si="28"/>
        <v>152.99782133525085</v>
      </c>
      <c r="K373" s="29">
        <f t="shared" si="29"/>
        <v>2294.333333333333</v>
      </c>
      <c r="L373" s="30">
        <f t="shared" si="30"/>
        <v>2294.333333333333</v>
      </c>
      <c r="M373" s="29">
        <f t="shared" si="31"/>
        <v>2294.33</v>
      </c>
      <c r="N373" s="30">
        <f t="shared" si="27"/>
        <v>2294.33</v>
      </c>
      <c r="O373" s="53"/>
      <c r="P373" s="9"/>
      <c r="Q373" s="9"/>
      <c r="R373" s="9"/>
      <c r="S373" s="9"/>
      <c r="T373" s="9"/>
      <c r="U373" s="9"/>
      <c r="V373" s="78"/>
      <c r="W373" s="7"/>
      <c r="X373" s="15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s="3" customFormat="1" ht="15.75" thickBot="1">
      <c r="A374" s="87">
        <v>366</v>
      </c>
      <c r="B374" s="88" t="s">
        <v>439</v>
      </c>
      <c r="C374" s="40" t="s">
        <v>446</v>
      </c>
      <c r="D374" s="40" t="s">
        <v>13</v>
      </c>
      <c r="E374" s="31">
        <v>1</v>
      </c>
      <c r="F374" s="94">
        <v>1765</v>
      </c>
      <c r="G374" s="100">
        <v>1576</v>
      </c>
      <c r="H374" s="119">
        <v>1576</v>
      </c>
      <c r="I374" s="39">
        <f t="shared" si="26"/>
        <v>1639</v>
      </c>
      <c r="J374" s="28">
        <f t="shared" si="28"/>
        <v>109.11920087683927</v>
      </c>
      <c r="K374" s="29">
        <f t="shared" si="29"/>
        <v>1639</v>
      </c>
      <c r="L374" s="30">
        <f t="shared" si="30"/>
        <v>1639</v>
      </c>
      <c r="M374" s="29">
        <f t="shared" si="31"/>
        <v>1639</v>
      </c>
      <c r="N374" s="30">
        <f t="shared" si="27"/>
        <v>1639</v>
      </c>
      <c r="O374" s="53"/>
      <c r="P374" s="9"/>
      <c r="Q374" s="9"/>
      <c r="R374" s="9"/>
      <c r="S374" s="9"/>
      <c r="T374" s="9"/>
      <c r="U374" s="9"/>
      <c r="V374" s="78"/>
      <c r="W374" s="7"/>
      <c r="X374" s="15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s="3" customFormat="1" ht="15.75" thickBot="1">
      <c r="A375" s="87">
        <v>367</v>
      </c>
      <c r="B375" s="88" t="s">
        <v>440</v>
      </c>
      <c r="C375" s="40" t="s">
        <v>447</v>
      </c>
      <c r="D375" s="40" t="s">
        <v>13</v>
      </c>
      <c r="E375" s="31">
        <v>1</v>
      </c>
      <c r="F375" s="94">
        <v>3904</v>
      </c>
      <c r="G375" s="100">
        <v>3486</v>
      </c>
      <c r="H375" s="119">
        <v>3486</v>
      </c>
      <c r="I375" s="39">
        <f t="shared" si="26"/>
        <v>3625.3333333333335</v>
      </c>
      <c r="J375" s="28">
        <f t="shared" si="28"/>
        <v>241.33241252126356</v>
      </c>
      <c r="K375" s="29">
        <f t="shared" si="29"/>
        <v>3625.333333333333</v>
      </c>
      <c r="L375" s="30">
        <f t="shared" si="30"/>
        <v>3625.333333333333</v>
      </c>
      <c r="M375" s="29">
        <f t="shared" si="31"/>
        <v>3625.33</v>
      </c>
      <c r="N375" s="30">
        <f t="shared" si="27"/>
        <v>3625.33</v>
      </c>
      <c r="O375" s="53"/>
      <c r="P375" s="9"/>
      <c r="Q375" s="9"/>
      <c r="R375" s="9"/>
      <c r="S375" s="9"/>
      <c r="T375" s="9"/>
      <c r="U375" s="9"/>
      <c r="V375" s="78"/>
      <c r="W375" s="7"/>
      <c r="X375" s="15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s="3" customFormat="1" ht="15.75" thickBot="1">
      <c r="A376" s="87">
        <v>368</v>
      </c>
      <c r="B376" s="88" t="s">
        <v>441</v>
      </c>
      <c r="C376" s="40" t="s">
        <v>447</v>
      </c>
      <c r="D376" s="40" t="s">
        <v>13</v>
      </c>
      <c r="E376" s="31">
        <v>1</v>
      </c>
      <c r="F376" s="93">
        <v>203</v>
      </c>
      <c r="G376" s="100">
        <v>181</v>
      </c>
      <c r="H376" s="119">
        <v>181</v>
      </c>
      <c r="I376" s="39">
        <f t="shared" si="26"/>
        <v>188.33333333333334</v>
      </c>
      <c r="J376" s="28">
        <f t="shared" si="28"/>
        <v>12.701705922171765</v>
      </c>
      <c r="K376" s="29">
        <f t="shared" si="29"/>
        <v>188.33333333333331</v>
      </c>
      <c r="L376" s="30">
        <f t="shared" si="30"/>
        <v>188.33333333333331</v>
      </c>
      <c r="M376" s="29">
        <f t="shared" si="31"/>
        <v>188.33</v>
      </c>
      <c r="N376" s="30">
        <f t="shared" si="27"/>
        <v>188.33</v>
      </c>
      <c r="O376" s="53"/>
      <c r="P376" s="9"/>
      <c r="Q376" s="9"/>
      <c r="R376" s="9"/>
      <c r="S376" s="9"/>
      <c r="T376" s="9"/>
      <c r="U376" s="9"/>
      <c r="V376" s="78"/>
      <c r="W376" s="7"/>
      <c r="X376" s="15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s="3" customFormat="1" ht="15.75" thickBot="1">
      <c r="A377" s="87">
        <v>369</v>
      </c>
      <c r="B377" s="88" t="s">
        <v>442</v>
      </c>
      <c r="C377" s="40" t="s">
        <v>447</v>
      </c>
      <c r="D377" s="40" t="s">
        <v>13</v>
      </c>
      <c r="E377" s="31">
        <v>1</v>
      </c>
      <c r="F377" s="93">
        <v>495</v>
      </c>
      <c r="G377" s="100">
        <v>442</v>
      </c>
      <c r="H377" s="119">
        <v>442</v>
      </c>
      <c r="I377" s="39">
        <f t="shared" si="26"/>
        <v>459.66666666666669</v>
      </c>
      <c r="J377" s="28">
        <f t="shared" si="28"/>
        <v>30.599564267050166</v>
      </c>
      <c r="K377" s="29">
        <f t="shared" si="29"/>
        <v>459.66666666666663</v>
      </c>
      <c r="L377" s="30">
        <f t="shared" si="30"/>
        <v>459.66666666666663</v>
      </c>
      <c r="M377" s="29">
        <f t="shared" si="31"/>
        <v>459.66</v>
      </c>
      <c r="N377" s="30">
        <f t="shared" si="27"/>
        <v>459.66</v>
      </c>
      <c r="O377" s="53"/>
      <c r="P377" s="9"/>
      <c r="Q377" s="9"/>
      <c r="R377" s="9"/>
      <c r="S377" s="9"/>
      <c r="T377" s="9"/>
      <c r="U377" s="9"/>
      <c r="V377" s="78"/>
      <c r="W377" s="7"/>
      <c r="X377" s="15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s="3" customFormat="1" ht="15.75" thickBot="1">
      <c r="A378" s="87">
        <v>370</v>
      </c>
      <c r="B378" s="88" t="s">
        <v>443</v>
      </c>
      <c r="C378" s="40" t="s">
        <v>447</v>
      </c>
      <c r="D378" s="40" t="s">
        <v>13</v>
      </c>
      <c r="E378" s="31">
        <v>1</v>
      </c>
      <c r="F378" s="94">
        <v>1260</v>
      </c>
      <c r="G378" s="100">
        <v>1119</v>
      </c>
      <c r="H378" s="119">
        <v>1119</v>
      </c>
      <c r="I378" s="39">
        <f t="shared" si="26"/>
        <v>1166</v>
      </c>
      <c r="J378" s="28">
        <f t="shared" si="28"/>
        <v>81.40638795573723</v>
      </c>
      <c r="K378" s="29">
        <f t="shared" si="29"/>
        <v>1166</v>
      </c>
      <c r="L378" s="30">
        <f t="shared" si="30"/>
        <v>1166</v>
      </c>
      <c r="M378" s="29">
        <f t="shared" si="31"/>
        <v>1166</v>
      </c>
      <c r="N378" s="30">
        <f t="shared" si="27"/>
        <v>1166</v>
      </c>
      <c r="O378" s="53"/>
      <c r="P378" s="9"/>
      <c r="Q378" s="9"/>
      <c r="R378" s="9"/>
      <c r="S378" s="9"/>
      <c r="T378" s="9"/>
      <c r="U378" s="9"/>
      <c r="V378" s="78"/>
      <c r="W378" s="7"/>
      <c r="X378" s="15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s="3" customFormat="1" ht="15">
      <c r="A379" s="87">
        <v>371</v>
      </c>
      <c r="B379" s="88" t="s">
        <v>444</v>
      </c>
      <c r="C379" s="40" t="s">
        <v>384</v>
      </c>
      <c r="D379" s="40" t="s">
        <v>13</v>
      </c>
      <c r="E379" s="31">
        <v>1</v>
      </c>
      <c r="F379" s="94">
        <v>24300</v>
      </c>
      <c r="G379" s="100">
        <v>21690</v>
      </c>
      <c r="H379" s="119">
        <v>21690</v>
      </c>
      <c r="I379" s="39">
        <f t="shared" si="26"/>
        <v>22560</v>
      </c>
      <c r="J379" s="28">
        <f t="shared" si="28"/>
        <v>1506.8842025849233</v>
      </c>
      <c r="K379" s="29">
        <f t="shared" si="29"/>
        <v>22560</v>
      </c>
      <c r="L379" s="30">
        <f t="shared" si="30"/>
        <v>22560</v>
      </c>
      <c r="M379" s="29">
        <f t="shared" si="31"/>
        <v>22560</v>
      </c>
      <c r="N379" s="30">
        <f t="shared" si="27"/>
        <v>22560</v>
      </c>
      <c r="O379" s="53"/>
      <c r="P379" s="9"/>
      <c r="Q379" s="9"/>
      <c r="R379" s="9"/>
      <c r="S379" s="9"/>
      <c r="T379" s="9"/>
      <c r="U379" s="9"/>
      <c r="V379" s="78"/>
      <c r="W379" s="7"/>
      <c r="X379" s="15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ht="15.75" thickBot="1">
      <c r="A380" s="43"/>
      <c r="B380" s="44"/>
      <c r="C380" s="44"/>
      <c r="D380" s="45"/>
      <c r="E380" s="46"/>
      <c r="F380" s="47"/>
      <c r="G380" s="47"/>
      <c r="H380" s="48"/>
      <c r="I380" s="49"/>
      <c r="J380" s="50"/>
      <c r="K380" s="51"/>
      <c r="L380" s="52">
        <f>SUM(L9:L379)</f>
        <v>2574400.6666666646</v>
      </c>
      <c r="M380" s="51">
        <f>SUM(M9:M379)</f>
        <v>2574399.4300000044</v>
      </c>
      <c r="N380" s="52">
        <f>SUM(N9:N379)</f>
        <v>2574399.4300000044</v>
      </c>
      <c r="O380" s="53">
        <f>SUM(O9:O365)</f>
        <v>102542.352</v>
      </c>
      <c r="V380" s="12">
        <f>SUM(V9:V365)</f>
        <v>3549.45</v>
      </c>
      <c r="W380" s="7">
        <v>1.2</v>
      </c>
    </row>
    <row r="381" spans="1:33" ht="20.25" customHeight="1" thickBot="1">
      <c r="A381" s="112"/>
      <c r="B381" s="112"/>
      <c r="C381" s="112"/>
      <c r="D381" s="112"/>
      <c r="E381" s="112"/>
      <c r="F381" s="112"/>
      <c r="G381" s="112"/>
      <c r="H381" s="112"/>
      <c r="I381" s="41"/>
      <c r="J381" s="54"/>
      <c r="K381" s="54"/>
      <c r="L381" s="55"/>
      <c r="M381" s="56"/>
      <c r="N381" s="57"/>
      <c r="O381" s="58"/>
      <c r="V381" s="17"/>
      <c r="W381" s="7">
        <v>1.2</v>
      </c>
    </row>
    <row r="382" spans="1:33" ht="37.5" customHeight="1">
      <c r="A382" s="110" t="s">
        <v>454</v>
      </c>
      <c r="B382" s="111"/>
      <c r="C382" s="111"/>
      <c r="D382" s="111"/>
      <c r="E382" s="111"/>
      <c r="F382" s="111"/>
      <c r="G382" s="111"/>
      <c r="H382" s="111"/>
      <c r="I382" s="111"/>
      <c r="J382" s="111"/>
      <c r="K382" s="111"/>
      <c r="L382" s="111"/>
      <c r="M382" s="111"/>
      <c r="N382" s="111"/>
      <c r="O382" s="111"/>
      <c r="V382" s="17"/>
    </row>
    <row r="383" spans="1:33" ht="14.25">
      <c r="A383" s="120" t="s">
        <v>455</v>
      </c>
      <c r="B383" s="120"/>
      <c r="C383" s="120"/>
      <c r="D383" s="120"/>
      <c r="E383" s="120"/>
      <c r="F383" s="120"/>
      <c r="G383" s="120"/>
      <c r="H383" s="120"/>
      <c r="I383" s="120"/>
      <c r="J383" s="120"/>
      <c r="K383" s="120"/>
      <c r="L383" s="120"/>
      <c r="M383" s="120"/>
      <c r="N383" s="120"/>
      <c r="O383" s="120"/>
    </row>
    <row r="384" spans="1:33" ht="18" customHeight="1">
      <c r="A384" s="59"/>
      <c r="B384" s="114" t="s">
        <v>20</v>
      </c>
      <c r="C384" s="60"/>
      <c r="D384" s="61"/>
      <c r="E384" s="116" t="s">
        <v>29</v>
      </c>
      <c r="F384" s="116"/>
      <c r="G384" s="62"/>
      <c r="H384" s="116" t="s">
        <v>27</v>
      </c>
      <c r="I384" s="116"/>
      <c r="J384" s="116"/>
      <c r="K384" s="61"/>
      <c r="L384" s="58"/>
      <c r="M384" s="61"/>
      <c r="N384" s="61"/>
      <c r="O384" s="58"/>
    </row>
    <row r="385" spans="1:15" ht="19.5" customHeight="1">
      <c r="A385" s="59"/>
      <c r="B385" s="115"/>
      <c r="C385" s="63"/>
      <c r="D385" s="61"/>
      <c r="E385" s="116" t="s">
        <v>21</v>
      </c>
      <c r="F385" s="116"/>
      <c r="G385" s="62"/>
      <c r="H385" s="116" t="s">
        <v>22</v>
      </c>
      <c r="I385" s="116"/>
      <c r="J385" s="116"/>
      <c r="K385" s="61"/>
      <c r="L385" s="58"/>
      <c r="M385" s="61"/>
      <c r="N385" s="61"/>
      <c r="O385" s="58"/>
    </row>
    <row r="386" spans="1:15" ht="15">
      <c r="A386" s="113"/>
      <c r="B386" s="113"/>
      <c r="C386" s="113"/>
      <c r="D386" s="113"/>
      <c r="E386" s="64"/>
      <c r="F386" s="65"/>
      <c r="G386" s="66"/>
      <c r="H386" s="67"/>
      <c r="I386" s="3"/>
      <c r="J386" s="3"/>
      <c r="K386" s="3"/>
      <c r="L386" s="27"/>
      <c r="M386" s="3"/>
      <c r="N386" s="3"/>
      <c r="O386" s="58"/>
    </row>
  </sheetData>
  <mergeCells count="21">
    <mergeCell ref="A382:O382"/>
    <mergeCell ref="A381:H381"/>
    <mergeCell ref="A386:D386"/>
    <mergeCell ref="A383:O383"/>
    <mergeCell ref="B384:B385"/>
    <mergeCell ref="E384:F384"/>
    <mergeCell ref="H384:J384"/>
    <mergeCell ref="E385:F385"/>
    <mergeCell ref="H385:J385"/>
    <mergeCell ref="K1:N1"/>
    <mergeCell ref="A7:A8"/>
    <mergeCell ref="B7:B8"/>
    <mergeCell ref="D7:D8"/>
    <mergeCell ref="E7:E8"/>
    <mergeCell ref="F7:H7"/>
    <mergeCell ref="I7:J7"/>
    <mergeCell ref="K7:N7"/>
    <mergeCell ref="E2:N2"/>
    <mergeCell ref="E3:N3"/>
    <mergeCell ref="E4:N4"/>
    <mergeCell ref="A5:N5"/>
  </mergeCells>
  <pageMargins left="0.16" right="0.16" top="0.32" bottom="0.24" header="0.22" footer="0.19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Моющие и чистящие средства</vt:lpstr>
      <vt:lpstr>'Моющие и чистящие средства'!Область_печати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dkuznetsov</cp:lastModifiedBy>
  <cp:lastPrinted>2024-09-20T05:42:39Z</cp:lastPrinted>
  <dcterms:created xsi:type="dcterms:W3CDTF">2014-01-28T13:50:42Z</dcterms:created>
  <dcterms:modified xsi:type="dcterms:W3CDTF">2025-12-08T07:58:23Z</dcterms:modified>
</cp:coreProperties>
</file>