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868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16" s="1"/>
  <c r="F15"/>
  <c r="F16" s="1"/>
  <c r="M15"/>
  <c r="N15" s="1"/>
  <c r="J15"/>
  <c r="J16" s="1"/>
  <c r="N16" l="1"/>
  <c r="K15"/>
  <c r="L15" s="1"/>
</calcChain>
</file>

<file path=xl/sharedStrings.xml><?xml version="1.0" encoding="utf-8"?>
<sst xmlns="http://schemas.openxmlformats.org/spreadsheetml/2006/main" count="33" uniqueCount="27">
  <si>
    <t>№ п/п</t>
  </si>
  <si>
    <t>Ед. изм.</t>
  </si>
  <si>
    <t>Кол-во</t>
  </si>
  <si>
    <t>Среднее квадратичное отклонение</t>
  </si>
  <si>
    <t>УТВЕРЖДАЮ:</t>
  </si>
  <si>
    <t>Предмет договора</t>
  </si>
  <si>
    <t>Используемый метод определения НМЦД
с обоснованием:</t>
  </si>
  <si>
    <t>за 1 ед</t>
  </si>
  <si>
    <t>общая стоимость</t>
  </si>
  <si>
    <t>Наименование  товара</t>
  </si>
  <si>
    <t xml:space="preserve">ИТОГО </t>
  </si>
  <si>
    <t>Начальник контрактной службы</t>
  </si>
  <si>
    <t>ГУП СО "Облводоресурс"</t>
  </si>
  <si>
    <t>8-8452-22-32-06</t>
  </si>
  <si>
    <t>Коммерческое предложение № 1</t>
  </si>
  <si>
    <t>Коммерческое предложение № 3</t>
  </si>
  <si>
    <t>Коммерческое предложение № 2</t>
  </si>
  <si>
    <r>
      <t xml:space="preserve">Коэффициент вариации цен V (%)                             </t>
    </r>
    <r>
      <rPr>
        <b/>
        <i/>
        <sz val="11"/>
        <color indexed="8"/>
        <rFont val="Times New Roman"/>
        <family val="1"/>
        <charset val="204"/>
      </rPr>
      <t xml:space="preserve">   (не должен превышать 33%)</t>
    </r>
  </si>
  <si>
    <r>
      <t xml:space="preserve">Расчет НМЦК по формуле                                                                              v - количество (объем) закупаемого товара (работы, услуги);
</t>
    </r>
    <r>
      <rPr>
        <b/>
        <i/>
        <sz val="11"/>
        <color indexed="8"/>
        <rFont val="Times New Roman"/>
        <family val="1"/>
        <charset val="204"/>
      </rPr>
      <t>n</t>
    </r>
    <r>
      <rPr>
        <b/>
        <sz val="11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b/>
        <i/>
        <sz val="11"/>
        <color indexed="8"/>
        <rFont val="Times New Roman"/>
        <family val="1"/>
        <charset val="204"/>
      </rPr>
      <t>i</t>
    </r>
    <r>
      <rPr>
        <b/>
        <sz val="11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</si>
  <si>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Метод сопоставимых рыночных цен (анализа рынка)                                                                                                                                                                                                                                                                                   Определение начальной (максимальной) цены договора осуществлено Заказчиком в соответствии с Приложением к Положению о закупке «Принципы формирования начальных (максимальных)   цен договоров, цен договоров, заключаемых с  поставщиком (исполнителем, подрядчиком)»</t>
  </si>
  <si>
    <t>Химические реагенты</t>
  </si>
  <si>
    <t>тонна</t>
  </si>
  <si>
    <t>____________  Абдрашитов Р.В.</t>
  </si>
  <si>
    <r>
      <rPr>
        <b/>
        <sz val="11"/>
        <color indexed="10"/>
        <rFont val="Times New Roman"/>
        <family val="1"/>
        <charset val="204"/>
      </rPr>
      <t>на поставку химических реагентов для водопроводных сетей  для производственных нужд ГУП СО «Облводоресурс»</t>
    </r>
    <r>
      <rPr>
        <b/>
        <sz val="11"/>
        <color indexed="8"/>
        <rFont val="Times New Roman"/>
        <family val="1"/>
        <charset val="204"/>
      </rPr>
      <t xml:space="preserve">
</t>
    </r>
  </si>
  <si>
    <t xml:space="preserve">Поставка химических реагентов для водопроводных сетей  производственных нужд ГУП СО «Облводоресурс»
</t>
  </si>
  <si>
    <t>ОБОСНОВАНИЕ НАЧАЛЬНОЙ (МАКСИМАЛЬНОЙ) ЦЕНЫ ДОГОВОРА</t>
  </si>
  <si>
    <t>исп.Шиповская Н.А.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</si>
</sst>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0.0000"/>
    <numFmt numFmtId="166" formatCode="#,##0.00\ _₽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sz val="8"/>
      <color rgb="FF1111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2" fontId="0" fillId="0" borderId="0" xfId="0" applyNumberFormat="1"/>
    <xf numFmtId="2" fontId="0" fillId="0" borderId="0" xfId="0" applyNumberFormat="1" applyAlignment="1"/>
    <xf numFmtId="0" fontId="8" fillId="0" borderId="0" xfId="0" applyFont="1" applyAlignment="1">
      <alignment vertical="top"/>
    </xf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0" fillId="0" borderId="0" xfId="0" applyBorder="1"/>
    <xf numFmtId="0" fontId="10" fillId="0" borderId="0" xfId="0" applyFont="1" applyBorder="1" applyAlignment="1">
      <alignment horizontal="left" vertical="top"/>
    </xf>
    <xf numFmtId="14" fontId="10" fillId="0" borderId="0" xfId="0" applyNumberFormat="1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2" fontId="11" fillId="0" borderId="0" xfId="0" applyNumberFormat="1" applyFont="1" applyAlignment="1"/>
    <xf numFmtId="0" fontId="11" fillId="0" borderId="0" xfId="0" applyFont="1"/>
    <xf numFmtId="2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6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 wrapText="1"/>
    </xf>
    <xf numFmtId="2" fontId="13" fillId="3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12</xdr:row>
      <xdr:rowOff>542925</xdr:rowOff>
    </xdr:from>
    <xdr:to>
      <xdr:col>13</xdr:col>
      <xdr:colOff>190500</xdr:colOff>
      <xdr:row>12</xdr:row>
      <xdr:rowOff>771525</xdr:rowOff>
    </xdr:to>
    <xdr:pic>
      <xdr:nvPicPr>
        <xdr:cNvPr id="1169" name="Picture 6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73025" y="3467100"/>
          <a:ext cx="13335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85725</xdr:colOff>
      <xdr:row>12</xdr:row>
      <xdr:rowOff>1190625</xdr:rowOff>
    </xdr:from>
    <xdr:to>
      <xdr:col>11</xdr:col>
      <xdr:colOff>990600</xdr:colOff>
      <xdr:row>12</xdr:row>
      <xdr:rowOff>1457325</xdr:rowOff>
    </xdr:to>
    <xdr:pic>
      <xdr:nvPicPr>
        <xdr:cNvPr id="1170" name="Picture 1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4114800"/>
          <a:ext cx="904875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38100</xdr:colOff>
      <xdr:row>12</xdr:row>
      <xdr:rowOff>904875</xdr:rowOff>
    </xdr:from>
    <xdr:to>
      <xdr:col>10</xdr:col>
      <xdr:colOff>1162050</xdr:colOff>
      <xdr:row>12</xdr:row>
      <xdr:rowOff>1428750</xdr:rowOff>
    </xdr:to>
    <xdr:pic>
      <xdr:nvPicPr>
        <xdr:cNvPr id="1171" name="Picture 2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39275" y="3829050"/>
          <a:ext cx="11239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628650</xdr:colOff>
      <xdr:row>12</xdr:row>
      <xdr:rowOff>695325</xdr:rowOff>
    </xdr:from>
    <xdr:to>
      <xdr:col>13</xdr:col>
      <xdr:colOff>1495425</xdr:colOff>
      <xdr:row>12</xdr:row>
      <xdr:rowOff>904875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44400" y="3619500"/>
          <a:ext cx="186690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B17" sqref="B17"/>
    </sheetView>
  </sheetViews>
  <sheetFormatPr defaultRowHeight="15"/>
  <cols>
    <col min="1" max="1" width="3.7109375" customWidth="1"/>
    <col min="2" max="2" width="38.140625" customWidth="1"/>
    <col min="3" max="3" width="7.140625" style="8" customWidth="1"/>
    <col min="4" max="4" width="6.85546875" style="8" customWidth="1"/>
    <col min="5" max="5" width="11.28515625" customWidth="1"/>
    <col min="6" max="6" width="15.42578125" style="3" bestFit="1" customWidth="1"/>
    <col min="7" max="7" width="14.85546875" style="3" customWidth="1"/>
    <col min="8" max="8" width="15.42578125" style="3" bestFit="1" customWidth="1"/>
    <col min="9" max="9" width="13.28515625" style="4" customWidth="1"/>
    <col min="10" max="10" width="16" style="4" bestFit="1" customWidth="1"/>
    <col min="11" max="11" width="19.42578125" customWidth="1"/>
    <col min="12" max="12" width="15.28515625" customWidth="1"/>
    <col min="13" max="13" width="15" customWidth="1"/>
    <col min="14" max="14" width="30.42578125" customWidth="1"/>
    <col min="18" max="18" width="14" customWidth="1"/>
  </cols>
  <sheetData>
    <row r="1" spans="1:16">
      <c r="A1" s="16"/>
      <c r="B1" s="16"/>
      <c r="C1" s="19"/>
      <c r="D1" s="19"/>
      <c r="E1" s="20"/>
      <c r="F1" s="17"/>
      <c r="G1" s="17"/>
      <c r="H1" s="17"/>
      <c r="I1" s="15"/>
      <c r="J1" s="15"/>
      <c r="K1" s="16"/>
      <c r="L1" s="56" t="s">
        <v>4</v>
      </c>
      <c r="M1" s="56"/>
      <c r="N1" s="56"/>
    </row>
    <row r="2" spans="1:16">
      <c r="A2" s="16"/>
      <c r="B2" s="16"/>
      <c r="C2" s="21"/>
      <c r="D2" s="19"/>
      <c r="E2" s="20"/>
      <c r="F2" s="17"/>
      <c r="G2" s="17"/>
      <c r="H2" s="17"/>
      <c r="I2" s="15"/>
      <c r="J2" s="15"/>
      <c r="K2" s="16"/>
      <c r="L2" s="56" t="s">
        <v>11</v>
      </c>
      <c r="M2" s="56"/>
      <c r="N2" s="56"/>
    </row>
    <row r="3" spans="1:16" ht="12.75" customHeight="1">
      <c r="A3" s="16"/>
      <c r="B3" s="16"/>
      <c r="C3" s="22"/>
      <c r="D3" s="19"/>
      <c r="E3" s="20"/>
      <c r="F3" s="17"/>
      <c r="G3" s="17"/>
      <c r="H3" s="17"/>
      <c r="I3" s="15"/>
      <c r="J3" s="15"/>
      <c r="K3" s="16"/>
      <c r="L3" s="56" t="s">
        <v>12</v>
      </c>
      <c r="M3" s="56"/>
      <c r="N3" s="56"/>
    </row>
    <row r="4" spans="1:16">
      <c r="A4" s="16"/>
      <c r="B4" s="16"/>
      <c r="C4" s="57"/>
      <c r="D4" s="57"/>
      <c r="E4" s="21"/>
      <c r="F4" s="17"/>
      <c r="G4" s="17"/>
      <c r="H4" s="17"/>
      <c r="I4" s="15"/>
      <c r="J4" s="15"/>
      <c r="K4" s="16"/>
      <c r="L4" s="23"/>
      <c r="M4" s="23"/>
      <c r="N4" s="23"/>
    </row>
    <row r="5" spans="1:16">
      <c r="A5" s="16"/>
      <c r="B5" s="16"/>
      <c r="C5" s="22"/>
      <c r="D5" s="19"/>
      <c r="E5" s="20"/>
      <c r="F5" s="17"/>
      <c r="G5" s="17"/>
      <c r="H5" s="17"/>
      <c r="I5" s="15"/>
      <c r="J5" s="15"/>
      <c r="K5" s="16"/>
      <c r="L5" s="56" t="s">
        <v>22</v>
      </c>
      <c r="M5" s="56"/>
      <c r="N5" s="56"/>
    </row>
    <row r="6" spans="1:16" ht="6.75" customHeight="1">
      <c r="A6" s="16"/>
      <c r="B6" s="16"/>
      <c r="C6" s="19"/>
      <c r="D6" s="19"/>
      <c r="E6" s="20"/>
      <c r="F6" s="17"/>
      <c r="G6" s="17"/>
      <c r="H6" s="17"/>
      <c r="I6" s="15"/>
      <c r="J6" s="15"/>
      <c r="K6" s="16"/>
      <c r="L6" s="20"/>
      <c r="M6" s="20"/>
      <c r="N6" s="20"/>
    </row>
    <row r="7" spans="1:16" hidden="1">
      <c r="A7" s="16"/>
      <c r="B7" s="16"/>
      <c r="C7" s="18"/>
      <c r="D7" s="18"/>
      <c r="E7" s="16"/>
      <c r="F7" s="17"/>
      <c r="G7" s="17"/>
      <c r="H7" s="17"/>
      <c r="I7" s="15"/>
      <c r="J7" s="15"/>
      <c r="K7" s="16"/>
      <c r="L7" s="16"/>
      <c r="M7" s="16"/>
      <c r="N7" s="16"/>
    </row>
    <row r="8" spans="1:16" ht="15" hidden="1" customHeight="1">
      <c r="A8" s="16"/>
      <c r="B8" s="16"/>
      <c r="C8" s="18"/>
      <c r="D8" s="18"/>
      <c r="E8" s="16"/>
      <c r="F8" s="17"/>
      <c r="G8" s="17"/>
      <c r="H8" s="17"/>
      <c r="I8" s="15"/>
      <c r="J8" s="15"/>
      <c r="K8" s="16"/>
      <c r="L8" s="16"/>
      <c r="M8" s="16"/>
      <c r="N8" s="16"/>
    </row>
    <row r="9" spans="1:16" ht="15.75" customHeight="1" thickBot="1">
      <c r="A9" s="52" t="s">
        <v>25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"/>
      <c r="P9" s="5"/>
    </row>
    <row r="10" spans="1:16" ht="44.25" customHeight="1" thickBot="1">
      <c r="A10" s="24"/>
      <c r="B10" s="53" t="s">
        <v>23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2"/>
      <c r="P10" s="2"/>
    </row>
    <row r="11" spans="1:16" ht="45.75" customHeight="1" thickBot="1">
      <c r="A11" s="24"/>
      <c r="B11" s="61" t="s">
        <v>5</v>
      </c>
      <c r="C11" s="70"/>
      <c r="D11" s="70"/>
      <c r="E11" s="70"/>
      <c r="F11" s="70"/>
      <c r="G11" s="70"/>
      <c r="H11" s="70"/>
      <c r="I11" s="70"/>
      <c r="J11" s="71"/>
      <c r="K11" s="61" t="s">
        <v>24</v>
      </c>
      <c r="L11" s="62"/>
      <c r="M11" s="62"/>
      <c r="N11" s="63"/>
      <c r="O11" s="1"/>
      <c r="P11" s="1"/>
    </row>
    <row r="12" spans="1:16" ht="89.25" customHeight="1" thickBot="1">
      <c r="A12" s="25"/>
      <c r="B12" s="68" t="s">
        <v>6</v>
      </c>
      <c r="C12" s="68"/>
      <c r="D12" s="68"/>
      <c r="E12" s="68"/>
      <c r="F12" s="68"/>
      <c r="G12" s="68"/>
      <c r="H12" s="68"/>
      <c r="I12" s="68"/>
      <c r="J12" s="69"/>
      <c r="K12" s="58" t="s">
        <v>19</v>
      </c>
      <c r="L12" s="59"/>
      <c r="M12" s="59"/>
      <c r="N12" s="60"/>
      <c r="O12" s="1"/>
      <c r="P12" s="1"/>
    </row>
    <row r="13" spans="1:16" ht="121.5" customHeight="1" thickBot="1">
      <c r="A13" s="29" t="s">
        <v>0</v>
      </c>
      <c r="B13" s="29" t="s">
        <v>9</v>
      </c>
      <c r="C13" s="29" t="s">
        <v>1</v>
      </c>
      <c r="D13" s="26" t="s">
        <v>2</v>
      </c>
      <c r="E13" s="64" t="s">
        <v>14</v>
      </c>
      <c r="F13" s="65"/>
      <c r="G13" s="64" t="s">
        <v>16</v>
      </c>
      <c r="H13" s="65"/>
      <c r="I13" s="64" t="s">
        <v>15</v>
      </c>
      <c r="J13" s="65"/>
      <c r="K13" s="47" t="s">
        <v>3</v>
      </c>
      <c r="L13" s="48" t="s">
        <v>17</v>
      </c>
      <c r="M13" s="66" t="s">
        <v>18</v>
      </c>
      <c r="N13" s="67"/>
      <c r="O13" s="1"/>
      <c r="P13" s="1"/>
    </row>
    <row r="14" spans="1:16" ht="30.75" thickBot="1">
      <c r="A14" s="28"/>
      <c r="B14" s="29"/>
      <c r="C14" s="30"/>
      <c r="D14" s="31"/>
      <c r="E14" s="32" t="s">
        <v>7</v>
      </c>
      <c r="F14" s="33" t="s">
        <v>8</v>
      </c>
      <c r="G14" s="34" t="s">
        <v>7</v>
      </c>
      <c r="H14" s="33" t="s">
        <v>8</v>
      </c>
      <c r="I14" s="34" t="s">
        <v>7</v>
      </c>
      <c r="J14" s="33" t="s">
        <v>8</v>
      </c>
      <c r="K14" s="27"/>
      <c r="L14" s="34"/>
      <c r="M14" s="34" t="s">
        <v>7</v>
      </c>
      <c r="N14" s="33" t="s">
        <v>8</v>
      </c>
      <c r="O14" s="1"/>
      <c r="P14" s="1"/>
    </row>
    <row r="15" spans="1:16" ht="15.75" thickBot="1">
      <c r="A15" s="33">
        <v>1</v>
      </c>
      <c r="B15" s="50" t="s">
        <v>20</v>
      </c>
      <c r="C15" s="50" t="s">
        <v>21</v>
      </c>
      <c r="D15" s="50">
        <v>900</v>
      </c>
      <c r="E15" s="35">
        <v>54600</v>
      </c>
      <c r="F15" s="36">
        <f>E15*D15</f>
        <v>49140000</v>
      </c>
      <c r="G15" s="49">
        <v>56500</v>
      </c>
      <c r="H15" s="36">
        <f>G15*D15</f>
        <v>50850000</v>
      </c>
      <c r="I15" s="37">
        <v>55000</v>
      </c>
      <c r="J15" s="36">
        <f>I15*D15</f>
        <v>49500000</v>
      </c>
      <c r="K15" s="38">
        <f>SQRT(((F15-N15)*(F15-N15)+(H15-N15)*(H15-N15)+(J15-N15)*(J15-N15))/2)</f>
        <v>901498.75208649074</v>
      </c>
      <c r="L15" s="38">
        <f>ROUND(K15/N15*100,2)</f>
        <v>1.81</v>
      </c>
      <c r="M15" s="39">
        <f>ROUND((E15+G15+I15)/3,2)</f>
        <v>55366.67</v>
      </c>
      <c r="N15" s="51">
        <f>M15*D15</f>
        <v>49830003</v>
      </c>
      <c r="O15" s="1"/>
      <c r="P15" s="1"/>
    </row>
    <row r="16" spans="1:16" ht="15.75" thickBot="1">
      <c r="A16" s="34"/>
      <c r="B16" s="40" t="s">
        <v>10</v>
      </c>
      <c r="C16" s="41"/>
      <c r="D16" s="42"/>
      <c r="E16" s="42"/>
      <c r="F16" s="43">
        <f>SUM(F15:F15)</f>
        <v>49140000</v>
      </c>
      <c r="G16" s="38"/>
      <c r="H16" s="44">
        <f>SUM(H15:H15)</f>
        <v>50850000</v>
      </c>
      <c r="I16" s="45"/>
      <c r="J16" s="46">
        <f>SUM(J15:J15)</f>
        <v>49500000</v>
      </c>
      <c r="K16" s="30"/>
      <c r="L16" s="30"/>
      <c r="M16" s="30"/>
      <c r="N16" s="46">
        <f>SUM(N15:N15)</f>
        <v>49830003</v>
      </c>
    </row>
    <row r="17" spans="2:14">
      <c r="B17" s="12" t="s">
        <v>26</v>
      </c>
    </row>
    <row r="18" spans="2:14">
      <c r="B18" s="12" t="s">
        <v>13</v>
      </c>
      <c r="C18" s="9"/>
      <c r="D18" s="9"/>
      <c r="E18" s="11"/>
      <c r="N18" s="7"/>
    </row>
    <row r="19" spans="2:14">
      <c r="B19" s="12"/>
      <c r="C19" s="9"/>
      <c r="D19" s="9"/>
      <c r="E19" s="11"/>
    </row>
    <row r="20" spans="2:14">
      <c r="B20" s="12"/>
      <c r="C20" s="9"/>
      <c r="D20" s="9"/>
      <c r="E20" s="11"/>
    </row>
    <row r="21" spans="2:14">
      <c r="B21" s="13"/>
      <c r="C21" s="9"/>
      <c r="D21" s="9"/>
      <c r="E21" s="11"/>
      <c r="F21" s="6"/>
    </row>
    <row r="22" spans="2:14">
      <c r="B22" s="10"/>
      <c r="C22" s="9"/>
      <c r="D22" s="9"/>
      <c r="E22" s="11"/>
    </row>
    <row r="23" spans="2:14">
      <c r="B23" s="10"/>
      <c r="C23" s="9"/>
      <c r="D23" s="9"/>
      <c r="E23" s="11"/>
      <c r="I23" s="15"/>
    </row>
    <row r="24" spans="2:14">
      <c r="B24" s="10"/>
      <c r="C24" s="9"/>
      <c r="D24" s="9"/>
      <c r="E24" s="11"/>
    </row>
    <row r="25" spans="2:14">
      <c r="B25" s="10"/>
      <c r="C25" s="14"/>
      <c r="D25" s="9"/>
      <c r="E25" s="11"/>
    </row>
    <row r="26" spans="2:14">
      <c r="B26" s="10"/>
      <c r="C26" s="9"/>
      <c r="D26" s="9"/>
      <c r="E26" s="11"/>
    </row>
    <row r="27" spans="2:14">
      <c r="B27" s="10"/>
      <c r="C27" s="9"/>
      <c r="D27" s="9"/>
      <c r="E27" s="11"/>
    </row>
    <row r="28" spans="2:14">
      <c r="B28" s="10"/>
      <c r="C28" s="9"/>
      <c r="D28" s="9"/>
      <c r="E28" s="11"/>
    </row>
    <row r="29" spans="2:14">
      <c r="B29" s="10"/>
      <c r="C29" s="9"/>
      <c r="D29" s="9"/>
      <c r="E29" s="11"/>
    </row>
    <row r="30" spans="2:14">
      <c r="B30" s="10"/>
      <c r="C30" s="9"/>
      <c r="D30" s="9"/>
      <c r="E30" s="11"/>
    </row>
    <row r="31" spans="2:14">
      <c r="B31" s="11"/>
      <c r="C31" s="9"/>
      <c r="D31" s="9"/>
      <c r="E31" s="11"/>
    </row>
    <row r="32" spans="2:14">
      <c r="B32" s="11"/>
      <c r="C32" s="9"/>
      <c r="D32" s="9"/>
      <c r="E32" s="11"/>
    </row>
  </sheetData>
  <mergeCells count="15">
    <mergeCell ref="K12:N12"/>
    <mergeCell ref="K11:N11"/>
    <mergeCell ref="E13:F13"/>
    <mergeCell ref="G13:H13"/>
    <mergeCell ref="I13:J13"/>
    <mergeCell ref="M13:N13"/>
    <mergeCell ref="B12:J12"/>
    <mergeCell ref="B11:J11"/>
    <mergeCell ref="A9:N9"/>
    <mergeCell ref="B10:N10"/>
    <mergeCell ref="L1:N1"/>
    <mergeCell ref="L2:N2"/>
    <mergeCell ref="L3:N3"/>
    <mergeCell ref="L5:N5"/>
    <mergeCell ref="C4:D4"/>
  </mergeCells>
  <pageMargins left="0.62992125984251968" right="0.23622047244094491" top="0.19685039370078741" bottom="0.15748031496062992" header="0.31496062992125984" footer="0.31496062992125984"/>
  <pageSetup paperSize="9" scale="60" fitToHeight="3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2026-01-23T06:36:24Z</dcterms:modified>
</cp:coreProperties>
</file>