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9040" windowHeight="15840" tabRatio="573"/>
  </bookViews>
  <sheets>
    <sheet name="Лист1" sheetId="3" r:id="rId1"/>
    <sheet name="Лист2" sheetId="4" r:id="rId2"/>
  </sheets>
  <definedNames>
    <definedName name="_xlnm._FilterDatabase" localSheetId="0" hidden="1">Лист1!$A$11:$K$14</definedName>
    <definedName name="_xlnm.Print_Area" localSheetId="0">Лист1!$A$1:$K$20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3" l="1"/>
  <c r="K12" i="3"/>
  <c r="K14" i="3"/>
  <c r="J13" i="3"/>
  <c r="J12" i="3"/>
</calcChain>
</file>

<file path=xl/sharedStrings.xml><?xml version="1.0" encoding="utf-8"?>
<sst xmlns="http://schemas.openxmlformats.org/spreadsheetml/2006/main" count="106" uniqueCount="60">
  <si>
    <t>Используется метод сопоставимых рыночных цен (анализ рынка)</t>
  </si>
  <si>
    <t>№</t>
  </si>
  <si>
    <t>Наименование каждой единицы товара, работы, услуги</t>
  </si>
  <si>
    <t>Ед. изм.</t>
  </si>
  <si>
    <t>Ставка НДС, %</t>
  </si>
  <si>
    <t>Информация о рыночных ценах за ед. изм., руб. с НДС</t>
  </si>
  <si>
    <t>ИТОГО</t>
  </si>
  <si>
    <t>X</t>
  </si>
  <si>
    <t>Ответственное должностное лицо:</t>
  </si>
  <si>
    <t xml:space="preserve">от </t>
  </si>
  <si>
    <t>предложение № 1</t>
  </si>
  <si>
    <t>предложение № 2</t>
  </si>
  <si>
    <t>предложение № 3</t>
  </si>
  <si>
    <t xml:space="preserve">Обоснование начальной (максимальной) цены договора 
</t>
  </si>
  <si>
    <t>ОБОСНОВАНИЕ НАЧАЛЬНОЙ (МАКСИМАЛЬНОЙ) ЦЕНЫ ДОГОВОРА, ЦЕНЫ ДОГОВОРА, ЗАКЛЮЧАЕМОГО С ЕДИНСТВЕННЫМ ПОСТАВЩИКОМ (ПОДРЯДЧИКОМ, ИСПОЛНИТЕЛЕМ), НАЧАЛЬНОЙ ЦЕНЫ ЕДИНИЦЫ ТОВАРА, РАБОТЫ, УСЛУГИ, НАЧАЛЬНОЙ СУММЫ ЦЕН ЕДИНИЦ ТОВАРА, РАБОТЫ, УСЛУГИ МЕТОДОМ СОПОСТАВИМЫХ РЫНОЧНЫХ ЦЕН (АНАЛИЗА РЫНКА)</t>
  </si>
  <si>
    <t>Принятая цена за ед. изм.</t>
  </si>
  <si>
    <t xml:space="preserve">Общая стоимость, руб. </t>
  </si>
  <si>
    <t>Додонова Н. А.</t>
  </si>
  <si>
    <t>(Ведущий экономист отдела закупок)</t>
  </si>
  <si>
    <t>Тел.:</t>
  </si>
  <si>
    <t>8(3467)362-555 доб. 532</t>
  </si>
  <si>
    <t>(подпись/расшифровка подписи)</t>
  </si>
  <si>
    <t>шт</t>
  </si>
  <si>
    <r>
      <rPr>
        <b/>
        <sz val="14"/>
        <rFont val="Times New Roman"/>
        <family val="1"/>
        <charset val="204"/>
      </rPr>
      <t>ОПИСАНИЕ ОБЪЕКТА ЗАКУПКИ (Техническое задание)</t>
    </r>
    <r>
      <rPr>
        <sz val="14"/>
        <rFont val="Times New Roman"/>
        <family val="1"/>
        <charset val="204"/>
      </rPr>
      <t xml:space="preserve">
</t>
    </r>
    <r>
      <rPr>
        <b/>
        <sz val="14"/>
        <rFont val="Times New Roman"/>
        <family val="1"/>
        <charset val="204"/>
      </rPr>
      <t>Заказчик</t>
    </r>
    <r>
      <rPr>
        <sz val="14"/>
        <rFont val="Times New Roman"/>
        <family val="1"/>
        <charset val="204"/>
      </rPr>
      <t xml:space="preserve">: АУ «Югорский центр профессиональной патологии»
</t>
    </r>
    <r>
      <rPr>
        <b/>
        <sz val="14"/>
        <rFont val="Times New Roman"/>
        <family val="1"/>
        <charset val="204"/>
      </rPr>
      <t>Объект закупки</t>
    </r>
    <r>
      <rPr>
        <sz val="14"/>
        <rFont val="Times New Roman"/>
        <family val="1"/>
        <charset val="204"/>
      </rPr>
      <t xml:space="preserve">: </t>
    </r>
    <r>
      <rPr>
        <u/>
        <sz val="14"/>
        <rFont val="Times New Roman"/>
        <family val="1"/>
        <charset val="204"/>
      </rPr>
      <t xml:space="preserve">Поставка изделий для стерилизации, дезинфекции, сбора, хранения и утилизации медицинских отходов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
</t>
    </r>
    <r>
      <rPr>
        <b/>
        <sz val="14"/>
        <rFont val="Times New Roman"/>
        <family val="1"/>
        <charset val="204"/>
      </rPr>
      <t>Место поставки</t>
    </r>
    <r>
      <rPr>
        <sz val="14"/>
        <rFont val="Times New Roman"/>
        <family val="1"/>
        <charset val="204"/>
      </rPr>
      <t xml:space="preserve">: 628011, ХМАО-Югра, г. Ханты-Мансийск,ул. Тобольский тракт 4, АУ «Югорский центр профессиональной патологии».
</t>
    </r>
    <r>
      <rPr>
        <b/>
        <sz val="14"/>
        <rFont val="Times New Roman"/>
        <family val="1"/>
        <charset val="204"/>
      </rPr>
      <t>Срок поставки</t>
    </r>
    <r>
      <rPr>
        <sz val="14"/>
        <rFont val="Times New Roman"/>
        <family val="1"/>
        <charset val="204"/>
      </rPr>
      <t>: согласно графика</t>
    </r>
  </si>
  <si>
    <t>№ п/п</t>
  </si>
  <si>
    <t>Наименование потребности</t>
  </si>
  <si>
    <t>Ед.измерения</t>
  </si>
  <si>
    <t>Всего кол-во</t>
  </si>
  <si>
    <t>Контейнер 1,5л</t>
  </si>
  <si>
    <t>Контейнер 1,0 л (красный)</t>
  </si>
  <si>
    <t>Контейнер для временного хранения и утилизации медицинских отходов класс Б-В  15 л с педалью</t>
  </si>
  <si>
    <t>Контейнер для временного хранения и утилизации медицинских отходов класс Б-В  50 л с педалью</t>
  </si>
  <si>
    <t>Контейнер для временного хранения и утилизации медицинских отходов класс Б-В  25-35 л с педалью</t>
  </si>
  <si>
    <t>Контейнер для временного хранения и утилизации медицинских отходов класс Б-В  60 л с педалью</t>
  </si>
  <si>
    <t xml:space="preserve">Контейнер -уклдака для транспортировки пробирок и флаконов </t>
  </si>
  <si>
    <t>шт.</t>
  </si>
  <si>
    <t>Контейнер 3,0л (красный)</t>
  </si>
  <si>
    <t xml:space="preserve">Контейнер 3,0л белый </t>
  </si>
  <si>
    <t>Контейнер - укладка Кронт УКП - 100-01</t>
  </si>
  <si>
    <t>Контейнер - укладка Кронт УКП - 50-01</t>
  </si>
  <si>
    <t>Контейнер для дезинфекции ЕДПО-10-02-2.</t>
  </si>
  <si>
    <t>Контейнер для дезинфекции ЕДПО-5-02-2.</t>
  </si>
  <si>
    <t>Контейнер для дезинфекции ЕДПО-1-02-2.</t>
  </si>
  <si>
    <t xml:space="preserve">Кружка мерная </t>
  </si>
  <si>
    <t>Пакет одноразовый для отходов</t>
  </si>
  <si>
    <t xml:space="preserve">Пакет одноразовый для отходов </t>
  </si>
  <si>
    <t xml:space="preserve">Функциональные, технические и качественные характеристики Товара, эксплуатационные характеристики поставляемого Товара (при необходимости) и иные характеристики и показатели Товара должны соответствовать условиям Договора и законодательству Российской Федерации, требованиям национальных стандартов, технических условий, санитарных норм и правил. Товар должен соответствовать требованиям, обеспечивающим его безопасность для жизни и здоровья потребителей.
Товар должен быть новым (товаром, который не был в употреблении, в ремонте, в том числе, который не был восстановлен, у которого не была осуществлена замена составных частей, не были восстановлены потребительские свойства), свободным от любых притязаний третьих лиц, не находящимся под запретом (арестом), в залоге. 
Товар должен быть зарегистрирован как разрешенный к применению на территории Российской Федерации и соответствовать требованиям установленных Федеральным законом от 21.11.2011 № 323-ФЗ «Об основах охраны здоровья граждан в Российской Федерации», постановлением Правительства РФ от 27.12.2012 № 1416 «Об утверждении правил государственной регистрации медицинских изделий» и Приказом Федеральной службы по надзору в сфере здравоохранения от 06.05.2019 № 3371 «Об утверждении Административного регламента Федеральной службы по надзору в сфере здравоохранения по предоставлению государственной услуги по государственной регистрации медицинских изделий».
Поставщик обязан обеспечить упаковку (тару) Товара, отвечающую требованиям ГОСТов, ТУ, иным требованиям, способную предотвратить его повреждение и (или) порчу во время перевозки к месту поставки, погрузочно-разгрузочных работ и обеспечивающую его годность к эксплуатации.
Маркировка должна быть нанесена на упаковку (тару) Товара в соответствии с требованиями законодательства Российской Федерации </t>
  </si>
  <si>
    <t>усл</t>
  </si>
  <si>
    <t>кол-во дней</t>
  </si>
  <si>
    <t>общая площадь, кв.м.</t>
  </si>
  <si>
    <t>17</t>
  </si>
  <si>
    <t>3011</t>
  </si>
  <si>
    <t>30.11.2025 г.</t>
  </si>
  <si>
    <r>
      <t>Оказание услуг по поддержанию санитарно-эпидемиологических требований в помещениях, расположенных в зданиях АУ «Югорский центр профессиональной патологии» с</t>
    </r>
    <r>
      <rPr>
        <b/>
        <sz val="10"/>
        <rFont val="Times New Roman"/>
        <family val="1"/>
        <charset val="204"/>
      </rPr>
      <t xml:space="preserve"> 01.01.2027 г. по 31.12.2027 г.</t>
    </r>
  </si>
  <si>
    <t>29.11.2025 г.</t>
  </si>
  <si>
    <t>98</t>
  </si>
  <si>
    <t>11.03.2026 г.</t>
  </si>
  <si>
    <r>
      <t>Итого начальная (максимальная) цена договора составляет:</t>
    </r>
    <r>
      <rPr>
        <b/>
        <sz val="11"/>
        <rFont val="Times New Roman"/>
        <family val="1"/>
        <charset val="204"/>
      </rPr>
      <t xml:space="preserve"> 35 493 513 (Тридцать пять миллионов четыреста девяносто три тысячи пятьсот тринадцать) рублей 61 копейка.</t>
    </r>
  </si>
  <si>
    <r>
      <t>Оказание услуг по поддержанию санитарно-эпидемиологических требований в помещениях, расположенных в зданиях АУ «Югорский центр профессиональной патологии» с</t>
    </r>
    <r>
      <rPr>
        <b/>
        <sz val="10"/>
        <rFont val="Times New Roman"/>
        <family val="1"/>
        <charset val="204"/>
      </rPr>
      <t xml:space="preserve"> 13.04.2026 г. по 31.12.2026 г.</t>
    </r>
  </si>
  <si>
    <t xml:space="preserve">Оказание услуг по поддержанию санитарно-эпидемиологических требований в помещениях, расположенных в зданиях АУ «Югорский центр профессиональной патологии»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</si>
</sst>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8.5"/>
      <color rgb="FF000000"/>
      <name val="Times New Roman"/>
      <family val="1"/>
      <charset val="204"/>
    </font>
    <font>
      <b/>
      <sz val="8.5"/>
      <color rgb="FF000000"/>
      <name val="Times New Roman"/>
      <family val="1"/>
      <charset val="204"/>
    </font>
    <font>
      <sz val="8.5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8.5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2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2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5" fillId="0" borderId="0"/>
  </cellStyleXfs>
  <cellXfs count="80">
    <xf numFmtId="0" fontId="0" fillId="0" borderId="0" xfId="0"/>
    <xf numFmtId="0" fontId="2" fillId="0" borderId="0" xfId="0" applyFont="1"/>
    <xf numFmtId="43" fontId="7" fillId="2" borderId="1" xfId="1" applyFont="1" applyFill="1" applyBorder="1" applyAlignment="1">
      <alignment horizontal="center" vertical="center" wrapText="1"/>
    </xf>
    <xf numFmtId="43" fontId="9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43" fontId="0" fillId="0" borderId="0" xfId="0" applyNumberFormat="1"/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6" fillId="0" borderId="1" xfId="0" applyFont="1" applyBorder="1" applyAlignment="1">
      <alignment horizontal="center" vertical="center" wrapText="1"/>
    </xf>
    <xf numFmtId="43" fontId="7" fillId="2" borderId="0" xfId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11" fillId="0" borderId="0" xfId="0" applyFont="1"/>
    <xf numFmtId="0" fontId="12" fillId="0" borderId="0" xfId="0" applyFont="1" applyAlignment="1">
      <alignment horizontal="left" vertical="center"/>
    </xf>
    <xf numFmtId="4" fontId="10" fillId="0" borderId="1" xfId="0" applyNumberFormat="1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9" fontId="6" fillId="2" borderId="1" xfId="0" applyNumberFormat="1" applyFont="1" applyFill="1" applyBorder="1" applyAlignment="1">
      <alignment horizontal="center" vertical="center" wrapText="1"/>
    </xf>
    <xf numFmtId="43" fontId="9" fillId="2" borderId="0" xfId="0" applyNumberFormat="1" applyFont="1" applyFill="1" applyAlignment="1">
      <alignment horizontal="center" vertical="center" wrapText="1"/>
    </xf>
    <xf numFmtId="0" fontId="18" fillId="3" borderId="0" xfId="0" applyFont="1" applyFill="1" applyAlignment="1">
      <alignment horizontal="center" vertical="center"/>
    </xf>
    <xf numFmtId="0" fontId="22" fillId="3" borderId="0" xfId="0" applyFont="1" applyFill="1"/>
    <xf numFmtId="0" fontId="22" fillId="3" borderId="0" xfId="0" applyFont="1" applyFill="1" applyAlignment="1">
      <alignment horizontal="center" vertical="center"/>
    </xf>
    <xf numFmtId="0" fontId="26" fillId="3" borderId="0" xfId="0" applyFont="1" applyFill="1"/>
    <xf numFmtId="0" fontId="26" fillId="4" borderId="0" xfId="0" applyFont="1" applyFill="1"/>
    <xf numFmtId="0" fontId="27" fillId="3" borderId="1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2" fontId="28" fillId="3" borderId="1" xfId="0" applyNumberFormat="1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left" vertical="top" wrapText="1"/>
    </xf>
    <xf numFmtId="0" fontId="30" fillId="3" borderId="1" xfId="0" applyFont="1" applyFill="1" applyBorder="1" applyAlignment="1">
      <alignment horizontal="left" vertical="top" wrapText="1"/>
    </xf>
    <xf numFmtId="0" fontId="30" fillId="3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/>
    </xf>
    <xf numFmtId="0" fontId="32" fillId="3" borderId="0" xfId="0" applyFont="1" applyFill="1" applyAlignment="1">
      <alignment horizontal="left" vertical="top" wrapText="1"/>
    </xf>
    <xf numFmtId="0" fontId="32" fillId="3" borderId="0" xfId="0" applyFont="1" applyFill="1" applyAlignment="1">
      <alignment horizontal="center" vertical="center"/>
    </xf>
    <xf numFmtId="4" fontId="16" fillId="0" borderId="0" xfId="0" applyNumberFormat="1" applyFont="1"/>
    <xf numFmtId="4" fontId="10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3" fontId="28" fillId="3" borderId="1" xfId="1" applyFont="1" applyFill="1" applyBorder="1" applyAlignment="1">
      <alignment horizontal="center" vertical="center"/>
    </xf>
    <xf numFmtId="43" fontId="0" fillId="0" borderId="0" xfId="1" applyFont="1" applyBorder="1"/>
    <xf numFmtId="49" fontId="6" fillId="3" borderId="1" xfId="0" applyNumberFormat="1" applyFont="1" applyFill="1" applyBorder="1" applyAlignment="1">
      <alignment horizontal="center" vertical="center" wrapText="1"/>
    </xf>
    <xf numFmtId="14" fontId="12" fillId="0" borderId="0" xfId="0" applyNumberFormat="1" applyFont="1" applyAlignment="1">
      <alignment horizontal="left"/>
    </xf>
    <xf numFmtId="0" fontId="13" fillId="3" borderId="0" xfId="0" applyFont="1" applyFill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31" fillId="3" borderId="0" xfId="0" applyFont="1" applyFill="1" applyAlignment="1">
      <alignment vertical="justify" wrapText="1" readingOrder="1"/>
    </xf>
    <xf numFmtId="0" fontId="0" fillId="0" borderId="0" xfId="0" applyAlignment="1">
      <alignment vertical="justify" wrapText="1" readingOrder="1"/>
    </xf>
    <xf numFmtId="0" fontId="19" fillId="3" borderId="7" xfId="0" applyFont="1" applyFill="1" applyBorder="1" applyAlignment="1">
      <alignment horizontal="center" vertical="top" wrapText="1"/>
    </xf>
    <xf numFmtId="0" fontId="19" fillId="3" borderId="6" xfId="0" applyFont="1" applyFill="1" applyBorder="1" applyAlignment="1">
      <alignment horizontal="center" vertical="top" wrapText="1"/>
    </xf>
    <xf numFmtId="0" fontId="19" fillId="3" borderId="8" xfId="0" applyFont="1" applyFill="1" applyBorder="1" applyAlignment="1">
      <alignment horizontal="center" vertical="top" wrapText="1"/>
    </xf>
    <xf numFmtId="0" fontId="23" fillId="3" borderId="3" xfId="0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4"/>
    <cellStyle name="Обычный 3" xfId="3"/>
    <cellStyle name="Финансовый" xfId="1" builtinId="3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7"/>
  <sheetViews>
    <sheetView tabSelected="1" zoomScale="90" zoomScaleNormal="90" zoomScaleSheetLayoutView="100" workbookViewId="0">
      <selection activeCell="D12" sqref="D12"/>
    </sheetView>
  </sheetViews>
  <sheetFormatPr defaultRowHeight="15" x14ac:dyDescent="0.25"/>
  <cols>
    <col min="1" max="1" width="4.85546875" customWidth="1"/>
    <col min="2" max="2" width="29.5703125" style="47" customWidth="1"/>
    <col min="3" max="3" width="8.7109375" customWidth="1"/>
    <col min="4" max="5" width="10.5703125" customWidth="1"/>
    <col min="6" max="6" width="11.5703125" customWidth="1"/>
    <col min="7" max="7" width="15.5703125" customWidth="1"/>
    <col min="8" max="8" width="14.5703125" bestFit="1" customWidth="1"/>
    <col min="9" max="9" width="14.5703125" customWidth="1"/>
    <col min="10" max="11" width="15.42578125" customWidth="1"/>
    <col min="12" max="12" width="6.5703125" customWidth="1"/>
    <col min="13" max="13" width="13.140625" bestFit="1" customWidth="1"/>
    <col min="14" max="14" width="18.85546875" style="17" hidden="1" customWidth="1"/>
    <col min="15" max="15" width="18" customWidth="1"/>
    <col min="16" max="16" width="20.140625" customWidth="1"/>
    <col min="17" max="18" width="20.42578125" customWidth="1"/>
  </cols>
  <sheetData>
    <row r="2" spans="1:18" ht="76.5" customHeight="1" x14ac:dyDescent="0.25">
      <c r="A2" s="53" t="s">
        <v>14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8" ht="20.25" customHeight="1" x14ac:dyDescent="0.25">
      <c r="A3" s="54" t="s">
        <v>13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8" ht="57" customHeight="1" x14ac:dyDescent="0.25">
      <c r="A4" s="61" t="s">
        <v>59</v>
      </c>
      <c r="B4" s="62"/>
      <c r="C4" s="62"/>
      <c r="D4" s="62"/>
      <c r="E4" s="62"/>
      <c r="F4" s="62"/>
      <c r="G4" s="62"/>
      <c r="H4" s="62"/>
      <c r="I4" s="62"/>
      <c r="J4" s="62"/>
      <c r="K4" s="63"/>
    </row>
    <row r="5" spans="1:18" ht="28.5" customHeight="1" x14ac:dyDescent="0.25">
      <c r="A5" s="58" t="s">
        <v>0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8" ht="22.5" customHeight="1" x14ac:dyDescent="0.25">
      <c r="A6" s="55" t="s">
        <v>1</v>
      </c>
      <c r="B6" s="59" t="s">
        <v>2</v>
      </c>
      <c r="C6" s="59" t="s">
        <v>3</v>
      </c>
      <c r="D6" s="59" t="s">
        <v>48</v>
      </c>
      <c r="E6" s="59" t="s">
        <v>49</v>
      </c>
      <c r="F6" s="60" t="s">
        <v>4</v>
      </c>
      <c r="G6" s="59" t="s">
        <v>5</v>
      </c>
      <c r="H6" s="59"/>
      <c r="I6" s="59"/>
      <c r="J6" s="64" t="s">
        <v>15</v>
      </c>
      <c r="K6" s="6"/>
    </row>
    <row r="7" spans="1:18" ht="27" customHeight="1" x14ac:dyDescent="0.25">
      <c r="A7" s="56"/>
      <c r="B7" s="59"/>
      <c r="C7" s="59"/>
      <c r="D7" s="59"/>
      <c r="E7" s="59"/>
      <c r="F7" s="60"/>
      <c r="G7" s="4" t="s">
        <v>10</v>
      </c>
      <c r="H7" s="4" t="s">
        <v>11</v>
      </c>
      <c r="I7" s="4" t="s">
        <v>12</v>
      </c>
      <c r="J7" s="65"/>
      <c r="K7" s="65" t="s">
        <v>16</v>
      </c>
    </row>
    <row r="8" spans="1:18" x14ac:dyDescent="0.25">
      <c r="A8" s="56"/>
      <c r="B8" s="59"/>
      <c r="C8" s="59"/>
      <c r="D8" s="59"/>
      <c r="E8" s="59"/>
      <c r="F8" s="60"/>
      <c r="G8" s="21" t="s">
        <v>55</v>
      </c>
      <c r="H8" s="50" t="s">
        <v>50</v>
      </c>
      <c r="I8" s="50" t="s">
        <v>51</v>
      </c>
      <c r="J8" s="65"/>
      <c r="K8" s="65"/>
    </row>
    <row r="9" spans="1:18" ht="10.5" customHeight="1" x14ac:dyDescent="0.25">
      <c r="A9" s="56"/>
      <c r="B9" s="59"/>
      <c r="C9" s="59"/>
      <c r="D9" s="59"/>
      <c r="E9" s="59"/>
      <c r="F9" s="60"/>
      <c r="G9" s="5" t="s">
        <v>9</v>
      </c>
      <c r="H9" s="5" t="s">
        <v>9</v>
      </c>
      <c r="I9" s="14" t="s">
        <v>9</v>
      </c>
      <c r="J9" s="7"/>
      <c r="K9" s="7"/>
    </row>
    <row r="10" spans="1:18" ht="21.75" customHeight="1" x14ac:dyDescent="0.25">
      <c r="A10" s="57"/>
      <c r="B10" s="59"/>
      <c r="C10" s="59"/>
      <c r="D10" s="59"/>
      <c r="E10" s="59"/>
      <c r="F10" s="60"/>
      <c r="G10" s="12" t="s">
        <v>56</v>
      </c>
      <c r="H10" s="12" t="s">
        <v>54</v>
      </c>
      <c r="I10" s="12" t="s">
        <v>52</v>
      </c>
      <c r="J10" s="8"/>
      <c r="K10" s="8"/>
    </row>
    <row r="11" spans="1:18" x14ac:dyDescent="0.25">
      <c r="A11" s="10">
        <v>1</v>
      </c>
      <c r="B11" s="10">
        <v>2</v>
      </c>
      <c r="C11" s="10">
        <v>3</v>
      </c>
      <c r="D11" s="10">
        <v>4</v>
      </c>
      <c r="E11" s="10"/>
      <c r="F11" s="10">
        <v>5</v>
      </c>
      <c r="G11" s="11">
        <v>6</v>
      </c>
      <c r="H11" s="11">
        <v>7</v>
      </c>
      <c r="I11" s="11">
        <v>8</v>
      </c>
      <c r="J11" s="10">
        <v>9</v>
      </c>
      <c r="K11" s="10">
        <v>10</v>
      </c>
    </row>
    <row r="12" spans="1:18" ht="103.5" customHeight="1" x14ac:dyDescent="0.25">
      <c r="A12" s="10">
        <v>1</v>
      </c>
      <c r="B12" s="32" t="s">
        <v>58</v>
      </c>
      <c r="C12" s="5" t="s">
        <v>47</v>
      </c>
      <c r="D12" s="48">
        <v>184</v>
      </c>
      <c r="E12" s="48">
        <v>4873.2</v>
      </c>
      <c r="F12" s="24"/>
      <c r="G12" s="16">
        <v>15.73</v>
      </c>
      <c r="H12" s="42">
        <v>15.2</v>
      </c>
      <c r="I12" s="20">
        <v>16.5</v>
      </c>
      <c r="J12" s="2">
        <f>ROUND((G12+H12+I12)/3,2)</f>
        <v>15.81</v>
      </c>
      <c r="K12" s="2">
        <f>D12*J12*E12</f>
        <v>14176333.728</v>
      </c>
      <c r="M12" s="13"/>
      <c r="O12" s="41"/>
      <c r="P12" s="9"/>
      <c r="Q12" s="9"/>
      <c r="R12" s="9"/>
    </row>
    <row r="13" spans="1:18" ht="99.75" customHeight="1" x14ac:dyDescent="0.25">
      <c r="A13" s="10"/>
      <c r="B13" s="32" t="s">
        <v>53</v>
      </c>
      <c r="C13" s="5" t="s">
        <v>47</v>
      </c>
      <c r="D13" s="48">
        <v>247</v>
      </c>
      <c r="E13" s="48">
        <v>4873.2</v>
      </c>
      <c r="F13" s="24"/>
      <c r="G13" s="16">
        <v>17.62</v>
      </c>
      <c r="H13" s="42">
        <v>16.5</v>
      </c>
      <c r="I13" s="20">
        <v>19</v>
      </c>
      <c r="J13" s="2">
        <f>ROUND((G13+H13+I13)/3,2)</f>
        <v>17.71</v>
      </c>
      <c r="K13" s="2">
        <f>D13*J13*E13</f>
        <v>21317179.884</v>
      </c>
      <c r="M13" s="13"/>
      <c r="O13" s="41"/>
      <c r="P13" s="9"/>
      <c r="Q13" s="9"/>
      <c r="R13" s="9"/>
    </row>
    <row r="14" spans="1:18" ht="39.75" customHeight="1" x14ac:dyDescent="0.25">
      <c r="A14" s="5" t="s">
        <v>7</v>
      </c>
      <c r="B14" s="5" t="s">
        <v>6</v>
      </c>
      <c r="C14" s="5" t="s">
        <v>7</v>
      </c>
      <c r="D14" s="5" t="s">
        <v>7</v>
      </c>
      <c r="E14" s="5"/>
      <c r="F14" s="5" t="s">
        <v>7</v>
      </c>
      <c r="G14" s="5" t="s">
        <v>7</v>
      </c>
      <c r="H14" s="5" t="s">
        <v>7</v>
      </c>
      <c r="I14" s="5" t="s">
        <v>7</v>
      </c>
      <c r="J14" s="5" t="s">
        <v>7</v>
      </c>
      <c r="K14" s="3">
        <f>SUM(K12:K13)</f>
        <v>35493513.612000003</v>
      </c>
      <c r="L14" s="25"/>
      <c r="M14" s="25"/>
      <c r="N14" s="25"/>
      <c r="O14" s="25"/>
      <c r="P14" s="25"/>
      <c r="Q14" s="41"/>
      <c r="R14" s="25"/>
    </row>
    <row r="15" spans="1:18" ht="24.75" customHeight="1" x14ac:dyDescent="0.25">
      <c r="A15" s="1"/>
      <c r="B15" s="44"/>
      <c r="G15" s="9"/>
      <c r="H15" s="9"/>
      <c r="I15" s="9"/>
      <c r="K15" s="15"/>
    </row>
    <row r="16" spans="1:18" s="17" customFormat="1" ht="29.25" customHeight="1" x14ac:dyDescent="0.25">
      <c r="A16" s="52" t="s">
        <v>57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</row>
    <row r="17" spans="1:15" ht="24.75" customHeight="1" x14ac:dyDescent="0.25">
      <c r="A17" s="22" t="s">
        <v>8</v>
      </c>
      <c r="B17" s="45"/>
      <c r="O17" s="49"/>
    </row>
    <row r="18" spans="1:15" ht="12" customHeight="1" x14ac:dyDescent="0.25">
      <c r="A18" s="22" t="s">
        <v>18</v>
      </c>
      <c r="B18" s="45"/>
      <c r="G18" s="13"/>
      <c r="H18" s="13"/>
      <c r="I18" s="13"/>
    </row>
    <row r="19" spans="1:15" ht="12" customHeight="1" x14ac:dyDescent="0.25">
      <c r="A19" s="51" t="s">
        <v>17</v>
      </c>
      <c r="B19" s="51"/>
      <c r="G19" s="13"/>
      <c r="H19" s="13"/>
      <c r="I19" s="13"/>
    </row>
    <row r="20" spans="1:15" ht="11.25" customHeight="1" x14ac:dyDescent="0.25">
      <c r="A20" s="23" t="s">
        <v>21</v>
      </c>
      <c r="B20" s="45"/>
      <c r="G20" s="13"/>
      <c r="H20" s="13"/>
      <c r="I20" s="13"/>
    </row>
    <row r="21" spans="1:15" x14ac:dyDescent="0.25">
      <c r="A21" s="19" t="s">
        <v>56</v>
      </c>
      <c r="B21" s="46"/>
      <c r="G21" s="13"/>
      <c r="H21" s="13"/>
      <c r="I21" s="13"/>
    </row>
    <row r="22" spans="1:15" x14ac:dyDescent="0.25">
      <c r="A22" s="18" t="s">
        <v>19</v>
      </c>
      <c r="B22" s="43" t="s">
        <v>20</v>
      </c>
      <c r="G22" s="13"/>
      <c r="H22" s="13"/>
      <c r="I22" s="13"/>
    </row>
    <row r="23" spans="1:15" x14ac:dyDescent="0.25">
      <c r="G23" s="13"/>
      <c r="H23" s="13"/>
      <c r="I23" s="13"/>
    </row>
    <row r="24" spans="1:15" x14ac:dyDescent="0.25">
      <c r="G24" s="13"/>
      <c r="H24" s="13"/>
      <c r="I24" s="13"/>
    </row>
    <row r="25" spans="1:15" x14ac:dyDescent="0.25">
      <c r="G25" s="13"/>
      <c r="H25" s="13"/>
      <c r="I25" s="13"/>
    </row>
    <row r="26" spans="1:15" x14ac:dyDescent="0.25">
      <c r="G26" s="13"/>
      <c r="H26" s="13"/>
      <c r="I26" s="13"/>
    </row>
    <row r="27" spans="1:15" x14ac:dyDescent="0.25">
      <c r="G27" s="13"/>
      <c r="H27" s="13"/>
      <c r="I27" s="13"/>
    </row>
  </sheetData>
  <autoFilter ref="A11:K14"/>
  <mergeCells count="15">
    <mergeCell ref="A19:B19"/>
    <mergeCell ref="A16:K16"/>
    <mergeCell ref="A2:K2"/>
    <mergeCell ref="A3:K3"/>
    <mergeCell ref="A6:A10"/>
    <mergeCell ref="A5:K5"/>
    <mergeCell ref="B6:B10"/>
    <mergeCell ref="C6:C10"/>
    <mergeCell ref="D6:D10"/>
    <mergeCell ref="F6:F10"/>
    <mergeCell ref="G6:I6"/>
    <mergeCell ref="A4:K4"/>
    <mergeCell ref="J6:J8"/>
    <mergeCell ref="K7:K8"/>
    <mergeCell ref="E6:E10"/>
  </mergeCells>
  <pageMargins left="0.25" right="0.25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D5" sqref="D5:D31"/>
    </sheetView>
  </sheetViews>
  <sheetFormatPr defaultColWidth="9.140625" defaultRowHeight="27.75" x14ac:dyDescent="0.3"/>
  <cols>
    <col min="1" max="1" width="5.28515625" style="26" customWidth="1"/>
    <col min="2" max="2" width="38.5703125" style="39" customWidth="1"/>
    <col min="3" max="3" width="8.5703125" style="40" customWidth="1"/>
    <col min="4" max="4" width="15.7109375" style="40" customWidth="1"/>
    <col min="5" max="16384" width="9.140625" style="27"/>
  </cols>
  <sheetData>
    <row r="1" spans="1:4" x14ac:dyDescent="0.3">
      <c r="B1" s="68" t="s">
        <v>23</v>
      </c>
      <c r="C1" s="69"/>
      <c r="D1" s="70"/>
    </row>
    <row r="2" spans="1:4" s="28" customFormat="1" ht="18.75" x14ac:dyDescent="0.25">
      <c r="A2" s="71" t="s">
        <v>24</v>
      </c>
      <c r="B2" s="74" t="s">
        <v>25</v>
      </c>
      <c r="C2" s="74" t="s">
        <v>26</v>
      </c>
      <c r="D2" s="79" t="s">
        <v>27</v>
      </c>
    </row>
    <row r="3" spans="1:4" s="29" customFormat="1" ht="20.25" x14ac:dyDescent="0.3">
      <c r="A3" s="72"/>
      <c r="B3" s="75"/>
      <c r="C3" s="77"/>
      <c r="D3" s="77"/>
    </row>
    <row r="4" spans="1:4" s="30" customFormat="1" ht="20.25" x14ac:dyDescent="0.3">
      <c r="A4" s="73"/>
      <c r="B4" s="76"/>
      <c r="C4" s="78"/>
      <c r="D4" s="78"/>
    </row>
    <row r="5" spans="1:4" ht="18.75" x14ac:dyDescent="0.3">
      <c r="A5" s="31">
        <v>1</v>
      </c>
      <c r="B5" s="32" t="s">
        <v>28</v>
      </c>
      <c r="C5" s="32" t="s">
        <v>22</v>
      </c>
      <c r="D5" s="33">
        <v>350</v>
      </c>
    </row>
    <row r="6" spans="1:4" ht="18.75" x14ac:dyDescent="0.3">
      <c r="A6" s="34">
        <v>2</v>
      </c>
      <c r="B6" s="32" t="s">
        <v>29</v>
      </c>
      <c r="C6" s="32" t="s">
        <v>22</v>
      </c>
      <c r="D6" s="33">
        <v>2500</v>
      </c>
    </row>
    <row r="7" spans="1:4" ht="38.25" x14ac:dyDescent="0.3">
      <c r="A7" s="31">
        <v>3</v>
      </c>
      <c r="B7" s="35" t="s">
        <v>30</v>
      </c>
      <c r="C7" s="32" t="s">
        <v>22</v>
      </c>
      <c r="D7" s="33">
        <v>34</v>
      </c>
    </row>
    <row r="8" spans="1:4" ht="38.25" x14ac:dyDescent="0.3">
      <c r="A8" s="31">
        <v>4</v>
      </c>
      <c r="B8" s="35" t="s">
        <v>31</v>
      </c>
      <c r="C8" s="32" t="s">
        <v>22</v>
      </c>
      <c r="D8" s="33">
        <v>4</v>
      </c>
    </row>
    <row r="9" spans="1:4" ht="38.25" x14ac:dyDescent="0.3">
      <c r="A9" s="34">
        <v>5</v>
      </c>
      <c r="B9" s="32" t="s">
        <v>32</v>
      </c>
      <c r="C9" s="32" t="s">
        <v>22</v>
      </c>
      <c r="D9" s="33">
        <v>35</v>
      </c>
    </row>
    <row r="10" spans="1:4" ht="38.25" x14ac:dyDescent="0.3">
      <c r="A10" s="31">
        <v>6</v>
      </c>
      <c r="B10" s="32" t="s">
        <v>33</v>
      </c>
      <c r="C10" s="32" t="s">
        <v>22</v>
      </c>
      <c r="D10" s="33">
        <v>13</v>
      </c>
    </row>
    <row r="11" spans="1:4" ht="25.5" x14ac:dyDescent="0.3">
      <c r="A11" s="31">
        <v>7</v>
      </c>
      <c r="B11" s="35" t="s">
        <v>34</v>
      </c>
      <c r="C11" s="32" t="s">
        <v>35</v>
      </c>
      <c r="D11" s="33">
        <v>6</v>
      </c>
    </row>
    <row r="12" spans="1:4" ht="18.75" x14ac:dyDescent="0.3">
      <c r="A12" s="34">
        <v>8</v>
      </c>
      <c r="B12" s="32" t="s">
        <v>36</v>
      </c>
      <c r="C12" s="32" t="s">
        <v>22</v>
      </c>
      <c r="D12" s="33">
        <v>2100</v>
      </c>
    </row>
    <row r="13" spans="1:4" ht="18.75" x14ac:dyDescent="0.3">
      <c r="A13" s="31">
        <v>9</v>
      </c>
      <c r="B13" s="32" t="s">
        <v>37</v>
      </c>
      <c r="C13" s="32" t="s">
        <v>22</v>
      </c>
      <c r="D13" s="33">
        <v>20</v>
      </c>
    </row>
    <row r="14" spans="1:4" ht="18.75" x14ac:dyDescent="0.3">
      <c r="A14" s="31">
        <v>10</v>
      </c>
      <c r="B14" s="35" t="s">
        <v>38</v>
      </c>
      <c r="C14" s="32" t="s">
        <v>22</v>
      </c>
      <c r="D14" s="33">
        <v>8</v>
      </c>
    </row>
    <row r="15" spans="1:4" ht="18.75" x14ac:dyDescent="0.3">
      <c r="A15" s="34">
        <v>11</v>
      </c>
      <c r="B15" s="35" t="s">
        <v>39</v>
      </c>
      <c r="C15" s="32" t="s">
        <v>22</v>
      </c>
      <c r="D15" s="33">
        <v>6</v>
      </c>
    </row>
    <row r="16" spans="1:4" ht="31.5" x14ac:dyDescent="0.3">
      <c r="A16" s="31">
        <v>12</v>
      </c>
      <c r="B16" s="36" t="s">
        <v>40</v>
      </c>
      <c r="C16" s="32" t="s">
        <v>35</v>
      </c>
      <c r="D16" s="33">
        <v>9</v>
      </c>
    </row>
    <row r="17" spans="1:4" ht="31.5" x14ac:dyDescent="0.3">
      <c r="A17" s="31">
        <v>13</v>
      </c>
      <c r="B17" s="36" t="s">
        <v>41</v>
      </c>
      <c r="C17" s="32" t="s">
        <v>22</v>
      </c>
      <c r="D17" s="33">
        <v>18</v>
      </c>
    </row>
    <row r="18" spans="1:4" ht="31.5" x14ac:dyDescent="0.3">
      <c r="A18" s="34">
        <v>14</v>
      </c>
      <c r="B18" s="37" t="s">
        <v>42</v>
      </c>
      <c r="C18" s="32" t="s">
        <v>22</v>
      </c>
      <c r="D18" s="33">
        <v>10</v>
      </c>
    </row>
    <row r="19" spans="1:4" ht="18.75" x14ac:dyDescent="0.3">
      <c r="A19" s="31">
        <v>15</v>
      </c>
      <c r="B19" s="32" t="s">
        <v>43</v>
      </c>
      <c r="C19" s="32" t="s">
        <v>22</v>
      </c>
      <c r="D19" s="33">
        <v>9</v>
      </c>
    </row>
    <row r="20" spans="1:4" ht="18.75" x14ac:dyDescent="0.3">
      <c r="A20" s="31">
        <v>16</v>
      </c>
      <c r="B20" s="32" t="s">
        <v>43</v>
      </c>
      <c r="C20" s="32" t="s">
        <v>22</v>
      </c>
      <c r="D20" s="33">
        <v>15</v>
      </c>
    </row>
    <row r="21" spans="1:4" ht="18.75" x14ac:dyDescent="0.3">
      <c r="A21" s="34">
        <v>17</v>
      </c>
      <c r="B21" s="32" t="s">
        <v>44</v>
      </c>
      <c r="C21" s="38" t="s">
        <v>22</v>
      </c>
      <c r="D21" s="33">
        <v>2750</v>
      </c>
    </row>
    <row r="22" spans="1:4" ht="18.75" x14ac:dyDescent="0.3">
      <c r="A22" s="31">
        <v>18</v>
      </c>
      <c r="B22" s="32" t="s">
        <v>44</v>
      </c>
      <c r="C22" s="32" t="s">
        <v>22</v>
      </c>
      <c r="D22" s="33">
        <v>6500</v>
      </c>
    </row>
    <row r="23" spans="1:4" ht="18.75" x14ac:dyDescent="0.3">
      <c r="A23" s="31">
        <v>19</v>
      </c>
      <c r="B23" s="32" t="s">
        <v>45</v>
      </c>
      <c r="C23" s="32" t="s">
        <v>35</v>
      </c>
      <c r="D23" s="33">
        <v>1300</v>
      </c>
    </row>
    <row r="24" spans="1:4" ht="18.75" x14ac:dyDescent="0.3">
      <c r="A24" s="34">
        <v>20</v>
      </c>
      <c r="B24" s="32" t="s">
        <v>45</v>
      </c>
      <c r="C24" s="32" t="s">
        <v>22</v>
      </c>
      <c r="D24" s="33">
        <v>9600</v>
      </c>
    </row>
    <row r="25" spans="1:4" ht="18.75" x14ac:dyDescent="0.3">
      <c r="A25" s="31">
        <v>21</v>
      </c>
      <c r="B25" s="32" t="s">
        <v>45</v>
      </c>
      <c r="C25" s="32" t="s">
        <v>22</v>
      </c>
      <c r="D25" s="33">
        <v>5000</v>
      </c>
    </row>
    <row r="26" spans="1:4" ht="18.75" x14ac:dyDescent="0.3">
      <c r="A26" s="31">
        <v>22</v>
      </c>
      <c r="B26" s="32" t="s">
        <v>44</v>
      </c>
      <c r="C26" s="32" t="s">
        <v>35</v>
      </c>
      <c r="D26" s="33">
        <v>2000</v>
      </c>
    </row>
    <row r="27" spans="1:4" ht="18.75" x14ac:dyDescent="0.3">
      <c r="A27" s="34">
        <v>23</v>
      </c>
      <c r="B27" s="32" t="s">
        <v>44</v>
      </c>
      <c r="C27" s="32" t="s">
        <v>22</v>
      </c>
      <c r="D27" s="33">
        <v>3100</v>
      </c>
    </row>
    <row r="28" spans="1:4" ht="18.75" x14ac:dyDescent="0.3">
      <c r="A28" s="31">
        <v>24</v>
      </c>
      <c r="B28" s="32" t="s">
        <v>44</v>
      </c>
      <c r="C28" s="32" t="s">
        <v>22</v>
      </c>
      <c r="D28" s="33">
        <v>5100</v>
      </c>
    </row>
    <row r="29" spans="1:4" ht="18.75" x14ac:dyDescent="0.3">
      <c r="A29" s="31">
        <v>25</v>
      </c>
      <c r="B29" s="32" t="s">
        <v>44</v>
      </c>
      <c r="C29" s="32" t="s">
        <v>22</v>
      </c>
      <c r="D29" s="33">
        <v>7350</v>
      </c>
    </row>
    <row r="30" spans="1:4" ht="18.75" x14ac:dyDescent="0.3">
      <c r="A30" s="34">
        <v>26</v>
      </c>
      <c r="B30" s="32" t="s">
        <v>44</v>
      </c>
      <c r="C30" s="32" t="s">
        <v>22</v>
      </c>
      <c r="D30" s="33">
        <v>6000</v>
      </c>
    </row>
    <row r="31" spans="1:4" ht="18.75" x14ac:dyDescent="0.3">
      <c r="A31" s="31">
        <v>27</v>
      </c>
      <c r="B31" s="32" t="s">
        <v>44</v>
      </c>
      <c r="C31" s="32" t="s">
        <v>22</v>
      </c>
      <c r="D31" s="38">
        <v>3000</v>
      </c>
    </row>
    <row r="32" spans="1:4" ht="18.75" x14ac:dyDescent="0.3">
      <c r="A32" s="27"/>
      <c r="B32" s="27"/>
      <c r="C32" s="27"/>
      <c r="D32" s="27"/>
    </row>
    <row r="33" spans="1:4" ht="18.75" x14ac:dyDescent="0.3">
      <c r="A33" s="66" t="s">
        <v>46</v>
      </c>
      <c r="B33" s="67"/>
      <c r="C33" s="67"/>
      <c r="D33" s="67"/>
    </row>
    <row r="34" spans="1:4" ht="18.75" x14ac:dyDescent="0.3">
      <c r="A34" s="27"/>
      <c r="B34" s="27"/>
      <c r="C34" s="27"/>
      <c r="D34" s="27"/>
    </row>
  </sheetData>
  <mergeCells count="6">
    <mergeCell ref="A33:D33"/>
    <mergeCell ref="B1:D1"/>
    <mergeCell ref="A2:A4"/>
    <mergeCell ref="B2:B4"/>
    <mergeCell ref="C2:C4"/>
    <mergeCell ref="D2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2026-03-23T09:59:30Z</dcterms:modified>
</cp:coreProperties>
</file>