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25" yWindow="750" windowWidth="29040" windowHeight="15840"/>
  </bookViews>
  <sheets>
    <sheet name="из трех" sheetId="24" r:id="rId1"/>
  </sheets>
  <definedNames>
    <definedName name="Excel_BuiltIn_Print_Area">NA()</definedName>
    <definedName name="_xlnm.Print_Area" localSheetId="0">'из трех'!$A:$Q</definedName>
  </definedNames>
  <calcPr calcId="145621" refMode="R1C1"/>
</workbook>
</file>

<file path=xl/calcChain.xml><?xml version="1.0" encoding="utf-8"?>
<calcChain xmlns="http://schemas.openxmlformats.org/spreadsheetml/2006/main">
  <c r="J11" i="24" l="1"/>
  <c r="H11" i="24"/>
  <c r="L11" i="24" l="1"/>
  <c r="G12" i="24" l="1"/>
  <c r="K12" i="24" l="1"/>
  <c r="I12" i="24"/>
  <c r="G13" i="24" s="1"/>
  <c r="M11" i="24" l="1"/>
</calcChain>
</file>

<file path=xl/sharedStrings.xml><?xml version="1.0" encoding="utf-8"?>
<sst xmlns="http://schemas.openxmlformats.org/spreadsheetml/2006/main" count="29" uniqueCount="27">
  <si>
    <t>№ п/п</t>
  </si>
  <si>
    <t>Наименование товаров, работ, услуг</t>
  </si>
  <si>
    <t>ед. изм.</t>
  </si>
  <si>
    <t>кол-во</t>
  </si>
  <si>
    <t>РАЗДЕЛ IV.</t>
  </si>
  <si>
    <t xml:space="preserve">ОБОСНОВАНИЕ НАЧАЛЬНОЙ (МАКСИМАЛЬНОЙ) ЦЕНЫ ДОГОВОРА </t>
  </si>
  <si>
    <t xml:space="preserve">  Начальная  (максимальная) цена договора  (НМЦД)- определена и обоснована заказчиком посредством применения метода сопоставимых рыночных цен (анализа рынка) на основании информации о ценах, полученных от поставщиков</t>
  </si>
  <si>
    <t>цена за единицу  (руб. коп.)</t>
  </si>
  <si>
    <t>итого стоимость  (руб. коп.)   У2</t>
  </si>
  <si>
    <t xml:space="preserve">Средняя цена единицы / НМЦ едниницы  (руб. коп.)  </t>
  </si>
  <si>
    <t>итого стоимость    (руб. коп.) У3</t>
  </si>
  <si>
    <t xml:space="preserve">Расчет НМЦД </t>
  </si>
  <si>
    <t>НМЦД= (У1+У2+У3)/3</t>
  </si>
  <si>
    <t>НМЦД  включает в себя все затраты, связанные с выполнением договора, в том числе транспортные расходы, расходы на упаковку, перевозку, страхование, уплату таможенных пошлин, налогов, включая НДС и прочее</t>
  </si>
  <si>
    <t>где У1, У2, У3 - итоговая стоимость предложенная в коммерческих предложениях</t>
  </si>
  <si>
    <t xml:space="preserve"> Начальная максимальная цена договора  (товаров, работ, услуг), руб.     </t>
  </si>
  <si>
    <t>итого стоимость  (руб. коп.)   У1</t>
  </si>
  <si>
    <t>ОКПД2</t>
  </si>
  <si>
    <t>Информация  о совокупном количестве баллов, согласно ПП Российской Федерации от 17 июля 2015 г. N 719, установлено не менее</t>
  </si>
  <si>
    <t>-</t>
  </si>
  <si>
    <t>м</t>
  </si>
  <si>
    <t>27.32.13.126 ОГРАНИЧЕНИЕ</t>
  </si>
  <si>
    <t>Участник №1
 (КП от 26.02.2026г)</t>
  </si>
  <si>
    <t>Участник №2
 (КП от 26.02.2026г)</t>
  </si>
  <si>
    <t>Участник №3 
 (КП от  26.02.2026г)</t>
  </si>
  <si>
    <t xml:space="preserve">Поставка кабеля АПвПу-10 1х120/25 в 2026году для нужд АО «Орелоблэнерго» </t>
  </si>
  <si>
    <t>Кабель АПВПу -10 1х120/25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</si>
</sst>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[$-F800]dddd\,\ mmmm\ dd\,\ yyyy"/>
    <numFmt numFmtId="166" formatCode="#,##0.00\ [$руб.-419];[Red]\-#,##0.00\ [$руб.-419]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</font>
    <font>
      <sz val="10"/>
      <name val="Helv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indexed="9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16"/>
      <name val="Arial"/>
      <family val="2"/>
      <charset val="204"/>
    </font>
    <font>
      <b/>
      <sz val="10"/>
      <color indexed="9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17"/>
      <name val="Arial"/>
      <family val="2"/>
      <charset val="204"/>
    </font>
    <font>
      <sz val="18"/>
      <color indexed="8"/>
      <name val="Arial"/>
      <family val="2"/>
      <charset val="204"/>
    </font>
    <font>
      <b/>
      <sz val="24"/>
      <color indexed="8"/>
      <name val="Arial"/>
      <family val="2"/>
      <charset val="204"/>
    </font>
    <font>
      <sz val="10"/>
      <color indexed="19"/>
      <name val="Arial"/>
      <family val="2"/>
      <charset val="204"/>
    </font>
    <font>
      <sz val="10"/>
      <color indexed="63"/>
      <name val="Arial"/>
      <family val="2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Arial Cyr"/>
      <family val="2"/>
      <charset val="204"/>
    </font>
    <font>
      <b/>
      <i/>
      <sz val="16"/>
      <color indexed="8"/>
      <name val="Arial Cyr"/>
      <charset val="204"/>
    </font>
    <font>
      <b/>
      <i/>
      <u/>
      <sz val="11"/>
      <color indexed="8"/>
      <name val="Arial Cyr"/>
      <charset val="204"/>
    </font>
    <font>
      <b/>
      <i/>
      <sz val="16"/>
      <color indexed="8"/>
      <name val="Arial Cyr"/>
      <family val="2"/>
      <charset val="204"/>
    </font>
    <font>
      <b/>
      <i/>
      <u/>
      <sz val="11"/>
      <color indexed="8"/>
      <name val="Arial Cyr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3">
    <xf numFmtId="0" fontId="0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4" fontId="11" fillId="0" borderId="0" applyFont="0" applyFill="0" applyBorder="0" applyAlignment="0" applyProtection="0"/>
    <xf numFmtId="0" fontId="1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6" fillId="11" borderId="1" applyNumberFormat="0" applyAlignment="0" applyProtection="0"/>
    <xf numFmtId="0" fontId="26" fillId="11" borderId="1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9" fillId="0" borderId="0" applyBorder="0" applyProtection="0">
      <alignment horizontal="center"/>
    </xf>
    <xf numFmtId="0" fontId="41" fillId="0" borderId="0" applyBorder="0" applyProtection="0">
      <alignment horizontal="center"/>
    </xf>
    <xf numFmtId="0" fontId="39" fillId="0" borderId="0" applyBorder="0" applyProtection="0">
      <alignment horizontal="center" textRotation="90"/>
    </xf>
    <xf numFmtId="0" fontId="41" fillId="0" borderId="0" applyBorder="0" applyProtection="0">
      <alignment horizontal="center" textRotation="90"/>
    </xf>
    <xf numFmtId="0" fontId="40" fillId="0" borderId="0" applyBorder="0" applyProtection="0"/>
    <xf numFmtId="0" fontId="42" fillId="0" borderId="0" applyBorder="0" applyProtection="0"/>
    <xf numFmtId="166" fontId="40" fillId="0" borderId="0" applyBorder="0" applyProtection="0"/>
    <xf numFmtId="166" fontId="42" fillId="0" borderId="0" applyBorder="0" applyProtection="0"/>
    <xf numFmtId="0" fontId="41" fillId="0" borderId="0" applyBorder="0" applyProtection="0">
      <alignment horizontal="center" textRotation="90"/>
    </xf>
    <xf numFmtId="0" fontId="42" fillId="0" borderId="0" applyBorder="0" applyProtection="0"/>
    <xf numFmtId="166" fontId="42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69">
    <xf numFmtId="0" fontId="0" fillId="0" borderId="0" xfId="0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27" fillId="3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165" fontId="27" fillId="4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28" fillId="0" borderId="0" xfId="0" applyFont="1" applyAlignment="1">
      <alignment wrapText="1"/>
    </xf>
    <xf numFmtId="0" fontId="32" fillId="0" borderId="0" xfId="0" applyFont="1" applyAlignment="1">
      <alignment horizontal="right" vertical="center" wrapText="1"/>
    </xf>
    <xf numFmtId="0" fontId="33" fillId="3" borderId="0" xfId="0" applyFont="1" applyFill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165" fontId="33" fillId="4" borderId="0" xfId="0" applyNumberFormat="1" applyFont="1" applyFill="1" applyAlignment="1">
      <alignment horizontal="center" vertical="center" wrapText="1"/>
    </xf>
    <xf numFmtId="0" fontId="34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34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7" fillId="0" borderId="0" xfId="0" applyFont="1" applyAlignment="1">
      <alignment vertical="center" wrapText="1"/>
    </xf>
    <xf numFmtId="0" fontId="34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32" fillId="0" borderId="0" xfId="0" applyFont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vertical="center" wrapText="1"/>
    </xf>
    <xf numFmtId="164" fontId="30" fillId="0" borderId="2" xfId="5" applyFont="1" applyBorder="1" applyAlignment="1">
      <alignment horizontal="center" vertical="center" wrapText="1"/>
    </xf>
    <xf numFmtId="0" fontId="37" fillId="2" borderId="2" xfId="0" applyFont="1" applyFill="1" applyBorder="1" applyAlignment="1">
      <alignment vertical="center" wrapText="1"/>
    </xf>
    <xf numFmtId="0" fontId="30" fillId="2" borderId="2" xfId="0" applyFont="1" applyFill="1" applyBorder="1" applyAlignment="1">
      <alignment vertical="center" wrapText="1"/>
    </xf>
    <xf numFmtId="0" fontId="28" fillId="0" borderId="2" xfId="0" applyFont="1" applyBorder="1" applyAlignment="1">
      <alignment wrapText="1"/>
    </xf>
    <xf numFmtId="164" fontId="30" fillId="0" borderId="3" xfId="5" applyFont="1" applyBorder="1" applyAlignment="1">
      <alignment horizontal="center" vertical="center" wrapText="1"/>
    </xf>
    <xf numFmtId="0" fontId="34" fillId="0" borderId="0" xfId="0" applyFont="1" applyAlignment="1">
      <alignment horizontal="left" wrapText="1"/>
    </xf>
    <xf numFmtId="0" fontId="29" fillId="2" borderId="3" xfId="0" applyFont="1" applyFill="1" applyBorder="1" applyAlignment="1">
      <alignment horizontal="center" vertical="center" wrapText="1"/>
    </xf>
    <xf numFmtId="164" fontId="30" fillId="0" borderId="7" xfId="5" applyFont="1" applyBorder="1" applyAlignment="1">
      <alignment horizontal="center" vertical="center" wrapText="1"/>
    </xf>
    <xf numFmtId="164" fontId="28" fillId="0" borderId="7" xfId="5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30" fillId="0" borderId="2" xfId="0" applyFont="1" applyBorder="1" applyAlignment="1">
      <alignment vertical="center" wrapText="1"/>
    </xf>
    <xf numFmtId="3" fontId="30" fillId="0" borderId="2" xfId="0" applyNumberFormat="1" applyFont="1" applyBorder="1" applyAlignment="1">
      <alignment horizontal="center" vertical="center" wrapText="1"/>
    </xf>
    <xf numFmtId="0" fontId="36" fillId="0" borderId="0" xfId="0" applyFont="1" applyFill="1" applyAlignment="1">
      <alignment vertical="center" wrapText="1"/>
    </xf>
    <xf numFmtId="164" fontId="29" fillId="2" borderId="7" xfId="5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35" fillId="0" borderId="2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164" fontId="30" fillId="0" borderId="3" xfId="5" applyNumberFormat="1" applyFont="1" applyFill="1" applyBorder="1" applyAlignment="1">
      <alignment horizontal="right" vertical="center" wrapText="1"/>
    </xf>
    <xf numFmtId="164" fontId="30" fillId="0" borderId="8" xfId="5" applyNumberFormat="1" applyFont="1" applyFill="1" applyBorder="1" applyAlignment="1">
      <alignment horizontal="right" vertical="center" wrapText="1"/>
    </xf>
    <xf numFmtId="164" fontId="30" fillId="0" borderId="3" xfId="5" applyFont="1" applyFill="1" applyBorder="1" applyAlignment="1">
      <alignment horizontal="right" vertical="center" wrapText="1"/>
    </xf>
    <xf numFmtId="164" fontId="30" fillId="0" borderId="8" xfId="5" applyFont="1" applyFill="1" applyBorder="1" applyAlignment="1">
      <alignment horizontal="right" vertical="center" wrapText="1"/>
    </xf>
    <xf numFmtId="164" fontId="30" fillId="0" borderId="9" xfId="5" applyFont="1" applyFill="1" applyBorder="1" applyAlignment="1">
      <alignment horizontal="right" vertical="center" wrapText="1"/>
    </xf>
    <xf numFmtId="2" fontId="13" fillId="2" borderId="2" xfId="0" applyNumberFormat="1" applyFont="1" applyFill="1" applyBorder="1" applyAlignment="1">
      <alignment horizontal="center" wrapText="1"/>
    </xf>
    <xf numFmtId="164" fontId="13" fillId="0" borderId="2" xfId="5" applyFont="1" applyBorder="1" applyAlignment="1">
      <alignment horizontal="center" wrapText="1"/>
    </xf>
    <xf numFmtId="164" fontId="13" fillId="0" borderId="3" xfId="5" applyFont="1" applyBorder="1" applyAlignment="1">
      <alignment horizontal="center" wrapText="1"/>
    </xf>
    <xf numFmtId="0" fontId="16" fillId="2" borderId="7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 wrapText="1"/>
    </xf>
    <xf numFmtId="0" fontId="37" fillId="2" borderId="8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36" fillId="0" borderId="0" xfId="0" applyFont="1" applyAlignment="1">
      <alignment horizontal="center" vertical="center" wrapText="1"/>
    </xf>
    <xf numFmtId="164" fontId="30" fillId="0" borderId="2" xfId="5" applyFont="1" applyFill="1" applyBorder="1" applyAlignment="1">
      <alignment horizontal="center" vertical="center" wrapText="1"/>
    </xf>
    <xf numFmtId="164" fontId="30" fillId="0" borderId="2" xfId="5" applyFont="1" applyFill="1" applyBorder="1" applyAlignment="1">
      <alignment horizontal="center" vertical="center" wrapText="1"/>
    </xf>
  </cellXfs>
  <cellStyles count="73">
    <cellStyle name="Accent 1 1" xfId="7"/>
    <cellStyle name="Accent 1 2" xfId="8"/>
    <cellStyle name="Accent 2 1" xfId="9"/>
    <cellStyle name="Accent 2 2" xfId="10"/>
    <cellStyle name="Accent 3 1" xfId="11"/>
    <cellStyle name="Accent 3 2" xfId="12"/>
    <cellStyle name="Accent 4" xfId="13"/>
    <cellStyle name="Accent 5" xfId="14"/>
    <cellStyle name="Bad 1" xfId="15"/>
    <cellStyle name="Bad 2" xfId="16"/>
    <cellStyle name="Error 1" xfId="17"/>
    <cellStyle name="Error 2" xfId="18"/>
    <cellStyle name="Footnote 1" xfId="19"/>
    <cellStyle name="Footnote 2" xfId="20"/>
    <cellStyle name="Good 1" xfId="21"/>
    <cellStyle name="Good 2" xfId="22"/>
    <cellStyle name="Heading" xfId="49"/>
    <cellStyle name="Heading 1 1" xfId="23"/>
    <cellStyle name="Heading 1 2" xfId="24"/>
    <cellStyle name="Heading 2" xfId="50"/>
    <cellStyle name="Heading 2 1" xfId="25"/>
    <cellStyle name="Heading 2 2" xfId="26"/>
    <cellStyle name="Heading 3" xfId="27"/>
    <cellStyle name="Heading 4" xfId="28"/>
    <cellStyle name="Heading1" xfId="51"/>
    <cellStyle name="Heading1 2" xfId="52"/>
    <cellStyle name="Neutral 1" xfId="29"/>
    <cellStyle name="Neutral 2" xfId="30"/>
    <cellStyle name="Note 1" xfId="31"/>
    <cellStyle name="Note 2" xfId="32"/>
    <cellStyle name="Result" xfId="53"/>
    <cellStyle name="Result 2" xfId="54"/>
    <cellStyle name="Result2" xfId="55"/>
    <cellStyle name="Result2 2" xfId="56"/>
    <cellStyle name="Status 1" xfId="33"/>
    <cellStyle name="Status 2" xfId="34"/>
    <cellStyle name="Text 1" xfId="35"/>
    <cellStyle name="Text 2" xfId="36"/>
    <cellStyle name="Warning 1" xfId="37"/>
    <cellStyle name="Warning 2" xfId="38"/>
    <cellStyle name="Заголовок1 1" xfId="57"/>
    <cellStyle name="Обычный" xfId="0" builtinId="0"/>
    <cellStyle name="Обычный 2" xfId="1"/>
    <cellStyle name="Обычный 3" xfId="2"/>
    <cellStyle name="Обычный 4" xfId="3"/>
    <cellStyle name="Обычный 4 2" xfId="39"/>
    <cellStyle name="Обычный 4 2 2" xfId="41"/>
    <cellStyle name="Обычный 4 2 2 2" xfId="71"/>
    <cellStyle name="Обычный 4 2 2 3" xfId="63"/>
    <cellStyle name="Обычный 4 2 3" xfId="43"/>
    <cellStyle name="Обычный 4 2 3 2" xfId="67"/>
    <cellStyle name="Обычный 4 2 4" xfId="47"/>
    <cellStyle name="Обычный 4 3" xfId="40"/>
    <cellStyle name="Обычный 4 3 2" xfId="62"/>
    <cellStyle name="Обычный 4 3 2 2" xfId="70"/>
    <cellStyle name="Обычный 4 3 3" xfId="66"/>
    <cellStyle name="Обычный 4 3 4" xfId="46"/>
    <cellStyle name="Обычный 4 4" xfId="42"/>
    <cellStyle name="Обычный 4 4 2" xfId="61"/>
    <cellStyle name="Обычный 4 4 2 2" xfId="69"/>
    <cellStyle name="Обычный 4 4 3" xfId="65"/>
    <cellStyle name="Обычный 4 4 4" xfId="45"/>
    <cellStyle name="Обычный 4 5" xfId="60"/>
    <cellStyle name="Обычный 4 5 2" xfId="68"/>
    <cellStyle name="Обычный 4 6" xfId="64"/>
    <cellStyle name="Обычный 4 7" xfId="44"/>
    <cellStyle name="Обычный 4 8" xfId="72"/>
    <cellStyle name="Обычный 5" xfId="6"/>
    <cellStyle name="Обычный 6" xfId="48"/>
    <cellStyle name="Результат 1" xfId="58"/>
    <cellStyle name="Результат2 1" xfId="59"/>
    <cellStyle name="Стиль 1" xfId="4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tabSelected="1" zoomScale="90" zoomScaleNormal="90" workbookViewId="0">
      <selection activeCell="C25" sqref="C25"/>
    </sheetView>
  </sheetViews>
  <sheetFormatPr defaultRowHeight="15" x14ac:dyDescent="0.25"/>
  <cols>
    <col min="1" max="1" width="5.85546875" style="6" customWidth="1"/>
    <col min="2" max="2" width="62.42578125" style="6" customWidth="1"/>
    <col min="3" max="3" width="30" style="6" customWidth="1"/>
    <col min="4" max="4" width="25.5703125" style="6" customWidth="1"/>
    <col min="5" max="5" width="9.140625" style="6"/>
    <col min="6" max="6" width="9.140625" style="6" customWidth="1"/>
    <col min="7" max="12" width="18.85546875" style="6" customWidth="1"/>
    <col min="13" max="13" width="17.28515625" style="7" customWidth="1"/>
    <col min="14" max="14" width="14.42578125" style="6" customWidth="1"/>
    <col min="15" max="15" width="11.140625" style="6" customWidth="1"/>
    <col min="16" max="16" width="17.85546875" style="6" customWidth="1"/>
    <col min="17" max="16384" width="9.140625" style="6"/>
  </cols>
  <sheetData>
    <row r="1" spans="1:19" s="1" customFormat="1" ht="21" customHeight="1" x14ac:dyDescent="0.25">
      <c r="A1" s="59" t="s">
        <v>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9" s="1" customFormat="1" ht="30" customHeight="1" x14ac:dyDescent="0.25">
      <c r="A2" s="60" t="s">
        <v>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9" s="1" customFormat="1" ht="15.75" hidden="1" customHeight="1" x14ac:dyDescent="0.25">
      <c r="A3" s="9"/>
      <c r="B3" s="10"/>
      <c r="C3" s="10"/>
      <c r="D3" s="10"/>
      <c r="E3" s="11"/>
      <c r="F3" s="11"/>
      <c r="G3" s="11"/>
      <c r="H3" s="12"/>
      <c r="I3" s="11"/>
      <c r="J3" s="12"/>
      <c r="K3" s="11"/>
      <c r="L3" s="11"/>
      <c r="M3" s="20"/>
    </row>
    <row r="4" spans="1:19" s="1" customFormat="1" ht="39.75" customHeight="1" x14ac:dyDescent="0.25">
      <c r="A4" s="66" t="s">
        <v>25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36"/>
      <c r="O4" s="36"/>
      <c r="P4" s="36"/>
      <c r="Q4" s="36"/>
      <c r="R4" s="36"/>
      <c r="S4" s="36"/>
    </row>
    <row r="5" spans="1:19" s="1" customFormat="1" ht="39.75" customHeight="1" x14ac:dyDescent="0.25">
      <c r="A5" s="61" t="s">
        <v>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9" s="1" customFormat="1" ht="15.75" hidden="1" customHeight="1" x14ac:dyDescent="0.25">
      <c r="B6" s="2"/>
      <c r="C6" s="2"/>
      <c r="D6" s="2"/>
      <c r="E6" s="3"/>
      <c r="F6" s="4"/>
      <c r="G6" s="5"/>
      <c r="H6" s="4"/>
      <c r="I6" s="5"/>
      <c r="J6" s="4"/>
      <c r="K6" s="5"/>
      <c r="L6" s="4"/>
      <c r="M6" s="4"/>
    </row>
    <row r="7" spans="1:19" ht="15.75" thickBot="1" x14ac:dyDescent="0.3"/>
    <row r="8" spans="1:19" ht="16.5" customHeight="1" thickBot="1" x14ac:dyDescent="0.3">
      <c r="A8" s="62" t="s">
        <v>0</v>
      </c>
      <c r="B8" s="62" t="s">
        <v>1</v>
      </c>
      <c r="C8" s="52" t="s">
        <v>17</v>
      </c>
      <c r="D8" s="52" t="s">
        <v>18</v>
      </c>
      <c r="E8" s="62" t="s">
        <v>2</v>
      </c>
      <c r="F8" s="62" t="s">
        <v>3</v>
      </c>
      <c r="G8" s="64"/>
      <c r="H8" s="64"/>
      <c r="I8" s="64"/>
      <c r="J8" s="64"/>
      <c r="K8" s="64"/>
      <c r="L8" s="65"/>
      <c r="M8" s="51" t="s">
        <v>9</v>
      </c>
    </row>
    <row r="9" spans="1:19" ht="51" customHeight="1" thickBot="1" x14ac:dyDescent="0.3">
      <c r="A9" s="63"/>
      <c r="B9" s="63"/>
      <c r="C9" s="53"/>
      <c r="D9" s="53"/>
      <c r="E9" s="62"/>
      <c r="F9" s="62"/>
      <c r="G9" s="41" t="s">
        <v>22</v>
      </c>
      <c r="H9" s="41"/>
      <c r="I9" s="41" t="s">
        <v>23</v>
      </c>
      <c r="J9" s="41"/>
      <c r="K9" s="41" t="s">
        <v>24</v>
      </c>
      <c r="L9" s="42"/>
      <c r="M9" s="51"/>
    </row>
    <row r="10" spans="1:19" ht="60.75" customHeight="1" thickBot="1" x14ac:dyDescent="0.3">
      <c r="A10" s="63"/>
      <c r="B10" s="63"/>
      <c r="C10" s="54"/>
      <c r="D10" s="54"/>
      <c r="E10" s="62"/>
      <c r="F10" s="62"/>
      <c r="G10" s="22" t="s">
        <v>7</v>
      </c>
      <c r="H10" s="22" t="s">
        <v>16</v>
      </c>
      <c r="I10" s="22" t="s">
        <v>7</v>
      </c>
      <c r="J10" s="22" t="s">
        <v>8</v>
      </c>
      <c r="K10" s="22" t="s">
        <v>7</v>
      </c>
      <c r="L10" s="30" t="s">
        <v>10</v>
      </c>
      <c r="M10" s="51"/>
    </row>
    <row r="11" spans="1:19" s="17" customFormat="1" ht="39.75" customHeight="1" thickBot="1" x14ac:dyDescent="0.3">
      <c r="A11" s="23">
        <v>1</v>
      </c>
      <c r="B11" s="34" t="s">
        <v>26</v>
      </c>
      <c r="C11" s="55" t="s">
        <v>21</v>
      </c>
      <c r="D11" s="55" t="s">
        <v>19</v>
      </c>
      <c r="E11" s="21" t="s">
        <v>20</v>
      </c>
      <c r="F11" s="35">
        <v>14200</v>
      </c>
      <c r="G11" s="68">
        <v>595.22630019999997</v>
      </c>
      <c r="H11" s="24">
        <f>ROUND((G11*F11),2)</f>
        <v>8452213.4600000009</v>
      </c>
      <c r="I11" s="67">
        <v>635.76389899999992</v>
      </c>
      <c r="J11" s="24">
        <f>ROUND((I11*F11),2)</f>
        <v>9027847.3699999992</v>
      </c>
      <c r="K11" s="37">
        <v>436</v>
      </c>
      <c r="L11" s="28">
        <f>ROUND((K11*F11),2)</f>
        <v>6191200</v>
      </c>
      <c r="M11" s="31">
        <f t="shared" ref="M11" si="0">ROUND(AVERAGE(G11,I11,K11),2)</f>
        <v>555.66</v>
      </c>
    </row>
    <row r="12" spans="1:19" s="17" customFormat="1" ht="39.75" customHeight="1" thickBot="1" x14ac:dyDescent="0.3">
      <c r="A12" s="25"/>
      <c r="B12" s="26"/>
      <c r="C12" s="56"/>
      <c r="D12" s="56"/>
      <c r="E12" s="57"/>
      <c r="F12" s="58"/>
      <c r="G12" s="43">
        <f>SUM(H11:H11)</f>
        <v>8452213.4600000009</v>
      </c>
      <c r="H12" s="44"/>
      <c r="I12" s="45">
        <f>SUM(J11:J11)</f>
        <v>9027847.3699999992</v>
      </c>
      <c r="J12" s="46"/>
      <c r="K12" s="45">
        <f>SUM(L11:L11)</f>
        <v>6191200</v>
      </c>
      <c r="L12" s="47"/>
      <c r="M12" s="31"/>
    </row>
    <row r="13" spans="1:19" s="8" customFormat="1" ht="36.75" customHeight="1" thickBot="1" x14ac:dyDescent="0.35">
      <c r="A13" s="27"/>
      <c r="B13" s="48" t="s">
        <v>15</v>
      </c>
      <c r="C13" s="48"/>
      <c r="D13" s="48"/>
      <c r="E13" s="48"/>
      <c r="F13" s="48"/>
      <c r="G13" s="49">
        <f>ROUND(AVERAGE(G12,I12,K12),2)</f>
        <v>7890420.2800000003</v>
      </c>
      <c r="H13" s="49"/>
      <c r="I13" s="49"/>
      <c r="J13" s="49"/>
      <c r="K13" s="49"/>
      <c r="L13" s="50"/>
      <c r="M13" s="32"/>
    </row>
    <row r="14" spans="1:19" x14ac:dyDescent="0.25">
      <c r="M14" s="33"/>
    </row>
    <row r="16" spans="1:19" s="13" customFormat="1" ht="21" customHeight="1" x14ac:dyDescent="0.3">
      <c r="B16" s="18" t="s">
        <v>11</v>
      </c>
      <c r="C16" s="29"/>
      <c r="D16" s="29"/>
      <c r="E16" s="38" t="s">
        <v>12</v>
      </c>
      <c r="F16" s="38"/>
      <c r="G16" s="38"/>
      <c r="H16" s="38"/>
      <c r="I16" s="18"/>
      <c r="J16" s="18"/>
      <c r="K16" s="18"/>
      <c r="L16" s="18"/>
      <c r="N16" s="15"/>
      <c r="O16" s="15"/>
      <c r="P16" s="15"/>
    </row>
    <row r="17" spans="2:16" ht="28.5" customHeight="1" x14ac:dyDescent="0.3">
      <c r="B17" s="39" t="s">
        <v>14</v>
      </c>
      <c r="C17" s="39"/>
      <c r="D17" s="39"/>
      <c r="E17" s="39"/>
      <c r="F17" s="39"/>
      <c r="G17" s="39"/>
      <c r="H17" s="39"/>
      <c r="I17" s="19"/>
      <c r="J17" s="19"/>
      <c r="K17" s="19"/>
      <c r="L17" s="19"/>
      <c r="M17" s="6"/>
      <c r="N17" s="7"/>
      <c r="O17" s="7"/>
      <c r="P17" s="7"/>
    </row>
    <row r="18" spans="2:16" s="14" customFormat="1" ht="46.5" customHeight="1" x14ac:dyDescent="0.25">
      <c r="B18" s="40" t="s">
        <v>13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16"/>
      <c r="O18" s="16"/>
      <c r="P18" s="16"/>
    </row>
    <row r="19" spans="2:16" x14ac:dyDescent="0.25">
      <c r="M19" s="6"/>
      <c r="N19" s="7"/>
      <c r="O19" s="7"/>
      <c r="P19" s="7"/>
    </row>
  </sheetData>
  <mergeCells count="26">
    <mergeCell ref="E12:F12"/>
    <mergeCell ref="A1:M1"/>
    <mergeCell ref="A2:M2"/>
    <mergeCell ref="A5:M5"/>
    <mergeCell ref="A8:A10"/>
    <mergeCell ref="B8:B10"/>
    <mergeCell ref="E8:E10"/>
    <mergeCell ref="F8:F10"/>
    <mergeCell ref="G8:L8"/>
    <mergeCell ref="A4:M4"/>
    <mergeCell ref="E16:H16"/>
    <mergeCell ref="B17:H17"/>
    <mergeCell ref="B18:M18"/>
    <mergeCell ref="G9:H9"/>
    <mergeCell ref="I9:J9"/>
    <mergeCell ref="K9:L9"/>
    <mergeCell ref="G12:H12"/>
    <mergeCell ref="I12:J12"/>
    <mergeCell ref="K12:L12"/>
    <mergeCell ref="B13:F13"/>
    <mergeCell ref="G13:L13"/>
    <mergeCell ref="M8:M10"/>
    <mergeCell ref="C8:C10"/>
    <mergeCell ref="D8:D10"/>
    <mergeCell ref="D11:D12"/>
    <mergeCell ref="C11:C12"/>
  </mergeCells>
  <pageMargins left="0.70866141732283472" right="0.70866141732283472" top="0.74803149606299213" bottom="0.74803149606299213" header="0.31496062992125984" footer="0.31496062992125984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из трех</vt:lpstr>
      <vt:lpstr>'из трех'!Область_печати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Fedorova</dc:creator>
  <cp:lastModifiedBy>User</cp:lastModifiedBy>
  <cp:lastPrinted>2026-02-26T08:03:39Z</cp:lastPrinted>
  <dcterms:created xsi:type="dcterms:W3CDTF">2021-01-25T12:59:15Z</dcterms:created>
  <dcterms:modified xsi:type="dcterms:W3CDTF">2026-03-24T07:18:40Z</dcterms:modified>
</cp:coreProperties>
</file>