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HRUSFS01\PublicNEW\13 Maintenance\02 Internal\СБЕР РД\ПТО Пургайл\ПТО\ПП СР-26\Документация\38. Модернизация ВК на территории парка Дримвуд\"/>
    </mc:Choice>
  </mc:AlternateContent>
  <xr:revisionPtr revIDLastSave="0" documentId="13_ncr:1_{E960F33A-4983-4844-B52C-9C5DDB37089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ВОР" sheetId="1" r:id="rId1"/>
    <sheet name="Лист2" sheetId="2" state="hidden" r:id="rId2"/>
  </sheets>
  <definedNames>
    <definedName name="_xlnm._FilterDatabase" localSheetId="0" hidden="1">ВОР!$C$8:$G$23</definedName>
    <definedName name="_xlnm.Print_Area" localSheetId="0">ВОР!$B$2:$G$26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2" l="1"/>
  <c r="D24" i="2" l="1"/>
  <c r="N7" i="2"/>
  <c r="H20" i="2" s="1"/>
  <c r="D17" i="2"/>
  <c r="G20" i="2" s="1"/>
  <c r="N6" i="2"/>
  <c r="C17" i="2"/>
  <c r="E20" i="2" l="1"/>
  <c r="I20" i="2" l="1"/>
  <c r="E21" i="2" s="1"/>
  <c r="E23" i="2" l="1"/>
  <c r="D23" i="2" s="1"/>
  <c r="H23" i="2" s="1"/>
</calcChain>
</file>

<file path=xl/sharedStrings.xml><?xml version="1.0" encoding="utf-8"?>
<sst xmlns="http://schemas.openxmlformats.org/spreadsheetml/2006/main" count="49" uniqueCount="41">
  <si>
    <t>№ пп</t>
  </si>
  <si>
    <t>Ед. изм.</t>
  </si>
  <si>
    <t>Кол.</t>
  </si>
  <si>
    <t>Примечание</t>
  </si>
  <si>
    <t>1. Общестроительные работы</t>
  </si>
  <si>
    <t>Демонтажные работы</t>
  </si>
  <si>
    <t>Монтажные работы</t>
  </si>
  <si>
    <t>1.1</t>
  </si>
  <si>
    <t>1.2</t>
  </si>
  <si>
    <t>1.3</t>
  </si>
  <si>
    <t>м/п</t>
  </si>
  <si>
    <t>Наименование</t>
  </si>
  <si>
    <t>м2</t>
  </si>
  <si>
    <t>п/м в 1 м2</t>
  </si>
  <si>
    <t xml:space="preserve">Приложение №1 к Техническому заданию </t>
  </si>
  <si>
    <t>2.1</t>
  </si>
  <si>
    <t>2.2</t>
  </si>
  <si>
    <t>2.3</t>
  </si>
  <si>
    <t>2.4</t>
  </si>
  <si>
    <t>2.5</t>
  </si>
  <si>
    <t>2.6</t>
  </si>
  <si>
    <t>2.7</t>
  </si>
  <si>
    <t>Рытье траншеи: вручную вдоль существующей трассы (ширина 0,5-0,7 м, глубина на 0,8 м ниже существующей трубы для подушки).</t>
  </si>
  <si>
    <t>м.п.</t>
  </si>
  <si>
    <t>Демонтаж старой трубы: разрезание на участки, извлечение из грунта, отключение от колодца, аттракциона и потребителей (ручей, полив).</t>
  </si>
  <si>
    <t>Утилизация старой трубы и мусора.</t>
  </si>
  <si>
    <t>Выравнивание дна траншеи, удаление камней и корней.</t>
  </si>
  <si>
    <t>Устройство песчаной подушки (толщина 10-15 см) для амортизации и дренажа.</t>
  </si>
  <si>
    <t>Сборка трубы: нарезка отрезков, соединение фитингами</t>
  </si>
  <si>
    <t>Укладка трубы в траншею</t>
  </si>
  <si>
    <t>Подключения: установка тройников/отводов для подпитки ручья и полива; подключение к колодцу (через муфту) и аттракциону "золотомойка"</t>
  </si>
  <si>
    <t>шт</t>
  </si>
  <si>
    <t>Установка запорной арматуры: шаровые краны на входе/выходе и у потребителей для изоляции участков.</t>
  </si>
  <si>
    <t>Труба ПНД ПЭ-100 SDR 11 диаметром 50 мм</t>
  </si>
  <si>
    <t>Шаровые краны ПНД 50 мм</t>
  </si>
  <si>
    <t>Обсыпка трубы песком (толщина 10-15 см сверху и по бокам) для защиты от механических повреждений.</t>
  </si>
  <si>
    <t>м³</t>
  </si>
  <si>
    <t>Засыпка грунтом послойно (по 20-30 см) с трамбовкой (виброплитой) для предотвращения просадки.</t>
  </si>
  <si>
    <t>2.8</t>
  </si>
  <si>
    <t>Ведомость объемов работ</t>
  </si>
  <si>
    <t>замена трубы в1 дримвуд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</si>
</sst>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FFFF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6" fillId="0" borderId="2" xfId="1" applyNumberFormat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/>
    </xf>
    <xf numFmtId="0" fontId="8" fillId="0" borderId="2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9" fillId="0" borderId="0" xfId="0" applyFont="1"/>
    <xf numFmtId="0" fontId="0" fillId="0" borderId="0" xfId="0" applyAlignment="1">
      <alignment horizontal="center" vertical="center" wrapText="1"/>
    </xf>
    <xf numFmtId="0" fontId="0" fillId="0" borderId="7" xfId="0" applyBorder="1"/>
    <xf numFmtId="0" fontId="0" fillId="6" borderId="2" xfId="0" applyFill="1" applyBorder="1"/>
    <xf numFmtId="0" fontId="7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2" fillId="4" borderId="4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 wrapText="1"/>
    </xf>
    <xf numFmtId="0" fontId="2" fillId="4" borderId="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0" fontId="6" fillId="0" borderId="0" xfId="1" applyNumberForma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view="pageBreakPreview" zoomScaleNormal="100" zoomScaleSheetLayoutView="100" workbookViewId="0">
      <selection activeCell="B7" sqref="B7"/>
    </sheetView>
  </sheetViews>
  <sheetFormatPr defaultColWidth="8.5703125" defaultRowHeight="15.75" x14ac:dyDescent="0.25"/>
  <cols>
    <col min="1" max="1" width="8.5703125" style="2"/>
    <col min="2" max="2" width="3.42578125" style="2" customWidth="1"/>
    <col min="3" max="3" width="9.5703125" style="7" customWidth="1"/>
    <col min="4" max="4" width="76.42578125" style="7" customWidth="1"/>
    <col min="5" max="5" width="8.5703125" style="1"/>
    <col min="6" max="6" width="12.7109375" style="20" bestFit="1" customWidth="1"/>
    <col min="7" max="7" width="40.140625" style="7" customWidth="1"/>
    <col min="8" max="8" width="2.140625" style="2" customWidth="1"/>
    <col min="9" max="9" width="16.42578125" style="2" customWidth="1"/>
    <col min="10" max="10" width="12.140625" style="2" customWidth="1"/>
    <col min="11" max="11" width="16.28515625" style="2" customWidth="1"/>
    <col min="12" max="12" width="12.42578125" style="2" customWidth="1"/>
    <col min="13" max="16384" width="8.5703125" style="2"/>
  </cols>
  <sheetData>
    <row r="2" spans="2:7" ht="9.1999999999999993" customHeight="1" x14ac:dyDescent="0.25"/>
    <row r="3" spans="2:7" s="7" customFormat="1" ht="36" customHeight="1" x14ac:dyDescent="0.25">
      <c r="C3" s="4"/>
      <c r="D3" s="3"/>
      <c r="E3" s="36" t="s">
        <v>14</v>
      </c>
      <c r="F3" s="36"/>
      <c r="G3" s="36"/>
    </row>
    <row r="4" spans="2:7" s="7" customFormat="1" ht="16.5" x14ac:dyDescent="0.25">
      <c r="C4" s="4"/>
      <c r="D4" s="9" t="s">
        <v>39</v>
      </c>
      <c r="E4" s="6"/>
      <c r="F4" s="21"/>
      <c r="G4" s="5"/>
    </row>
    <row r="5" spans="2:7" s="7" customFormat="1" x14ac:dyDescent="0.25">
      <c r="C5" s="4"/>
      <c r="D5" s="5"/>
      <c r="E5" s="6"/>
      <c r="F5" s="21"/>
      <c r="G5" s="5"/>
    </row>
    <row r="6" spans="2:7" s="7" customFormat="1" ht="16.5" x14ac:dyDescent="0.25">
      <c r="B6" s="10" t="s">
        <v>40</v>
      </c>
      <c r="C6" s="10"/>
      <c r="D6" s="5"/>
      <c r="E6" s="6"/>
      <c r="F6" s="21"/>
      <c r="G6" s="5"/>
    </row>
    <row r="7" spans="2:7" s="7" customFormat="1" ht="16.5" thickBot="1" x14ac:dyDescent="0.3">
      <c r="C7" s="4"/>
      <c r="D7" s="5"/>
      <c r="E7" s="6"/>
      <c r="F7" s="21"/>
      <c r="G7" s="5"/>
    </row>
    <row r="8" spans="2:7" s="1" customFormat="1" ht="31.5" x14ac:dyDescent="0.25">
      <c r="C8" s="11" t="s">
        <v>0</v>
      </c>
      <c r="D8" s="8" t="s">
        <v>11</v>
      </c>
      <c r="E8" s="8" t="s">
        <v>1</v>
      </c>
      <c r="F8" s="22" t="s">
        <v>2</v>
      </c>
      <c r="G8" s="8" t="s">
        <v>3</v>
      </c>
    </row>
    <row r="9" spans="2:7" s="7" customFormat="1" x14ac:dyDescent="0.25">
      <c r="B9" s="16"/>
      <c r="C9" s="12" t="s">
        <v>4</v>
      </c>
      <c r="D9" s="12"/>
      <c r="E9" s="13"/>
      <c r="F9" s="23"/>
      <c r="G9" s="12"/>
    </row>
    <row r="10" spans="2:7" s="7" customFormat="1" ht="18" customHeight="1" x14ac:dyDescent="0.25">
      <c r="B10" s="16"/>
      <c r="C10" s="37" t="s">
        <v>5</v>
      </c>
      <c r="D10" s="38"/>
      <c r="E10" s="38"/>
      <c r="F10" s="38"/>
      <c r="G10" s="39"/>
    </row>
    <row r="11" spans="2:7" s="7" customFormat="1" ht="31.5" x14ac:dyDescent="0.25">
      <c r="B11" s="16"/>
      <c r="C11" s="27" t="s">
        <v>7</v>
      </c>
      <c r="D11" s="14" t="s">
        <v>22</v>
      </c>
      <c r="E11" s="28" t="s">
        <v>36</v>
      </c>
      <c r="F11" s="35">
        <v>96</v>
      </c>
      <c r="G11" s="26"/>
    </row>
    <row r="12" spans="2:7" s="7" customFormat="1" ht="31.5" x14ac:dyDescent="0.25">
      <c r="B12" s="16"/>
      <c r="C12" s="27" t="s">
        <v>8</v>
      </c>
      <c r="D12" s="14" t="s">
        <v>24</v>
      </c>
      <c r="E12" s="15" t="s">
        <v>23</v>
      </c>
      <c r="F12" s="35">
        <v>150</v>
      </c>
      <c r="G12" s="18"/>
    </row>
    <row r="13" spans="2:7" s="7" customFormat="1" x14ac:dyDescent="0.25">
      <c r="B13" s="16"/>
      <c r="C13" s="27" t="s">
        <v>9</v>
      </c>
      <c r="D13" s="26" t="s">
        <v>25</v>
      </c>
      <c r="E13" s="15"/>
      <c r="F13" s="19"/>
      <c r="G13" s="24"/>
    </row>
    <row r="14" spans="2:7" x14ac:dyDescent="0.25">
      <c r="B14" s="17"/>
      <c r="C14" s="27"/>
      <c r="D14" s="14"/>
      <c r="E14" s="15"/>
      <c r="F14" s="19"/>
      <c r="G14" s="25"/>
    </row>
    <row r="15" spans="2:7" x14ac:dyDescent="0.25">
      <c r="B15" s="17"/>
      <c r="C15" s="27"/>
      <c r="D15" s="14"/>
      <c r="E15" s="15"/>
      <c r="F15" s="19"/>
      <c r="G15" s="25"/>
    </row>
    <row r="16" spans="2:7" s="7" customFormat="1" ht="18" customHeight="1" x14ac:dyDescent="0.25">
      <c r="B16" s="16"/>
      <c r="C16" s="37" t="s">
        <v>6</v>
      </c>
      <c r="D16" s="38"/>
      <c r="E16" s="38"/>
      <c r="F16" s="38"/>
      <c r="G16" s="39"/>
    </row>
    <row r="17" spans="2:7" s="7" customFormat="1" x14ac:dyDescent="0.25">
      <c r="B17" s="16"/>
      <c r="C17" s="27" t="s">
        <v>15</v>
      </c>
      <c r="D17" s="14" t="s">
        <v>26</v>
      </c>
      <c r="E17" s="15" t="s">
        <v>23</v>
      </c>
      <c r="F17" s="35">
        <v>150</v>
      </c>
      <c r="G17" s="34"/>
    </row>
    <row r="18" spans="2:7" s="7" customFormat="1" ht="31.5" x14ac:dyDescent="0.25">
      <c r="B18" s="16"/>
      <c r="C18" s="27" t="s">
        <v>16</v>
      </c>
      <c r="D18" s="14" t="s">
        <v>27</v>
      </c>
      <c r="E18" s="15" t="s">
        <v>23</v>
      </c>
      <c r="F18" s="35">
        <v>150</v>
      </c>
      <c r="G18" s="34"/>
    </row>
    <row r="19" spans="2:7" s="7" customFormat="1" ht="31.5" x14ac:dyDescent="0.25">
      <c r="B19" s="16"/>
      <c r="C19" s="27" t="s">
        <v>17</v>
      </c>
      <c r="D19" s="14" t="s">
        <v>28</v>
      </c>
      <c r="E19" s="15" t="s">
        <v>23</v>
      </c>
      <c r="F19" s="35">
        <v>150</v>
      </c>
      <c r="G19" s="34" t="s">
        <v>33</v>
      </c>
    </row>
    <row r="20" spans="2:7" s="7" customFormat="1" ht="31.5" x14ac:dyDescent="0.25">
      <c r="B20" s="16"/>
      <c r="C20" s="27" t="s">
        <v>18</v>
      </c>
      <c r="D20" s="14" t="s">
        <v>29</v>
      </c>
      <c r="E20" s="15" t="s">
        <v>23</v>
      </c>
      <c r="F20" s="35">
        <v>150</v>
      </c>
      <c r="G20" s="34" t="s">
        <v>33</v>
      </c>
    </row>
    <row r="21" spans="2:7" s="7" customFormat="1" ht="31.5" x14ac:dyDescent="0.25">
      <c r="B21" s="16"/>
      <c r="C21" s="27" t="s">
        <v>19</v>
      </c>
      <c r="D21" s="14" t="s">
        <v>30</v>
      </c>
      <c r="E21" s="19" t="s">
        <v>31</v>
      </c>
      <c r="F21" s="19">
        <v>5</v>
      </c>
      <c r="G21" s="34"/>
    </row>
    <row r="22" spans="2:7" s="7" customFormat="1" ht="31.5" x14ac:dyDescent="0.25">
      <c r="B22" s="16"/>
      <c r="C22" s="27" t="s">
        <v>20</v>
      </c>
      <c r="D22" s="14" t="s">
        <v>32</v>
      </c>
      <c r="E22" s="19" t="s">
        <v>31</v>
      </c>
      <c r="F22" s="19">
        <v>5</v>
      </c>
      <c r="G22" s="34" t="s">
        <v>34</v>
      </c>
    </row>
    <row r="23" spans="2:7" s="7" customFormat="1" ht="31.5" x14ac:dyDescent="0.25">
      <c r="B23" s="16"/>
      <c r="C23" s="27" t="s">
        <v>21</v>
      </c>
      <c r="D23" s="43" t="s">
        <v>35</v>
      </c>
      <c r="E23" s="44" t="s">
        <v>36</v>
      </c>
      <c r="F23" s="45">
        <v>30</v>
      </c>
      <c r="G23" s="18"/>
    </row>
    <row r="24" spans="2:7" s="7" customFormat="1" ht="31.5" x14ac:dyDescent="0.25">
      <c r="B24" s="16"/>
      <c r="C24" s="27" t="s">
        <v>38</v>
      </c>
      <c r="D24" s="43" t="s">
        <v>37</v>
      </c>
      <c r="E24" s="44" t="s">
        <v>36</v>
      </c>
      <c r="F24" s="45">
        <v>66</v>
      </c>
      <c r="G24" s="18"/>
    </row>
    <row r="25" spans="2:7" s="7" customFormat="1" x14ac:dyDescent="0.25">
      <c r="B25" s="16"/>
      <c r="C25" s="41"/>
      <c r="D25" s="40"/>
      <c r="G25" s="42"/>
    </row>
  </sheetData>
  <autoFilter ref="C8:G23" xr:uid="{00000000-0009-0000-0000-000000000000}"/>
  <mergeCells count="3">
    <mergeCell ref="E3:G3"/>
    <mergeCell ref="C10:G10"/>
    <mergeCell ref="C16:G16"/>
  </mergeCells>
  <phoneticPr fontId="5" type="noConversion"/>
  <pageMargins left="1" right="1" top="1" bottom="1" header="0.5" footer="0.5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N26"/>
  <sheetViews>
    <sheetView topLeftCell="A5" workbookViewId="0">
      <selection activeCell="F25" sqref="F25"/>
    </sheetView>
  </sheetViews>
  <sheetFormatPr defaultRowHeight="15" x14ac:dyDescent="0.25"/>
  <cols>
    <col min="5" max="13" width="16.5703125" customWidth="1"/>
  </cols>
  <sheetData>
    <row r="6" spans="3:14" x14ac:dyDescent="0.25">
      <c r="D6">
        <v>1</v>
      </c>
      <c r="E6">
        <v>1</v>
      </c>
      <c r="F6">
        <v>1</v>
      </c>
      <c r="G6">
        <v>1</v>
      </c>
      <c r="N6">
        <f>SUM(D6:M6)</f>
        <v>4</v>
      </c>
    </row>
    <row r="7" spans="3:14" x14ac:dyDescent="0.25">
      <c r="C7">
        <v>1</v>
      </c>
      <c r="E7" s="28">
        <v>600</v>
      </c>
      <c r="F7">
        <v>600</v>
      </c>
      <c r="G7">
        <v>600</v>
      </c>
      <c r="N7">
        <f>SUM(E7:M7)/1000</f>
        <v>1.8</v>
      </c>
    </row>
    <row r="8" spans="3:14" ht="19.899999999999999" customHeight="1" x14ac:dyDescent="0.25">
      <c r="C8">
        <v>1</v>
      </c>
      <c r="D8" s="28">
        <v>300</v>
      </c>
      <c r="E8" s="33"/>
      <c r="F8" s="33"/>
      <c r="G8" s="33"/>
      <c r="H8" s="29"/>
      <c r="I8" s="29"/>
      <c r="J8" s="29"/>
      <c r="K8" s="29"/>
      <c r="L8" s="29"/>
      <c r="M8" s="29"/>
    </row>
    <row r="9" spans="3:14" ht="19.899999999999999" customHeight="1" x14ac:dyDescent="0.25">
      <c r="C9">
        <v>1</v>
      </c>
      <c r="D9" s="28">
        <v>300</v>
      </c>
      <c r="E9" s="33"/>
      <c r="F9" s="33"/>
      <c r="G9" s="33"/>
      <c r="H9" s="29"/>
      <c r="I9" s="29"/>
      <c r="J9" s="29"/>
      <c r="K9" s="29"/>
      <c r="L9" s="29"/>
      <c r="M9" s="29"/>
    </row>
    <row r="10" spans="3:14" ht="19.899999999999999" customHeight="1" x14ac:dyDescent="0.25">
      <c r="C10">
        <v>1</v>
      </c>
      <c r="D10" s="28">
        <v>300</v>
      </c>
      <c r="E10" s="33"/>
      <c r="F10" s="33"/>
      <c r="G10" s="33"/>
      <c r="H10" s="29"/>
      <c r="I10" s="29"/>
      <c r="J10" s="29"/>
      <c r="K10" s="29"/>
      <c r="L10" s="29"/>
      <c r="M10" s="29"/>
    </row>
    <row r="11" spans="3:14" ht="19.899999999999999" customHeight="1" x14ac:dyDescent="0.25">
      <c r="D11" s="28"/>
      <c r="E11" s="29"/>
      <c r="F11" s="29"/>
      <c r="G11" s="29"/>
      <c r="H11" s="29"/>
      <c r="I11" s="29"/>
      <c r="J11" s="29"/>
      <c r="K11" s="29"/>
      <c r="L11" s="29"/>
      <c r="M11" s="29"/>
    </row>
    <row r="12" spans="3:14" ht="19.899999999999999" customHeight="1" x14ac:dyDescent="0.25">
      <c r="D12" s="28"/>
      <c r="E12" s="29"/>
      <c r="F12" s="29"/>
      <c r="G12" s="29"/>
      <c r="H12" s="29"/>
      <c r="I12" s="29"/>
      <c r="J12" s="29"/>
      <c r="K12" s="29"/>
      <c r="L12" s="29"/>
      <c r="M12" s="29"/>
    </row>
    <row r="13" spans="3:14" ht="19.899999999999999" customHeight="1" x14ac:dyDescent="0.25">
      <c r="D13" s="28"/>
      <c r="E13" s="32"/>
      <c r="F13" s="32"/>
      <c r="G13" s="32"/>
      <c r="H13" s="32"/>
      <c r="I13" s="32"/>
      <c r="J13" s="32"/>
      <c r="K13" s="32"/>
      <c r="L13" s="32"/>
      <c r="M13" s="29"/>
    </row>
    <row r="14" spans="3:14" ht="19.899999999999999" customHeight="1" x14ac:dyDescent="0.25">
      <c r="D14" s="28"/>
      <c r="E14" s="29"/>
      <c r="F14" s="29"/>
      <c r="G14" s="29"/>
      <c r="H14" s="29"/>
      <c r="I14" s="29"/>
      <c r="J14" s="29"/>
      <c r="K14" s="29"/>
      <c r="L14" s="29"/>
      <c r="M14" s="29"/>
    </row>
    <row r="15" spans="3:14" ht="19.899999999999999" customHeight="1" x14ac:dyDescent="0.25">
      <c r="D15" s="28"/>
      <c r="E15" s="29"/>
      <c r="F15" s="29"/>
      <c r="G15" s="29"/>
      <c r="H15" s="29"/>
      <c r="I15" s="29"/>
      <c r="J15" s="29"/>
      <c r="K15" s="29"/>
      <c r="L15" s="29"/>
      <c r="M15" s="29"/>
    </row>
    <row r="16" spans="3:14" ht="19.899999999999999" customHeight="1" x14ac:dyDescent="0.25">
      <c r="D16" s="28"/>
      <c r="E16" s="29"/>
      <c r="F16" s="29"/>
      <c r="G16" s="29"/>
      <c r="H16" s="29"/>
      <c r="I16" s="29"/>
      <c r="J16" s="29"/>
      <c r="K16" s="29"/>
      <c r="L16" s="29"/>
      <c r="M16" s="29"/>
    </row>
    <row r="17" spans="3:9" x14ac:dyDescent="0.25">
      <c r="C17">
        <f>SUM(C7:C16)</f>
        <v>4</v>
      </c>
      <c r="D17">
        <f>SUM(D8:D16)/1000</f>
        <v>0.9</v>
      </c>
    </row>
    <row r="20" spans="3:9" x14ac:dyDescent="0.25">
      <c r="E20" s="30">
        <f>D17*N7</f>
        <v>1.62</v>
      </c>
      <c r="F20" t="s">
        <v>12</v>
      </c>
      <c r="G20">
        <f>D17*C17</f>
        <v>3.6</v>
      </c>
      <c r="H20">
        <f>N7*N6</f>
        <v>7.2</v>
      </c>
      <c r="I20">
        <f>G20+H20</f>
        <v>10.8</v>
      </c>
    </row>
    <row r="21" spans="3:9" x14ac:dyDescent="0.25">
      <c r="E21" s="30">
        <f>I20</f>
        <v>10.8</v>
      </c>
      <c r="F21" t="s">
        <v>10</v>
      </c>
    </row>
    <row r="23" spans="3:9" ht="26.45" customHeight="1" x14ac:dyDescent="0.25">
      <c r="C23">
        <v>260</v>
      </c>
      <c r="D23">
        <f>C23*E23</f>
        <v>1733.3333333333335</v>
      </c>
      <c r="E23" s="31">
        <f>E21/E20</f>
        <v>6.666666666666667</v>
      </c>
      <c r="F23" s="31" t="s">
        <v>13</v>
      </c>
      <c r="H23">
        <f>(D23*0.002*0.01)</f>
        <v>3.4666666666666672E-2</v>
      </c>
      <c r="I23">
        <v>1</v>
      </c>
    </row>
    <row r="24" spans="3:9" x14ac:dyDescent="0.25">
      <c r="C24">
        <v>1260</v>
      </c>
      <c r="D24">
        <f>C24*E24</f>
        <v>6930</v>
      </c>
      <c r="E24">
        <v>5.5</v>
      </c>
      <c r="I24">
        <v>0.1</v>
      </c>
    </row>
    <row r="25" spans="3:9" x14ac:dyDescent="0.25">
      <c r="I25">
        <v>0.01</v>
      </c>
    </row>
    <row r="26" spans="3:9" x14ac:dyDescent="0.25">
      <c r="I26">
        <f>0.001</f>
        <v>1E-3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ВОР</vt:lpstr>
      <vt:lpstr>Лист2</vt:lpstr>
      <vt:lpstr>ВОР!Область_печати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Разуваева</dc:creator>
  <cp:lastModifiedBy>Илюхин Артем</cp:lastModifiedBy>
  <cp:lastPrinted>2021-04-15T11:11:05Z</cp:lastPrinted>
  <dcterms:created xsi:type="dcterms:W3CDTF">2020-03-10T09:19:30Z</dcterms:created>
  <dcterms:modified xsi:type="dcterms:W3CDTF">2026-01-23T15:07:26Z</dcterms:modified>
</cp:coreProperties>
</file>