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Лист8" sheetId="1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M5" i="1"/>
  <c r="P5" s="1"/>
  <c r="R5" l="1"/>
  <c r="J5"/>
  <c r="N5" l="1"/>
  <c r="R6" l="1"/>
  <c r="O5"/>
</calcChain>
</file>

<file path=xl/sharedStrings.xml><?xml version="1.0" encoding="utf-8"?>
<sst xmlns="http://schemas.openxmlformats.org/spreadsheetml/2006/main" count="34" uniqueCount="34">
  <si>
    <t>№ п/п</t>
  </si>
  <si>
    <t>Наименование товара (работы, услуги)</t>
  </si>
  <si>
    <t>Ед. изм.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</si>
  <si>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</si>
  <si>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закупаемых товаров.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</si>
  <si>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</si>
  <si>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</si>
  <si>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</si>
  <si>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&lt;ц&gt; - средн. арифм. величина цены единицы прод-ции, руб.</t>
  </si>
  <si>
    <t>Среднее квадратичное отклонение</t>
  </si>
  <si>
    <t>V - коэф-нт вариации</t>
  </si>
  <si>
    <t>(подпись/расшифровка подписи)</t>
  </si>
  <si>
    <t xml:space="preserve">Цена из Распоряжение Комитета по государственному заказу Санкт-Петербурга от 31.05.2018 № 100-р </t>
  </si>
  <si>
    <t>ОКПД2</t>
  </si>
  <si>
    <t>КТРУ</t>
  </si>
  <si>
    <t>ККН</t>
  </si>
  <si>
    <t>НЦЕ, руб.</t>
  </si>
  <si>
    <t xml:space="preserve">29.10.41.111  </t>
  </si>
  <si>
    <t>29.10.40.000-00000004</t>
  </si>
  <si>
    <t>29.10.41.111-002</t>
  </si>
  <si>
    <t>ШТ</t>
  </si>
  <si>
    <t>Начальник службы обеспечения дорожных  работ</t>
  </si>
  <si>
    <t xml:space="preserve">Коэффициент вариации не превышает 33 %. Совокупность значений, используемых в расчете НМЦК считается однородной. </t>
  </si>
  <si>
    <t xml:space="preserve">                                 / Кнестяпина А.В.</t>
  </si>
  <si>
    <t xml:space="preserve">Начальная  максимальная цена контракта </t>
  </si>
  <si>
    <t>ИЦИ №3 ВХ. №313/16-9288/26-1-0 от 30.06.2026</t>
  </si>
  <si>
    <t>ИЦИ №2 ВХ. №313/16-9288/26-2-0 от 01.07.2026</t>
  </si>
  <si>
    <t>ИЦИ №1 ВХ. №313/16-9288/26-3-0 от 01.07.2026</t>
  </si>
  <si>
    <t>10=7+8+9</t>
  </si>
  <si>
    <t>12= кол-во ответов ИЦИ</t>
  </si>
  <si>
    <t>13=           /11</t>
  </si>
  <si>
    <t>16=10*11/12</t>
  </si>
  <si>
    <t xml:space="preserve">Расчет начальной максимальной цены контракта методом сопоставимых рыночных цен (анализ рынка), нормативным методом													</t>
  </si>
  <si>
    <t xml:space="preserve">Автомобиль грузовой с бортовой платформой </t>
  </si>
</sst>
</file>

<file path=xl/styles.xml><?xml version="1.0" encoding="utf-8"?>
<styleSheet xmlns="http://schemas.openxmlformats.org/spreadsheetml/2006/main">
  <fonts count="10">
    <font>
      <sz val="11"/>
      <color indexed="8"/>
      <name val="Calibri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theme="1"/>
      <name val="Helvetica Neue"/>
      <family val="2"/>
      <scheme val="minor"/>
    </font>
    <font>
      <sz val="11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8" fillId="0" borderId="0"/>
    <xf numFmtId="0" fontId="8" fillId="0" borderId="0"/>
    <xf numFmtId="0" fontId="9" fillId="0" borderId="0"/>
  </cellStyleXfs>
  <cellXfs count="58">
    <xf numFmtId="0" fontId="0" fillId="0" borderId="0" xfId="0" applyFont="1" applyAlignment="1"/>
    <xf numFmtId="0" fontId="0" fillId="0" borderId="0" xfId="0" applyNumberFormat="1" applyFont="1" applyAlignment="1"/>
    <xf numFmtId="0" fontId="0" fillId="2" borderId="0" xfId="0" applyFont="1" applyFill="1" applyBorder="1" applyAlignment="1"/>
    <xf numFmtId="2" fontId="0" fillId="2" borderId="0" xfId="0" applyNumberFormat="1" applyFont="1" applyFill="1" applyBorder="1" applyAlignment="1"/>
    <xf numFmtId="0" fontId="5" fillId="2" borderId="0" xfId="0" applyFont="1" applyFill="1" applyBorder="1" applyAlignment="1"/>
    <xf numFmtId="49" fontId="6" fillId="2" borderId="0" xfId="0" applyNumberFormat="1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49" fontId="4" fillId="2" borderId="0" xfId="0" applyNumberFormat="1" applyFont="1" applyFill="1" applyBorder="1" applyAlignment="1">
      <alignment horizontal="left"/>
    </xf>
    <xf numFmtId="0" fontId="4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vertical="center" wrapText="1"/>
    </xf>
    <xf numFmtId="0" fontId="0" fillId="0" borderId="0" xfId="0" applyNumberFormat="1" applyFont="1" applyBorder="1" applyAlignment="1"/>
    <xf numFmtId="0" fontId="0" fillId="2" borderId="0" xfId="0" applyFont="1" applyFill="1" applyBorder="1" applyAlignment="1"/>
    <xf numFmtId="0" fontId="0" fillId="2" borderId="0" xfId="0" applyFont="1" applyFill="1" applyBorder="1" applyAlignment="1"/>
    <xf numFmtId="0" fontId="0" fillId="2" borderId="0" xfId="0" applyFill="1" applyBorder="1"/>
    <xf numFmtId="2" fontId="0" fillId="2" borderId="0" xfId="0" applyNumberFormat="1" applyFill="1" applyBorder="1"/>
    <xf numFmtId="0" fontId="0" fillId="2" borderId="1" xfId="0" applyFill="1" applyBorder="1"/>
    <xf numFmtId="4" fontId="0" fillId="2" borderId="0" xfId="0" applyNumberFormat="1" applyFill="1" applyBorder="1"/>
    <xf numFmtId="0" fontId="0" fillId="2" borderId="0" xfId="0" applyFill="1" applyBorder="1" applyAlignment="1">
      <alignment vertical="center"/>
    </xf>
    <xf numFmtId="0" fontId="5" fillId="2" borderId="0" xfId="0" applyFont="1" applyFill="1" applyBorder="1"/>
    <xf numFmtId="4" fontId="7" fillId="2" borderId="4" xfId="0" applyNumberFormat="1" applyFont="1" applyFill="1" applyBorder="1" applyAlignment="1">
      <alignment horizontal="center" vertical="center"/>
    </xf>
    <xf numFmtId="0" fontId="4" fillId="2" borderId="9" xfId="0" applyNumberFormat="1" applyFont="1" applyFill="1" applyBorder="1" applyAlignment="1">
      <alignment horizontal="center" vertical="center" wrapText="1"/>
    </xf>
    <xf numFmtId="49" fontId="4" fillId="2" borderId="10" xfId="0" applyNumberFormat="1" applyFont="1" applyFill="1" applyBorder="1" applyAlignment="1">
      <alignment vertical="center" wrapText="1"/>
    </xf>
    <xf numFmtId="49" fontId="4" fillId="2" borderId="1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 wrapText="1"/>
    </xf>
    <xf numFmtId="4" fontId="4" fillId="2" borderId="10" xfId="0" applyNumberFormat="1" applyFont="1" applyFill="1" applyBorder="1" applyAlignment="1">
      <alignment horizontal="center" vertical="center"/>
    </xf>
    <xf numFmtId="0" fontId="4" fillId="2" borderId="10" xfId="0" applyNumberFormat="1" applyFont="1" applyFill="1" applyBorder="1" applyAlignment="1">
      <alignment horizontal="center" vertical="center" wrapText="1"/>
    </xf>
    <xf numFmtId="10" fontId="4" fillId="2" borderId="10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Border="1" applyAlignment="1">
      <alignment horizontal="center" vertical="center"/>
    </xf>
    <xf numFmtId="0" fontId="3" fillId="2" borderId="1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0" borderId="15" xfId="0" applyNumberFormat="1" applyFont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vertical="center" wrapText="1"/>
    </xf>
    <xf numFmtId="49" fontId="2" fillId="2" borderId="10" xfId="0" applyNumberFormat="1" applyFont="1" applyFill="1" applyBorder="1" applyAlignment="1">
      <alignment horizontal="center" vertical="top" wrapText="1"/>
    </xf>
    <xf numFmtId="4" fontId="2" fillId="2" borderId="10" xfId="0" applyNumberFormat="1" applyFont="1" applyFill="1" applyBorder="1" applyAlignment="1">
      <alignment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0" fontId="3" fillId="2" borderId="13" xfId="0" applyNumberFormat="1" applyFont="1" applyFill="1" applyBorder="1" applyAlignment="1">
      <alignment vertical="center" wrapText="1"/>
    </xf>
    <xf numFmtId="0" fontId="3" fillId="2" borderId="1" xfId="0" applyNumberFormat="1" applyFont="1" applyFill="1" applyBorder="1" applyAlignment="1">
      <alignment vertical="center" wrapText="1"/>
    </xf>
    <xf numFmtId="0" fontId="3" fillId="2" borderId="14" xfId="0" applyNumberFormat="1" applyFont="1" applyFill="1" applyBorder="1" applyAlignment="1">
      <alignment vertical="center" wrapText="1"/>
    </xf>
    <xf numFmtId="49" fontId="1" fillId="2" borderId="0" xfId="0" applyNumberFormat="1" applyFont="1" applyFill="1" applyBorder="1" applyAlignment="1">
      <alignment horizontal="center"/>
    </xf>
    <xf numFmtId="49" fontId="2" fillId="2" borderId="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left" vertical="center" wrapText="1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3"/>
    <cellStyle name="Обычный 2 2 2" xfId="2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154543</xdr:colOff>
      <xdr:row>1</xdr:row>
      <xdr:rowOff>12700</xdr:rowOff>
    </xdr:from>
    <xdr:to>
      <xdr:col>15</xdr:col>
      <xdr:colOff>611874</xdr:colOff>
      <xdr:row>1</xdr:row>
      <xdr:rowOff>237490</xdr:rowOff>
    </xdr:to>
    <xdr:pic>
      <xdr:nvPicPr>
        <xdr:cNvPr id="2" name="Picture 1" descr="Picture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3635" r="56835" b="28496"/>
        <a:stretch>
          <a:fillRect/>
        </a:stretch>
      </xdr:blipFill>
      <xdr:spPr>
        <a:xfrm>
          <a:off x="15686643" y="393699"/>
          <a:ext cx="457332" cy="224792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9</xdr:col>
      <xdr:colOff>141843</xdr:colOff>
      <xdr:row>2</xdr:row>
      <xdr:rowOff>99695</xdr:rowOff>
    </xdr:from>
    <xdr:to>
      <xdr:col>9</xdr:col>
      <xdr:colOff>667623</xdr:colOff>
      <xdr:row>2</xdr:row>
      <xdr:rowOff>457835</xdr:rowOff>
    </xdr:to>
    <xdr:pic>
      <xdr:nvPicPr>
        <xdr:cNvPr id="3" name="Рисунок 1" descr="Рисунок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l="68182" t="17999" b="24001"/>
        <a:stretch>
          <a:fillRect/>
        </a:stretch>
      </xdr:blipFill>
      <xdr:spPr>
        <a:xfrm>
          <a:off x="9209643" y="792480"/>
          <a:ext cx="525781" cy="35814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13</xdr:col>
      <xdr:colOff>101052</xdr:colOff>
      <xdr:row>2</xdr:row>
      <xdr:rowOff>584236</xdr:rowOff>
    </xdr:from>
    <xdr:to>
      <xdr:col>13</xdr:col>
      <xdr:colOff>840405</xdr:colOff>
      <xdr:row>2</xdr:row>
      <xdr:rowOff>1018577</xdr:rowOff>
    </xdr:to>
    <xdr:pic>
      <xdr:nvPicPr>
        <xdr:cNvPr id="4" name="Picture 21" descr="Picture 21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463817" y="1077295"/>
          <a:ext cx="739353" cy="43434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14</xdr:col>
      <xdr:colOff>161117</xdr:colOff>
      <xdr:row>2</xdr:row>
      <xdr:rowOff>573480</xdr:rowOff>
    </xdr:from>
    <xdr:to>
      <xdr:col>14</xdr:col>
      <xdr:colOff>530687</xdr:colOff>
      <xdr:row>2</xdr:row>
      <xdr:rowOff>984960</xdr:rowOff>
    </xdr:to>
    <xdr:pic>
      <xdr:nvPicPr>
        <xdr:cNvPr id="5" name="Picture 19" descr="Picture 19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420352" y="1066539"/>
          <a:ext cx="369570" cy="41148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12</xdr:col>
      <xdr:colOff>369248</xdr:colOff>
      <xdr:row>3</xdr:row>
      <xdr:rowOff>101172</xdr:rowOff>
    </xdr:from>
    <xdr:to>
      <xdr:col>12</xdr:col>
      <xdr:colOff>638009</xdr:colOff>
      <xdr:row>3</xdr:row>
      <xdr:rowOff>375492</xdr:rowOff>
    </xdr:to>
    <xdr:pic>
      <xdr:nvPicPr>
        <xdr:cNvPr id="6" name="Рисунок 1" descr="Рисунок 1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rcRect l="68182" t="17999" b="24001"/>
        <a:stretch>
          <a:fillRect/>
        </a:stretch>
      </xdr:blipFill>
      <xdr:spPr>
        <a:xfrm>
          <a:off x="10813130" y="1782054"/>
          <a:ext cx="268761" cy="27432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15</xdr:col>
      <xdr:colOff>65643</xdr:colOff>
      <xdr:row>2</xdr:row>
      <xdr:rowOff>252095</xdr:rowOff>
    </xdr:from>
    <xdr:to>
      <xdr:col>15</xdr:col>
      <xdr:colOff>896223</xdr:colOff>
      <xdr:row>2</xdr:row>
      <xdr:rowOff>480695</xdr:rowOff>
    </xdr:to>
    <xdr:pic>
      <xdr:nvPicPr>
        <xdr:cNvPr id="7" name="Picture 1" descr="Picture 1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3635"/>
        <a:stretch>
          <a:fillRect/>
        </a:stretch>
      </xdr:blipFill>
      <xdr:spPr>
        <a:xfrm>
          <a:off x="15597743" y="944880"/>
          <a:ext cx="830581" cy="228601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  <xdr:twoCellAnchor>
    <xdr:from>
      <xdr:col>15</xdr:col>
      <xdr:colOff>65643</xdr:colOff>
      <xdr:row>2</xdr:row>
      <xdr:rowOff>252095</xdr:rowOff>
    </xdr:from>
    <xdr:to>
      <xdr:col>15</xdr:col>
      <xdr:colOff>896223</xdr:colOff>
      <xdr:row>2</xdr:row>
      <xdr:rowOff>480695</xdr:rowOff>
    </xdr:to>
    <xdr:pic>
      <xdr:nvPicPr>
        <xdr:cNvPr id="8" name="Picture 1" descr="Picture 1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 t="13635"/>
        <a:stretch>
          <a:fillRect/>
        </a:stretch>
      </xdr:blipFill>
      <xdr:spPr>
        <a:xfrm>
          <a:off x="12295743" y="747395"/>
          <a:ext cx="706755" cy="228600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akupki.gov.ru/epz/ktru/ktruCard/commonInfo.html?itemId=738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7"/>
  <sheetViews>
    <sheetView showGridLines="0" tabSelected="1" workbookViewId="0">
      <selection activeCell="B5" sqref="B5"/>
    </sheetView>
  </sheetViews>
  <sheetFormatPr defaultColWidth="8.85546875" defaultRowHeight="15" customHeight="1"/>
  <cols>
    <col min="1" max="1" width="6" style="1" customWidth="1"/>
    <col min="2" max="2" width="25.85546875" style="1" customWidth="1"/>
    <col min="3" max="3" width="11.7109375" style="1" bestFit="1" customWidth="1"/>
    <col min="4" max="4" width="13.140625" style="1" customWidth="1"/>
    <col min="5" max="5" width="17.42578125" style="1" customWidth="1"/>
    <col min="6" max="6" width="8" style="1" customWidth="1"/>
    <col min="7" max="7" width="13" style="1" customWidth="1"/>
    <col min="8" max="8" width="12.42578125" style="1" bestFit="1" customWidth="1"/>
    <col min="9" max="9" width="12.42578125" style="1" customWidth="1"/>
    <col min="10" max="10" width="13.7109375" style="1" customWidth="1"/>
    <col min="11" max="11" width="11" style="1" customWidth="1"/>
    <col min="12" max="12" width="10.85546875" style="1" customWidth="1"/>
    <col min="13" max="13" width="13.85546875" style="1" bestFit="1" customWidth="1"/>
    <col min="14" max="14" width="13.42578125" style="1" bestFit="1" customWidth="1"/>
    <col min="15" max="15" width="11" style="1" bestFit="1" customWidth="1"/>
    <col min="16" max="16" width="15" style="1" bestFit="1" customWidth="1"/>
    <col min="17" max="17" width="15" style="1" customWidth="1"/>
    <col min="18" max="18" width="13" style="1" customWidth="1"/>
    <col min="19" max="16384" width="8.85546875" style="1"/>
  </cols>
  <sheetData>
    <row r="1" spans="1:18" ht="15" customHeight="1" thickBot="1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</row>
    <row r="2" spans="1:18" ht="44.25" customHeight="1">
      <c r="A2" s="47" t="s">
        <v>0</v>
      </c>
      <c r="B2" s="41" t="s">
        <v>1</v>
      </c>
      <c r="C2" s="45" t="s">
        <v>13</v>
      </c>
      <c r="D2" s="45" t="s">
        <v>14</v>
      </c>
      <c r="E2" s="41" t="s">
        <v>15</v>
      </c>
      <c r="F2" s="41" t="s">
        <v>2</v>
      </c>
      <c r="G2" s="41" t="s">
        <v>3</v>
      </c>
      <c r="H2" s="42"/>
      <c r="I2" s="42"/>
      <c r="J2" s="42"/>
      <c r="K2" s="41" t="s">
        <v>4</v>
      </c>
      <c r="L2" s="41" t="s">
        <v>5</v>
      </c>
      <c r="M2" s="41" t="s">
        <v>6</v>
      </c>
      <c r="N2" s="44"/>
      <c r="O2" s="44"/>
      <c r="P2" s="36" t="s">
        <v>7</v>
      </c>
      <c r="Q2" s="53" t="s">
        <v>12</v>
      </c>
      <c r="R2" s="56" t="s">
        <v>16</v>
      </c>
    </row>
    <row r="3" spans="1:18" ht="64.5" thickBot="1">
      <c r="A3" s="48"/>
      <c r="B3" s="43"/>
      <c r="C3" s="46"/>
      <c r="D3" s="46"/>
      <c r="E3" s="43"/>
      <c r="F3" s="43"/>
      <c r="G3" s="32" t="s">
        <v>27</v>
      </c>
      <c r="H3" s="32" t="s">
        <v>26</v>
      </c>
      <c r="I3" s="32" t="s">
        <v>25</v>
      </c>
      <c r="J3" s="33"/>
      <c r="K3" s="43"/>
      <c r="L3" s="43"/>
      <c r="M3" s="34" t="s">
        <v>8</v>
      </c>
      <c r="N3" s="34" t="s">
        <v>9</v>
      </c>
      <c r="O3" s="34" t="s">
        <v>10</v>
      </c>
      <c r="P3" s="35"/>
      <c r="Q3" s="54"/>
      <c r="R3" s="57"/>
    </row>
    <row r="4" spans="1:18" ht="39" customHeight="1">
      <c r="A4" s="28">
        <v>1</v>
      </c>
      <c r="B4" s="29">
        <v>2</v>
      </c>
      <c r="C4" s="37">
        <v>3</v>
      </c>
      <c r="D4" s="38">
        <v>4</v>
      </c>
      <c r="E4" s="39">
        <v>5</v>
      </c>
      <c r="F4" s="29">
        <v>6</v>
      </c>
      <c r="G4" s="29">
        <v>7</v>
      </c>
      <c r="H4" s="29">
        <v>8</v>
      </c>
      <c r="I4" s="29">
        <v>9</v>
      </c>
      <c r="J4" s="30" t="s">
        <v>28</v>
      </c>
      <c r="K4" s="29">
        <v>11</v>
      </c>
      <c r="L4" s="30" t="s">
        <v>29</v>
      </c>
      <c r="M4" s="30" t="s">
        <v>30</v>
      </c>
      <c r="N4" s="29">
        <v>14</v>
      </c>
      <c r="O4" s="29">
        <v>15</v>
      </c>
      <c r="P4" s="30" t="s">
        <v>31</v>
      </c>
      <c r="Q4" s="29">
        <v>17</v>
      </c>
      <c r="R4" s="31">
        <v>18</v>
      </c>
    </row>
    <row r="5" spans="1:18" ht="75.75" customHeight="1" thickBot="1">
      <c r="A5" s="20">
        <v>1</v>
      </c>
      <c r="B5" s="21" t="s">
        <v>33</v>
      </c>
      <c r="C5" s="21" t="s">
        <v>17</v>
      </c>
      <c r="D5" s="21" t="s">
        <v>18</v>
      </c>
      <c r="E5" s="21" t="s">
        <v>19</v>
      </c>
      <c r="F5" s="22" t="s">
        <v>20</v>
      </c>
      <c r="G5" s="23">
        <v>4152500</v>
      </c>
      <c r="H5" s="23">
        <v>4050000</v>
      </c>
      <c r="I5" s="23">
        <v>4006000</v>
      </c>
      <c r="J5" s="23">
        <f>G5+H5+I5</f>
        <v>12208500</v>
      </c>
      <c r="K5" s="25">
        <v>2</v>
      </c>
      <c r="L5" s="25">
        <v>3</v>
      </c>
      <c r="M5" s="23">
        <f>ROUND((AVERAGE(G5:I5)),2)</f>
        <v>4069500</v>
      </c>
      <c r="N5" s="23">
        <f>STDEV(G5:I5)</f>
        <v>75171.47</v>
      </c>
      <c r="O5" s="26">
        <f t="shared" ref="O5" si="0">N5/M5</f>
        <v>1.8499999999999999E-2</v>
      </c>
      <c r="P5" s="23">
        <f>M5*K5</f>
        <v>8139000</v>
      </c>
      <c r="Q5" s="24">
        <v>4017500</v>
      </c>
      <c r="R5" s="27">
        <f>K5*Q5</f>
        <v>8035000</v>
      </c>
    </row>
    <row r="6" spans="1:18" ht="15.75" customHeight="1" thickBot="1">
      <c r="A6" s="12"/>
      <c r="B6" s="12"/>
      <c r="C6" s="12"/>
      <c r="D6" s="12"/>
      <c r="E6" s="12"/>
      <c r="F6" s="3"/>
      <c r="G6" s="3"/>
      <c r="H6" s="3"/>
      <c r="I6" s="3"/>
      <c r="J6" s="3"/>
      <c r="K6" s="3"/>
      <c r="L6" s="3"/>
      <c r="M6" s="50" t="s">
        <v>24</v>
      </c>
      <c r="N6" s="51"/>
      <c r="O6" s="51"/>
      <c r="P6" s="51"/>
      <c r="Q6" s="52"/>
      <c r="R6" s="19">
        <f>SUM(R5:R5)</f>
        <v>8035000</v>
      </c>
    </row>
    <row r="7" spans="1:18" ht="15" customHeight="1">
      <c r="A7" s="12"/>
      <c r="B7" s="12"/>
      <c r="C7" s="12"/>
      <c r="D7" s="12"/>
      <c r="E7" s="12"/>
      <c r="F7" s="3"/>
      <c r="G7" s="3"/>
      <c r="H7" s="3"/>
      <c r="I7" s="3"/>
      <c r="J7" s="3"/>
      <c r="K7" s="3"/>
      <c r="L7" s="3"/>
      <c r="M7" s="2"/>
      <c r="N7" s="2"/>
      <c r="O7" s="2"/>
      <c r="P7" s="2"/>
      <c r="Q7" s="12"/>
    </row>
    <row r="8" spans="1:18" ht="15.75" customHeight="1">
      <c r="A8" s="12"/>
      <c r="B8" s="12"/>
      <c r="C8" s="12"/>
      <c r="D8" s="12"/>
      <c r="E8" s="12"/>
      <c r="F8" s="3"/>
      <c r="G8" s="3"/>
      <c r="H8" s="3"/>
      <c r="I8" s="3"/>
      <c r="J8" s="3"/>
      <c r="K8" s="3"/>
      <c r="L8" s="3"/>
      <c r="M8" s="3"/>
      <c r="N8" s="3"/>
      <c r="O8" s="2"/>
      <c r="P8" s="2"/>
      <c r="Q8" s="12"/>
    </row>
    <row r="9" spans="1:18" ht="15.75" customHeight="1">
      <c r="A9" s="2"/>
      <c r="B9" s="2"/>
      <c r="C9" s="11"/>
      <c r="D9" s="11"/>
      <c r="E9" s="2"/>
      <c r="F9" s="3"/>
      <c r="G9" s="3"/>
      <c r="H9" s="3"/>
      <c r="I9" s="3"/>
      <c r="J9" s="3"/>
      <c r="K9" s="3"/>
      <c r="L9" s="3"/>
      <c r="M9" s="3"/>
      <c r="N9" s="3"/>
      <c r="O9" s="4"/>
      <c r="P9" s="4"/>
      <c r="Q9" s="4"/>
    </row>
    <row r="10" spans="1:18" ht="15.75" customHeight="1">
      <c r="A10" s="49" t="s">
        <v>21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3"/>
      <c r="O10" s="4"/>
      <c r="P10" s="2"/>
      <c r="Q10" s="12"/>
    </row>
    <row r="11" spans="1:18" ht="15" customHeight="1">
      <c r="A11" s="13"/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3"/>
      <c r="M11" s="13"/>
      <c r="N11" s="3"/>
      <c r="O11" s="2"/>
      <c r="P11" s="2"/>
      <c r="Q11" s="12"/>
    </row>
    <row r="12" spans="1:18" ht="17.25" customHeight="1">
      <c r="A12" s="15"/>
      <c r="B12" s="55" t="s">
        <v>23</v>
      </c>
      <c r="C12" s="55"/>
      <c r="D12" s="55"/>
      <c r="E12" s="14"/>
      <c r="F12" s="14"/>
      <c r="G12" s="14"/>
      <c r="H12" s="14"/>
      <c r="I12" s="14"/>
      <c r="J12" s="14"/>
      <c r="K12" s="14"/>
      <c r="L12" s="13"/>
      <c r="M12" s="16"/>
      <c r="N12" s="3"/>
      <c r="O12" s="2"/>
      <c r="P12" s="2"/>
      <c r="Q12" s="12"/>
    </row>
    <row r="13" spans="1:18" ht="21.75" customHeight="1">
      <c r="A13" s="13"/>
      <c r="B13" s="5" t="s">
        <v>11</v>
      </c>
      <c r="C13" s="6"/>
      <c r="D13" s="14"/>
      <c r="E13" s="14"/>
      <c r="F13" s="14"/>
      <c r="G13" s="14"/>
      <c r="H13" s="14"/>
      <c r="I13" s="14"/>
      <c r="J13" s="14"/>
      <c r="K13" s="14"/>
      <c r="L13" s="13"/>
      <c r="M13" s="16"/>
      <c r="N13" s="3"/>
      <c r="O13" s="2"/>
      <c r="P13" s="2"/>
      <c r="Q13" s="12"/>
    </row>
    <row r="14" spans="1:18" ht="15" customHeight="1">
      <c r="A14" s="13"/>
      <c r="B14" s="13"/>
      <c r="C14" s="13"/>
      <c r="D14" s="17"/>
      <c r="E14" s="17"/>
      <c r="F14" s="17"/>
      <c r="G14" s="13"/>
      <c r="H14" s="13"/>
      <c r="I14" s="13"/>
      <c r="J14" s="13"/>
      <c r="K14" s="13"/>
      <c r="L14" s="13"/>
      <c r="M14" s="13"/>
      <c r="N14" s="2"/>
      <c r="O14" s="2"/>
      <c r="P14" s="2"/>
      <c r="Q14" s="12"/>
    </row>
    <row r="15" spans="1:18" ht="15.75" customHeight="1">
      <c r="A15" s="7" t="s">
        <v>22</v>
      </c>
      <c r="B15" s="13"/>
      <c r="C15" s="8"/>
      <c r="D15" s="8"/>
      <c r="E15" s="8"/>
      <c r="F15" s="8"/>
      <c r="G15" s="13"/>
      <c r="H15" s="8"/>
      <c r="I15" s="8"/>
      <c r="J15" s="8"/>
      <c r="K15" s="8"/>
      <c r="L15" s="18"/>
      <c r="M15" s="18"/>
      <c r="N15" s="8"/>
      <c r="O15" s="4"/>
      <c r="P15" s="4"/>
      <c r="Q15" s="4"/>
    </row>
    <row r="16" spans="1:18" ht="1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</row>
    <row r="17" spans="1:17" ht="15" customHeight="1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</sheetData>
  <mergeCells count="16">
    <mergeCell ref="A10:M10"/>
    <mergeCell ref="M6:Q6"/>
    <mergeCell ref="Q2:Q3"/>
    <mergeCell ref="B12:D12"/>
    <mergeCell ref="R2:R3"/>
    <mergeCell ref="A1:R1"/>
    <mergeCell ref="G2:J2"/>
    <mergeCell ref="K2:K3"/>
    <mergeCell ref="L2:L3"/>
    <mergeCell ref="M2:O2"/>
    <mergeCell ref="D2:D3"/>
    <mergeCell ref="C2:C3"/>
    <mergeCell ref="A2:A3"/>
    <mergeCell ref="B2:B3"/>
    <mergeCell ref="E2:E3"/>
    <mergeCell ref="F2:F3"/>
  </mergeCells>
  <hyperlinks>
    <hyperlink ref="D5" r:id="rId1" display="https://zakupki.gov.ru/epz/ktru/ktruCard/commonInfo.html?itemId=73810"/>
  </hyperlinks>
  <printOptions horizontalCentered="1"/>
  <pageMargins left="0.51181102362204722" right="0.51181102362204722" top="0.98425196850393704" bottom="0.35433070866141736" header="0.31496062992125984" footer="0.31496062992125984"/>
  <pageSetup scale="53" orientation="landscape" r:id="rId2"/>
  <headerFooter>
    <oddFooter>&amp;C&amp;"Helvetica Neue,Regular"&amp;12&amp;K000000&amp;P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1824</dc:creator>
  <cp:lastModifiedBy>2205</cp:lastModifiedBy>
  <cp:lastPrinted>2026-07-08T06:36:08Z</cp:lastPrinted>
  <dcterms:created xsi:type="dcterms:W3CDTF">2024-01-29T06:04:14Z</dcterms:created>
  <dcterms:modified xsi:type="dcterms:W3CDTF">2026-07-23T06:07:40Z</dcterms:modified>
</cp:coreProperties>
</file>