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msuarova\Desktop\ЗАКУПКИ НЦМУ\АУКЦИОНЫ\Ярославль\Устройство для секвенирования\Аукционная документация\"/>
    </mc:Choice>
  </mc:AlternateContent>
  <bookViews>
    <workbookView xWindow="0" yWindow="0" windowWidth="28800" windowHeight="12180"/>
  </bookViews>
  <sheets>
    <sheet name="Обоснование НМЦД" sheetId="1" r:id="rId1"/>
  </sheets>
  <definedNames>
    <definedName name="адреса">#REF!</definedName>
    <definedName name="методы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L10" i="1" s="1"/>
  <c r="L11" i="1" s="1"/>
  <c r="J10" i="1"/>
  <c r="K10" i="1" l="1"/>
</calcChain>
</file>

<file path=xl/comments1.xml><?xml version="1.0" encoding="utf-8"?>
<comments xmlns="http://schemas.openxmlformats.org/spreadsheetml/2006/main">
  <authors>
    <author>USER</author>
  </authors>
  <commentList>
    <comment ref="K8" authorId="0" shapeId="0">
      <text>
        <r>
          <rPr>
            <sz val="11"/>
            <color theme="1"/>
            <rFont val="Calibri"/>
          </rPr>
          <t>Этот показатель не должен быть &gt;33</t>
        </r>
      </text>
    </comment>
  </commentList>
</comments>
</file>

<file path=xl/sharedStrings.xml><?xml version="1.0" encoding="utf-8"?>
<sst xmlns="http://schemas.openxmlformats.org/spreadsheetml/2006/main" count="28" uniqueCount="28">
  <si>
    <t>РАЗДЕЛ VI. ОБОСНОВАНИЕ НАЧАЛЬНОЙ (МАКСИМАЛЬНОЙ) ЦЕНЫ ДОГОВОРА</t>
  </si>
  <si>
    <t xml:space="preserve">Обоснование начальной максимальной цены договора </t>
  </si>
  <si>
    <t>Используемый метод определения НМЦД</t>
  </si>
  <si>
    <t xml:space="preserve">Для определения НМЦД использован метод сопоставимых рыночных цен в соответствии с разделом 3 главы II Положения  о закупке товаров, работ, услуг для нужд Федерального государственного бюджетного научного учреждения «Федеральный научный центр кормопроизводства и агроэкологии имени В.Р. Вильямса» </t>
  </si>
  <si>
    <t>№ п/п</t>
  </si>
  <si>
    <t>Наименование товара</t>
  </si>
  <si>
    <t>ОКПД</t>
  </si>
  <si>
    <t>Ед.измерения</t>
  </si>
  <si>
    <t>Количество</t>
  </si>
  <si>
    <t>Источник 1</t>
  </si>
  <si>
    <t>Источник 2</t>
  </si>
  <si>
    <t>Источник 3</t>
  </si>
  <si>
    <t>Цена средняя, &lt;ц&gt;</t>
  </si>
  <si>
    <t>Среднее квадратичное отклонение,</t>
  </si>
  <si>
    <t>Коэффициент вариации, V</t>
  </si>
  <si>
    <t>Сумма</t>
  </si>
  <si>
    <t>Всего:</t>
  </si>
  <si>
    <t>Руководитель контрактной службы</t>
  </si>
  <si>
    <t>_________________________</t>
  </si>
  <si>
    <t>Шамсуарова Л.Р.</t>
  </si>
  <si>
    <t>должность</t>
  </si>
  <si>
    <t>подпись</t>
  </si>
  <si>
    <t>расшифровка подписи</t>
  </si>
  <si>
    <t>Поставка устройства секвенирования ДНК по ТУ 9443-005-04699534-2013, с принадлежностями (Нанофор-05 (8-капиллярный) или эквивалент)</t>
  </si>
  <si>
    <t>26.51.53.141: Анализаторы для диагностики in vitro</t>
  </si>
  <si>
    <t>шт.</t>
  </si>
  <si>
    <t>Коэффициент вариации цен не превышает 33%, в связи с чем совокупность значений, используемых в расчете при определении начальной (максимальной) цены договора, является однородной.
Начальная (максимальная) цена договора (НМЦД) определяется по формуле:
НМЦД = V* Ц
Где: V- количество (объем) закупаемого товара;
Ц - средняя арифметическая величина цены поставки Товара.
НМЦД = 10 493 333,33 рубля.
Начальная (максимальная) цена договора сформирована с учетом среднего значения стоимости единицы Товара и количества Товара и составляет 10 493 333,33 (десять миллионов четыреста девяносто три тысячи триста тридцать три) рубля 33 копейки. Цена включает в себя стоимость Товара, расходы на перевозку, страхование, уплату таможенных пошлин, все налоги и сборы, предусмотренные действующим законодательством Российской Федерации, и другие обязательные платежи.
Все показатели, требования, условные обозначения и терминология, касающиеся характеристик объекта закупки, установлены в соответствии с потребностями Заказчика и являются широко используемыми на современном рынке данного вида товара.
Валюта, используемая при формировании начальной (максимальной) цены договора, (начальной цены единицы товара, работы, услуги), цены заявки на участие в аукционе в электронной форме и расчетов с поставщиками (исполнителями, подрядчиками) - рубль Российской Федерации. 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 - не применяется.</t>
  </si>
  <si>
    <t xml:space="preserve">Устройство секвенирования ДНК по ТУ 9443-005-04699534-2013, с принадлежностями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</si>
</sst>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1"/>
      <color theme="1"/>
      <name val="Times New Roman"/>
    </font>
    <font>
      <sz val="8"/>
      <color theme="1"/>
      <name val="Times New Roman"/>
    </font>
    <font>
      <b/>
      <sz val="11"/>
      <name val="Times New Roman"/>
    </font>
    <font>
      <sz val="11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26" xfId="0" applyNumberFormat="1" applyFont="1" applyFill="1" applyBorder="1" applyAlignment="1">
      <alignment horizontal="center" vertical="center" wrapText="1"/>
    </xf>
    <xf numFmtId="0" fontId="7" fillId="0" borderId="27" xfId="0" applyNumberFormat="1" applyFont="1" applyFill="1" applyBorder="1" applyAlignment="1">
      <alignment horizontal="center" vertical="center" wrapText="1"/>
    </xf>
    <xf numFmtId="4" fontId="7" fillId="0" borderId="25" xfId="0" applyNumberFormat="1" applyFont="1" applyFill="1" applyBorder="1" applyAlignment="1">
      <alignment horizontal="center" vertical="center" wrapText="1"/>
    </xf>
    <xf numFmtId="4" fontId="7" fillId="0" borderId="16" xfId="0" applyNumberFormat="1" applyFont="1" applyFill="1" applyBorder="1" applyAlignment="1">
      <alignment horizontal="center" vertical="center" wrapText="1"/>
    </xf>
    <xf numFmtId="4" fontId="7" fillId="0" borderId="29" xfId="0" applyNumberFormat="1" applyFont="1" applyFill="1" applyBorder="1" applyAlignment="1">
      <alignment horizontal="center" vertical="center" wrapText="1"/>
    </xf>
    <xf numFmtId="4" fontId="7" fillId="0" borderId="28" xfId="0" applyNumberFormat="1" applyFont="1" applyFill="1" applyBorder="1" applyAlignment="1">
      <alignment horizontal="center" vertical="center"/>
    </xf>
    <xf numFmtId="4" fontId="7" fillId="0" borderId="16" xfId="0" applyNumberFormat="1" applyFont="1" applyFill="1" applyBorder="1" applyAlignment="1">
      <alignment horizontal="center" vertical="center"/>
    </xf>
    <xf numFmtId="2" fontId="7" fillId="0" borderId="16" xfId="0" applyNumberFormat="1" applyFont="1" applyFill="1" applyBorder="1" applyAlignment="1">
      <alignment horizontal="center" vertical="center" wrapText="1"/>
    </xf>
    <xf numFmtId="4" fontId="7" fillId="0" borderId="29" xfId="0" applyNumberFormat="1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right" vertical="center" wrapText="1"/>
    </xf>
    <xf numFmtId="0" fontId="8" fillId="0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4" fillId="0" borderId="1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2">
    <cellStyle name="Обычный" xfId="0" builtinId="0"/>
    <cellStyle name="Финансовы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263c4f1c9b634b41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914399</xdr:colOff>
      <xdr:row>8</xdr:row>
      <xdr:rowOff>190499</xdr:rowOff>
    </xdr:from>
    <xdr:to>
      <xdr:col>10</xdr:col>
      <xdr:colOff>20661</xdr:colOff>
      <xdr:row>8</xdr:row>
      <xdr:rowOff>417062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8</xdr:col>
      <xdr:colOff>561975</xdr:colOff>
      <xdr:row>33</xdr:row>
      <xdr:rowOff>161925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561975</xdr:colOff>
      <xdr:row>33</xdr:row>
      <xdr:rowOff>161925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8EE4E68C-4C0C-0109-263E-B70697077A9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561975</xdr:colOff>
      <xdr:row>33</xdr:row>
      <xdr:rowOff>161925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9667875" cy="96107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561975</xdr:colOff>
      <xdr:row>33</xdr:row>
      <xdr:rowOff>161925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9667875" cy="96107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USER" id="{A9160CDB-6763-F441-9B3F-2C727DA90A89}"/>
</xltc: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36"/>
  <sheetViews>
    <sheetView tabSelected="1" topLeftCell="A4" workbookViewId="0">
      <selection activeCell="Q19" sqref="Q19"/>
    </sheetView>
  </sheetViews>
  <sheetFormatPr defaultRowHeight="15" x14ac:dyDescent="0.25"/>
  <cols>
    <col min="1" max="1" width="6.140625" customWidth="1"/>
    <col min="2" max="2" width="27.7109375" customWidth="1"/>
    <col min="3" max="3" width="23.7109375" customWidth="1"/>
    <col min="4" max="4" width="10.5703125" customWidth="1"/>
    <col min="5" max="5" width="13.85546875" customWidth="1"/>
    <col min="6" max="6" width="13.140625" customWidth="1"/>
    <col min="7" max="7" width="12.5703125" customWidth="1"/>
    <col min="8" max="8" width="13" customWidth="1"/>
    <col min="9" max="9" width="15.85546875" customWidth="1"/>
    <col min="10" max="10" width="15.140625" customWidth="1"/>
    <col min="11" max="11" width="12.85546875" customWidth="1"/>
    <col min="12" max="12" width="16.7109375" customWidth="1"/>
  </cols>
  <sheetData>
    <row r="2" spans="1:12" ht="15.75" x14ac:dyDescent="0.25">
      <c r="G2" s="23" t="s">
        <v>0</v>
      </c>
      <c r="H2" s="23"/>
      <c r="I2" s="23"/>
      <c r="J2" s="23"/>
      <c r="K2" s="23"/>
      <c r="L2" s="23"/>
    </row>
    <row r="3" spans="1:12" ht="15.75" x14ac:dyDescent="0.25">
      <c r="G3" s="23"/>
      <c r="H3" s="23"/>
      <c r="I3" s="23"/>
      <c r="J3" s="23"/>
      <c r="K3" s="23"/>
      <c r="L3" s="23"/>
    </row>
    <row r="4" spans="1:12" ht="18.75" x14ac:dyDescent="0.3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27.75" customHeight="1" x14ac:dyDescent="0.25">
      <c r="A5" s="32" t="s">
        <v>23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ht="66" customHeight="1" x14ac:dyDescent="0.25">
      <c r="A6" s="30" t="s">
        <v>2</v>
      </c>
      <c r="B6" s="30"/>
      <c r="C6" s="6"/>
      <c r="D6" s="6"/>
      <c r="E6" s="30" t="s">
        <v>3</v>
      </c>
      <c r="F6" s="31"/>
      <c r="G6" s="31"/>
      <c r="H6" s="31"/>
      <c r="I6" s="31"/>
      <c r="J6" s="31"/>
      <c r="K6" s="31"/>
      <c r="L6" s="2"/>
    </row>
    <row r="7" spans="1:12" ht="16.5" customHeight="1" thickBot="1" x14ac:dyDescent="0.3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2" x14ac:dyDescent="0.25">
      <c r="A8" s="42" t="s">
        <v>4</v>
      </c>
      <c r="B8" s="39" t="s">
        <v>5</v>
      </c>
      <c r="C8" s="26" t="s">
        <v>6</v>
      </c>
      <c r="D8" s="39" t="s">
        <v>7</v>
      </c>
      <c r="E8" s="46" t="s">
        <v>8</v>
      </c>
      <c r="F8" s="24" t="s">
        <v>9</v>
      </c>
      <c r="G8" s="26" t="s">
        <v>10</v>
      </c>
      <c r="H8" s="28" t="s">
        <v>11</v>
      </c>
      <c r="I8" s="37" t="s">
        <v>12</v>
      </c>
      <c r="J8" s="26" t="s">
        <v>13</v>
      </c>
      <c r="K8" s="26" t="s">
        <v>14</v>
      </c>
      <c r="L8" s="35" t="s">
        <v>15</v>
      </c>
    </row>
    <row r="9" spans="1:12" ht="33" customHeight="1" thickBot="1" x14ac:dyDescent="0.3">
      <c r="A9" s="43"/>
      <c r="B9" s="40"/>
      <c r="C9" s="27"/>
      <c r="D9" s="40"/>
      <c r="E9" s="47"/>
      <c r="F9" s="25"/>
      <c r="G9" s="27"/>
      <c r="H9" s="29"/>
      <c r="I9" s="38"/>
      <c r="J9" s="27"/>
      <c r="K9" s="27"/>
      <c r="L9" s="36"/>
    </row>
    <row r="10" spans="1:12" ht="128.25" customHeight="1" thickBot="1" x14ac:dyDescent="0.3">
      <c r="A10" s="8">
        <v>1</v>
      </c>
      <c r="B10" s="9" t="s">
        <v>27</v>
      </c>
      <c r="C10" s="10" t="s">
        <v>24</v>
      </c>
      <c r="D10" s="9" t="s">
        <v>25</v>
      </c>
      <c r="E10" s="11">
        <v>1</v>
      </c>
      <c r="F10" s="12">
        <v>10980000</v>
      </c>
      <c r="G10" s="13">
        <v>10000000</v>
      </c>
      <c r="H10" s="14">
        <v>10500000</v>
      </c>
      <c r="I10" s="15">
        <f>ROUND(AVERAGE(F10:H10),2)</f>
        <v>10493333.33</v>
      </c>
      <c r="J10" s="16">
        <f>STDEV(F10:H10)</f>
        <v>490034.01242498803</v>
      </c>
      <c r="K10" s="17">
        <f>J10/I10*100</f>
        <v>4.6699556472107995</v>
      </c>
      <c r="L10" s="18">
        <f>ROUND(E10*I10,2)</f>
        <v>10493333.33</v>
      </c>
    </row>
    <row r="11" spans="1:12" ht="23.25" customHeight="1" thickBot="1" x14ac:dyDescent="0.3">
      <c r="A11" s="7"/>
      <c r="B11" s="20" t="s">
        <v>16</v>
      </c>
      <c r="C11" s="21"/>
      <c r="D11" s="21"/>
      <c r="E11" s="21"/>
      <c r="F11" s="21"/>
      <c r="G11" s="21"/>
      <c r="H11" s="21"/>
      <c r="I11" s="21"/>
      <c r="J11" s="21"/>
      <c r="K11" s="22"/>
      <c r="L11" s="19">
        <f>SUM(L10:L10)</f>
        <v>10493333.33</v>
      </c>
    </row>
    <row r="12" spans="1:12" ht="13.5" customHeight="1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1:12" ht="16.5" customHeight="1" x14ac:dyDescent="0.25">
      <c r="A13" s="50" t="s">
        <v>26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</row>
    <row r="14" spans="1:12" ht="16.5" customHeight="1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</row>
    <row r="15" spans="1:12" ht="16.5" customHeight="1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</row>
    <row r="16" spans="1:12" ht="16.5" customHeight="1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</row>
    <row r="17" spans="1:12" ht="16.5" customHeight="1" x14ac:dyDescent="0.2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</row>
    <row r="18" spans="1:12" ht="16.5" customHeight="1" x14ac:dyDescent="0.2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</row>
    <row r="19" spans="1:12" ht="16.5" customHeight="1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</row>
    <row r="20" spans="1:12" ht="16.5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1:12" ht="16.5" customHeight="1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</row>
    <row r="22" spans="1:12" ht="16.5" customHeight="1" x14ac:dyDescent="0.2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</row>
    <row r="23" spans="1:12" ht="16.5" customHeight="1" x14ac:dyDescent="0.25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</row>
    <row r="24" spans="1:12" ht="16.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 ht="16.5" customHeight="1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 ht="16.5" customHeight="1" x14ac:dyDescent="0.2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1:12" ht="16.5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 ht="23.2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x14ac:dyDescent="0.25">
      <c r="A29" s="2"/>
      <c r="B29" s="51" t="s">
        <v>17</v>
      </c>
      <c r="C29" s="51"/>
      <c r="D29" s="51"/>
      <c r="E29" s="51"/>
      <c r="F29" s="51"/>
      <c r="G29" s="2"/>
      <c r="H29" s="5" t="s">
        <v>18</v>
      </c>
      <c r="I29" s="5"/>
      <c r="J29" s="45" t="s">
        <v>19</v>
      </c>
      <c r="K29" s="45"/>
      <c r="L29" s="2"/>
    </row>
    <row r="30" spans="1:12" ht="24.75" customHeight="1" x14ac:dyDescent="0.25">
      <c r="A30" s="2"/>
      <c r="B30" s="44" t="s">
        <v>20</v>
      </c>
      <c r="C30" s="44"/>
      <c r="D30" s="44"/>
      <c r="E30" s="44"/>
      <c r="F30" s="44"/>
      <c r="G30" s="2"/>
      <c r="H30" s="1" t="s">
        <v>21</v>
      </c>
      <c r="I30" s="1"/>
      <c r="J30" s="41" t="s">
        <v>22</v>
      </c>
      <c r="K30" s="41"/>
      <c r="L30" s="2"/>
    </row>
    <row r="31" spans="1:12" x14ac:dyDescent="0.25">
      <c r="A31" s="2"/>
      <c r="B31" s="5"/>
      <c r="C31" s="5"/>
      <c r="D31" s="5"/>
      <c r="E31" s="45"/>
      <c r="F31" s="45"/>
      <c r="G31" s="2"/>
      <c r="H31" s="2"/>
      <c r="I31" s="45"/>
      <c r="J31" s="45"/>
      <c r="K31" s="3"/>
      <c r="L31" s="4"/>
    </row>
    <row r="32" spans="1:12" x14ac:dyDescent="0.25">
      <c r="A32" s="2"/>
      <c r="B32" s="1"/>
      <c r="C32" s="1"/>
      <c r="D32" s="1"/>
      <c r="E32" s="41"/>
      <c r="F32" s="41"/>
      <c r="G32" s="2"/>
      <c r="H32" s="45"/>
      <c r="I32" s="45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3"/>
      <c r="G33" s="4"/>
      <c r="H33" s="41"/>
      <c r="I33" s="41"/>
      <c r="J33" s="2"/>
      <c r="K33" s="2"/>
      <c r="L33" s="2"/>
    </row>
    <row r="34" spans="1:12" x14ac:dyDescent="0.25">
      <c r="A34" s="2"/>
      <c r="B34" s="4"/>
      <c r="C34" s="4"/>
      <c r="D34" s="4"/>
      <c r="E34" s="2"/>
      <c r="F34" s="2"/>
      <c r="G34" s="2"/>
      <c r="H34" s="1"/>
      <c r="I34" s="2"/>
      <c r="J34" s="2"/>
      <c r="K34" s="2"/>
      <c r="L34" s="2"/>
    </row>
    <row r="35" spans="1:12" x14ac:dyDescent="0.25">
      <c r="A35" s="2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31">
    <mergeCell ref="H33:I33"/>
    <mergeCell ref="A6:B6"/>
    <mergeCell ref="A8:A9"/>
    <mergeCell ref="B30:F30"/>
    <mergeCell ref="E32:F32"/>
    <mergeCell ref="E31:F31"/>
    <mergeCell ref="B8:B9"/>
    <mergeCell ref="E8:E9"/>
    <mergeCell ref="H32:I32"/>
    <mergeCell ref="A12:L12"/>
    <mergeCell ref="I31:J31"/>
    <mergeCell ref="A7:L7"/>
    <mergeCell ref="J29:K29"/>
    <mergeCell ref="J30:K30"/>
    <mergeCell ref="A13:L28"/>
    <mergeCell ref="B29:F29"/>
    <mergeCell ref="B11:K11"/>
    <mergeCell ref="G2:L2"/>
    <mergeCell ref="G3:L3"/>
    <mergeCell ref="F8:F9"/>
    <mergeCell ref="G8:G9"/>
    <mergeCell ref="H8:H9"/>
    <mergeCell ref="E6:K6"/>
    <mergeCell ref="A5:L5"/>
    <mergeCell ref="A4:L4"/>
    <mergeCell ref="J8:J9"/>
    <mergeCell ref="K8:K9"/>
    <mergeCell ref="L8:L9"/>
    <mergeCell ref="I8:I9"/>
    <mergeCell ref="D8:D9"/>
    <mergeCell ref="C8:C9"/>
  </mergeCells>
  <dataValidations count="1">
    <dataValidation type="list" allowBlank="1" showInputMessage="1" showErrorMessage="1" sqref="E6">
      <formula1>методы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Simonov Alex</dc:creator>
  <cp:lastModifiedBy>Shamsuarova</cp:lastModifiedBy>
  <cp:lastPrinted>2026-08-19T07:32:04Z</cp:lastPrinted>
  <dcterms:created xsi:type="dcterms:W3CDTF">2026-08-11T10:57:10Z</dcterms:created>
  <dcterms:modified xsi:type="dcterms:W3CDTF">2026-08-19T07:32:24Z</dcterms:modified>
</cp:coreProperties>
</file>