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ЭНСИ\Documents\Закупки в электронной форме\Рабочая документация по проведению торгов\Аудит (бух.)\2026\Коммер. для НМЦД\"/>
    </mc:Choice>
  </mc:AlternateContent>
  <xr:revisionPtr revIDLastSave="0" documentId="13_ncr:1_{2CBABF5A-6650-4F98-B3B5-334C3151760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Лист2" sheetId="1" r:id="rId1"/>
  </sheets>
  <definedNames>
    <definedName name="_xlfn_CEILING_PRECISE">NA()</definedName>
    <definedName name="Excel_BuiltIn_Print_Area" localSheetId="0">NA()</definedName>
    <definedName name="Excel_BuiltIn_Print_Titles" localSheetId="0">NA()</definedName>
  </definedNames>
  <calcPr calcId="181029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M9" i="1" l="1"/>
  <c r="L9" i="1"/>
  <c r="K9" i="1"/>
  <c r="I9" i="1"/>
  <c r="G9" i="1"/>
  <c r="I10" i="1" l="1"/>
  <c r="G10" i="1"/>
  <c r="K10" i="1"/>
  <c r="N9" i="1"/>
  <c r="O9" i="1" s="1"/>
  <c r="Q9" i="1"/>
  <c r="Q10" i="1" l="1"/>
</calcChain>
</file>

<file path=xl/sharedStrings.xml><?xml version="1.0" encoding="utf-8"?>
<sst xmlns="http://schemas.openxmlformats.org/spreadsheetml/2006/main" count="32" uniqueCount="28">
  <si>
    <t>Приложение №2 к документации о закупке</t>
  </si>
  <si>
    <t xml:space="preserve">            В соответствии с  Федеральным законом № 223-ФЗ от 18.07.2011г. «О закупках товаров, работ, услуг отдельными видами юридических лиц» и в соответствии с пунктом 1.6.6 Положения о закупке товаров, работ, услуг общества с ограниченной ответственностью «Энергосистемы» (версия 12)</t>
  </si>
  <si>
    <t xml:space="preserve">           Начальная (максимальная) цена Договора установлена посредством метода сопоставимых рыночных цен (анализа рынка), на основании коммерческих предложений потенциальных поставщиков получены следующие данные: </t>
  </si>
  <si>
    <t xml:space="preserve">Обоснование начальной (максимальной) цены Договора "Н(М)ЦД" </t>
  </si>
  <si>
    <t>№ п/п</t>
  </si>
  <si>
    <t>Наименование товара</t>
  </si>
  <si>
    <t>Объем товара</t>
  </si>
  <si>
    <t xml:space="preserve">Предложение 1  </t>
  </si>
  <si>
    <t xml:space="preserve">Предложение2  </t>
  </si>
  <si>
    <t>Предложение 3</t>
  </si>
  <si>
    <t>Средняя цена за ед., руб.</t>
  </si>
  <si>
    <t>Количество значений</t>
  </si>
  <si>
    <t>σ=</t>
  </si>
  <si>
    <t>Коэф.вариации V=</t>
  </si>
  <si>
    <t>ОДН/НЕОДН</t>
  </si>
  <si>
    <t>НМЦК 
рын.=</t>
  </si>
  <si>
    <t>ед. изм.</t>
  </si>
  <si>
    <t>кол-во</t>
  </si>
  <si>
    <t>Цена за ед., руб.</t>
  </si>
  <si>
    <t>Стоимость, руб.</t>
  </si>
  <si>
    <t>шт</t>
  </si>
  <si>
    <t>V&lt;33 (однородные)</t>
  </si>
  <si>
    <t>ИТОГО:</t>
  </si>
  <si>
    <t>НМЦ договора = (НМЦ1пост + НМЦ2пост + НМЦ3пост) / 3.   Где НМЦ 1, 2, 3 – начальная максимальная цена потенциального поставщика.</t>
  </si>
  <si>
    <t>Во избежание сговора участников размещения заказа и нарушения ст. 11 Федерального закона № 135-ФЗ от 26.07.2006 года «О защите конкуренции», заказчик не указывает сведения о потенциальных поставщиках сделавших коммерческие предложения. Данные сведения хранятся у заказчика.</t>
  </si>
  <si>
    <t>На основании вышеизложенного заказчиком установлена начальная максимальная цена Договора, которая составляет: 
280 000,00 (Двести восемьдесят тысяч) рублей 00 копеек.</t>
  </si>
  <si>
    <t xml:space="preserve">Обоснование начальной (максимальной) цены договора на оказание услуг по проведению обязательного ежегодного аудита бухгалтерской (финансовой) отчетности ООО «ЭНСИ» за 2026 г. </t>
  </si>
  <si>
    <t>Оказание услуг по проведению обязательного ежегодного аудита бухгалтерской (финансовой) отчетности  ООО «ЭНСИ» за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</si>
</sst>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_-* #,##0.00\ [$₽-419]_-;\-* #,##0.00\ [$₽-419]_-;_-* &quot;-&quot;??\ [$₽-419]_-;_-@_-"/>
  </numFmts>
  <fonts count="17" x14ac:knownFonts="1">
    <font>
      <sz val="11"/>
      <color rgb="FF000000"/>
      <name val="Calibri"/>
      <charset val="1"/>
    </font>
    <font>
      <sz val="11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1"/>
      <name val="Times New Roman"/>
      <charset val="1"/>
    </font>
    <font>
      <b/>
      <sz val="10"/>
      <color rgb="FF000000"/>
      <name val="Times New Roman"/>
      <charset val="1"/>
    </font>
    <font>
      <b/>
      <sz val="8"/>
      <color rgb="FF000000"/>
      <name val="Times New Roman"/>
      <charset val="1"/>
    </font>
    <font>
      <b/>
      <sz val="6"/>
      <color rgb="FF000000"/>
      <name val="Times New Roman"/>
      <charset val="1"/>
    </font>
    <font>
      <sz val="10"/>
      <name val="Times New Roman"/>
      <charset val="1"/>
    </font>
    <font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b/>
      <sz val="7"/>
      <color rgb="FF000000"/>
      <name val="Times New Roman"/>
      <charset val="1"/>
    </font>
    <font>
      <b/>
      <sz val="4"/>
      <color rgb="FF000000"/>
      <name val="Times New Roman"/>
      <charset val="1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left" vertical="top" wrapText="1"/>
    </xf>
    <xf numFmtId="164" fontId="1" fillId="0" borderId="0" xfId="0" applyNumberFormat="1" applyFont="1" applyBorder="1" applyAlignment="1" applyProtection="1">
      <alignment horizontal="center" vertical="top" wrapText="1"/>
    </xf>
    <xf numFmtId="164" fontId="2" fillId="0" borderId="0" xfId="0" applyNumberFormat="1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vertical="center" wrapText="1"/>
    </xf>
    <xf numFmtId="0" fontId="9" fillId="0" borderId="1" xfId="0" applyFont="1" applyBorder="1" applyAlignment="1" applyProtection="1">
      <alignment horizontal="center" vertical="center" shrinkToFit="1"/>
    </xf>
    <xf numFmtId="0" fontId="2" fillId="0" borderId="0" xfId="0" applyFont="1" applyBorder="1" applyAlignment="1" applyProtection="1">
      <alignment horizontal="center" vertical="top" wrapText="1"/>
    </xf>
    <xf numFmtId="164" fontId="4" fillId="0" borderId="1" xfId="0" applyNumberFormat="1" applyFont="1" applyBorder="1" applyAlignment="1" applyProtection="1">
      <alignment horizontal="center" vertical="top" shrinkToFit="1"/>
    </xf>
    <xf numFmtId="0" fontId="11" fillId="0" borderId="1" xfId="0" applyFont="1" applyBorder="1" applyAlignment="1" applyProtection="1">
      <alignment horizontal="center" textRotation="90" shrinkToFit="1"/>
    </xf>
    <xf numFmtId="4" fontId="9" fillId="0" borderId="0" xfId="0" applyNumberFormat="1" applyFont="1" applyBorder="1" applyAlignment="1" applyProtection="1">
      <alignment horizontal="center" vertical="top" wrapText="1"/>
    </xf>
    <xf numFmtId="9" fontId="9" fillId="0" borderId="0" xfId="0" applyNumberFormat="1" applyFont="1" applyBorder="1" applyAlignment="1" applyProtection="1">
      <alignment horizontal="center" vertical="top" wrapText="1"/>
    </xf>
    <xf numFmtId="2" fontId="1" fillId="0" borderId="0" xfId="0" applyNumberFormat="1" applyFont="1" applyBorder="1" applyAlignment="1" applyProtection="1">
      <alignment horizontal="center" vertical="top" wrapText="1"/>
    </xf>
    <xf numFmtId="4" fontId="1" fillId="0" borderId="0" xfId="0" applyNumberFormat="1" applyFont="1" applyBorder="1" applyAlignment="1" applyProtection="1">
      <alignment horizontal="center" vertical="top" wrapText="1"/>
    </xf>
    <xf numFmtId="0" fontId="0" fillId="0" borderId="1" xfId="0" applyFont="1" applyBorder="1" applyAlignment="1" applyProtection="1">
      <alignment horizontal="center" vertical="center"/>
    </xf>
    <xf numFmtId="165" fontId="8" fillId="0" borderId="1" xfId="0" applyNumberFormat="1" applyFont="1" applyBorder="1" applyAlignment="1" applyProtection="1">
      <alignment vertical="center" shrinkToFit="1"/>
    </xf>
    <xf numFmtId="165" fontId="8" fillId="0" borderId="1" xfId="0" applyNumberFormat="1" applyFont="1" applyBorder="1" applyAlignment="1" applyProtection="1">
      <alignment horizontal="center" vertical="center" shrinkToFit="1"/>
    </xf>
    <xf numFmtId="165" fontId="4" fillId="0" borderId="1" xfId="0" applyNumberFormat="1" applyFont="1" applyBorder="1" applyAlignment="1" applyProtection="1">
      <alignment horizontal="center" vertical="center" shrinkToFit="1"/>
    </xf>
    <xf numFmtId="165" fontId="13" fillId="0" borderId="1" xfId="0" applyNumberFormat="1" applyFont="1" applyBorder="1" applyAlignment="1" applyProtection="1">
      <alignment vertical="center" shrinkToFit="1"/>
      <protection locked="0" hidden="1"/>
    </xf>
    <xf numFmtId="165" fontId="14" fillId="0" borderId="1" xfId="0" applyNumberFormat="1" applyFont="1" applyBorder="1" applyAlignment="1" applyProtection="1">
      <alignment vertical="center" shrinkToFit="1"/>
    </xf>
    <xf numFmtId="165" fontId="14" fillId="4" borderId="1" xfId="0" applyNumberFormat="1" applyFont="1" applyFill="1" applyBorder="1" applyAlignment="1" applyProtection="1">
      <alignment vertical="center" shrinkToFit="1"/>
      <protection locked="0" hidden="1"/>
    </xf>
    <xf numFmtId="165" fontId="14" fillId="4" borderId="1" xfId="0" applyNumberFormat="1" applyFont="1" applyFill="1" applyBorder="1" applyAlignment="1" applyProtection="1">
      <alignment vertical="center" shrinkToFit="1"/>
    </xf>
    <xf numFmtId="165" fontId="14" fillId="0" borderId="1" xfId="0" applyNumberFormat="1" applyFont="1" applyBorder="1" applyAlignment="1" applyProtection="1">
      <alignment vertical="center" shrinkToFit="1"/>
      <protection locked="0" hidden="1"/>
    </xf>
    <xf numFmtId="164" fontId="15" fillId="0" borderId="1" xfId="0" applyNumberFormat="1" applyFont="1" applyBorder="1" applyAlignment="1" applyProtection="1">
      <alignment horizontal="center" vertical="top" shrinkToFit="1"/>
      <protection locked="0" hidden="1"/>
    </xf>
    <xf numFmtId="165" fontId="15" fillId="0" borderId="1" xfId="0" applyNumberFormat="1" applyFont="1" applyBorder="1" applyAlignment="1" applyProtection="1">
      <alignment horizontal="center" vertical="top" shrinkToFit="1"/>
    </xf>
    <xf numFmtId="165" fontId="15" fillId="4" borderId="1" xfId="0" applyNumberFormat="1" applyFont="1" applyFill="1" applyBorder="1" applyAlignment="1" applyProtection="1">
      <alignment horizontal="center" vertical="top" shrinkToFit="1"/>
      <protection locked="0" hidden="1"/>
    </xf>
    <xf numFmtId="165" fontId="15" fillId="4" borderId="1" xfId="0" applyNumberFormat="1" applyFont="1" applyFill="1" applyBorder="1" applyAlignment="1" applyProtection="1">
      <alignment horizontal="center" vertical="top" shrinkToFit="1"/>
    </xf>
    <xf numFmtId="165" fontId="15" fillId="0" borderId="1" xfId="0" applyNumberFormat="1" applyFont="1" applyBorder="1" applyAlignment="1" applyProtection="1">
      <alignment horizontal="center" vertical="top" shrinkToFit="1"/>
      <protection locked="0" hidden="1"/>
    </xf>
    <xf numFmtId="0" fontId="10" fillId="0" borderId="1" xfId="0" applyFont="1" applyBorder="1" applyAlignment="1" applyProtection="1">
      <alignment horizontal="center" vertical="center" textRotation="90" shrinkToFit="1"/>
    </xf>
    <xf numFmtId="165" fontId="10" fillId="0" borderId="1" xfId="0" applyNumberFormat="1" applyFont="1" applyBorder="1" applyAlignment="1" applyProtection="1">
      <alignment horizontal="center" vertical="center" textRotation="90" shrinkToFit="1"/>
    </xf>
    <xf numFmtId="0" fontId="5" fillId="0" borderId="1" xfId="0" applyFont="1" applyBorder="1" applyAlignment="1" applyProtection="1">
      <alignment horizontal="center" vertical="center" textRotation="90" shrinkToFit="1"/>
    </xf>
    <xf numFmtId="164" fontId="5" fillId="0" borderId="1" xfId="0" applyNumberFormat="1" applyFont="1" applyBorder="1" applyAlignment="1" applyProtection="1">
      <alignment horizontal="center" vertical="center" wrapText="1"/>
    </xf>
    <xf numFmtId="164" fontId="1" fillId="2" borderId="0" xfId="0" applyNumberFormat="1" applyFont="1" applyFill="1" applyBorder="1" applyAlignment="1" applyProtection="1">
      <alignment horizontal="center" vertical="top" wrapText="1"/>
    </xf>
    <xf numFmtId="0" fontId="16" fillId="0" borderId="0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left" vertical="top" wrapText="1"/>
    </xf>
    <xf numFmtId="164" fontId="2" fillId="0" borderId="0" xfId="0" applyNumberFormat="1" applyFont="1" applyBorder="1" applyAlignment="1" applyProtection="1">
      <alignment horizontal="center" vertical="top" wrapText="1"/>
    </xf>
    <xf numFmtId="0" fontId="12" fillId="3" borderId="0" xfId="0" applyFont="1" applyFill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textRotation="90" wrapText="1"/>
    </xf>
    <xf numFmtId="164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6"/>
  <sheetViews>
    <sheetView tabSelected="1" zoomScale="118" zoomScaleNormal="118" workbookViewId="0">
      <selection activeCell="S13" sqref="S13"/>
    </sheetView>
  </sheetViews>
  <sheetFormatPr defaultColWidth="8.7109375" defaultRowHeight="15" x14ac:dyDescent="0.25"/>
  <cols>
    <col min="1" max="1" width="1.5703125" style="1" customWidth="1"/>
    <col min="2" max="2" width="4.140625" style="1" customWidth="1"/>
    <col min="3" max="3" width="21.140625" style="2" customWidth="1"/>
    <col min="4" max="4" width="7" style="1" customWidth="1"/>
    <col min="5" max="5" width="6.140625" style="1" customWidth="1"/>
    <col min="6" max="6" width="11.7109375" style="3" customWidth="1"/>
    <col min="7" max="9" width="11.28515625" style="3" customWidth="1"/>
    <col min="10" max="10" width="11.140625" style="3" customWidth="1"/>
    <col min="11" max="11" width="11" style="3" customWidth="1"/>
    <col min="12" max="12" width="13.28515625" style="3" customWidth="1"/>
    <col min="13" max="13" width="2" style="1" customWidth="1"/>
    <col min="14" max="14" width="2.140625" style="1" customWidth="1"/>
    <col min="15" max="15" width="2.28515625" style="1" customWidth="1"/>
    <col min="16" max="16" width="2.5703125" style="1" customWidth="1"/>
    <col min="17" max="17" width="14.28515625" style="3" customWidth="1"/>
    <col min="18" max="19" width="11.5703125" style="1" customWidth="1"/>
    <col min="20" max="20" width="11.28515625" style="1" customWidth="1"/>
    <col min="21" max="16384" width="8.7109375" style="1"/>
  </cols>
  <sheetData>
    <row r="1" spans="2:19" ht="18.600000000000001" customHeight="1" x14ac:dyDescent="0.25">
      <c r="K1" s="36" t="s">
        <v>0</v>
      </c>
      <c r="L1" s="36"/>
      <c r="M1" s="36"/>
      <c r="N1" s="36"/>
      <c r="O1" s="36"/>
      <c r="P1" s="36"/>
      <c r="Q1" s="36"/>
    </row>
    <row r="2" spans="2:19" ht="33.75" customHeight="1" x14ac:dyDescent="0.25">
      <c r="B2" s="37" t="s">
        <v>26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2:19" ht="29.85" customHeight="1" x14ac:dyDescent="0.25">
      <c r="B3" s="38" t="s">
        <v>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2:19" ht="27.2" customHeight="1" x14ac:dyDescent="0.25">
      <c r="B4" s="39" t="s">
        <v>2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2:19" ht="15" customHeight="1" x14ac:dyDescent="0.25">
      <c r="B5" s="40" t="s">
        <v>3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</row>
    <row r="6" spans="2:19" ht="6.75" customHeight="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2:19" s="5" customFormat="1" ht="51.75" customHeight="1" x14ac:dyDescent="0.25">
      <c r="B7" s="47" t="s">
        <v>4</v>
      </c>
      <c r="C7" s="47" t="s">
        <v>5</v>
      </c>
      <c r="D7" s="47" t="s">
        <v>6</v>
      </c>
      <c r="E7" s="47"/>
      <c r="F7" s="35" t="s">
        <v>7</v>
      </c>
      <c r="G7" s="35"/>
      <c r="H7" s="35" t="s">
        <v>8</v>
      </c>
      <c r="I7" s="35"/>
      <c r="J7" s="35" t="s">
        <v>9</v>
      </c>
      <c r="K7" s="35"/>
      <c r="L7" s="44" t="s">
        <v>10</v>
      </c>
      <c r="M7" s="43" t="s">
        <v>11</v>
      </c>
      <c r="N7" s="43" t="s">
        <v>12</v>
      </c>
      <c r="O7" s="43" t="s">
        <v>13</v>
      </c>
      <c r="P7" s="43" t="s">
        <v>14</v>
      </c>
      <c r="Q7" s="44" t="s">
        <v>15</v>
      </c>
    </row>
    <row r="8" spans="2:19" s="5" customFormat="1" ht="28.5" customHeight="1" x14ac:dyDescent="0.25">
      <c r="B8" s="47"/>
      <c r="C8" s="47"/>
      <c r="D8" s="6" t="s">
        <v>16</v>
      </c>
      <c r="E8" s="6" t="s">
        <v>17</v>
      </c>
      <c r="F8" s="7" t="s">
        <v>18</v>
      </c>
      <c r="G8" s="7" t="s">
        <v>19</v>
      </c>
      <c r="H8" s="7" t="s">
        <v>18</v>
      </c>
      <c r="I8" s="7" t="s">
        <v>19</v>
      </c>
      <c r="J8" s="7" t="s">
        <v>18</v>
      </c>
      <c r="K8" s="7" t="s">
        <v>19</v>
      </c>
      <c r="L8" s="44"/>
      <c r="M8" s="43"/>
      <c r="N8" s="43"/>
      <c r="O8" s="43"/>
      <c r="P8" s="43"/>
      <c r="Q8" s="44"/>
    </row>
    <row r="9" spans="2:19" s="5" customFormat="1" ht="104.25" customHeight="1" x14ac:dyDescent="0.25">
      <c r="B9" s="8">
        <v>1</v>
      </c>
      <c r="C9" s="9" t="s">
        <v>27</v>
      </c>
      <c r="D9" s="18" t="s">
        <v>20</v>
      </c>
      <c r="E9" s="18">
        <v>1</v>
      </c>
      <c r="F9" s="22">
        <v>260000</v>
      </c>
      <c r="G9" s="23">
        <f>F9*E9</f>
        <v>260000</v>
      </c>
      <c r="H9" s="24">
        <v>300000</v>
      </c>
      <c r="I9" s="25">
        <f>H9*E9</f>
        <v>300000</v>
      </c>
      <c r="J9" s="26">
        <v>280000</v>
      </c>
      <c r="K9" s="23">
        <f>J9*E9</f>
        <v>280000</v>
      </c>
      <c r="L9" s="19">
        <f>AVERAGE(F9, H9, J9)</f>
        <v>280000</v>
      </c>
      <c r="M9" s="10">
        <f>COUNTA(F9, H9, J9)</f>
        <v>3</v>
      </c>
      <c r="N9" s="32">
        <f>SQRT((IF(F9&gt;0, POWER(F9-L9, 2), 0)+IF(H9&gt;0, POWER(H9-L9, 2), 0)+IF(J9&gt;0, POWER(J9-L9, 2), 0))/(M9-1))</f>
        <v>20000</v>
      </c>
      <c r="O9" s="33">
        <f>N9/L9*100</f>
        <v>7.1428571428571423</v>
      </c>
      <c r="P9" s="34" t="s">
        <v>21</v>
      </c>
      <c r="Q9" s="20">
        <f>(G9+I9+K9)/3</f>
        <v>280000</v>
      </c>
    </row>
    <row r="10" spans="2:19" s="11" customFormat="1" ht="15" customHeight="1" x14ac:dyDescent="0.25">
      <c r="B10" s="45" t="s">
        <v>22</v>
      </c>
      <c r="C10" s="45"/>
      <c r="D10" s="45"/>
      <c r="E10" s="45"/>
      <c r="F10" s="27"/>
      <c r="G10" s="28">
        <f>SUM(G9:G9)</f>
        <v>260000</v>
      </c>
      <c r="H10" s="29"/>
      <c r="I10" s="30">
        <f>SUM(I9:I9)</f>
        <v>300000</v>
      </c>
      <c r="J10" s="31"/>
      <c r="K10" s="28">
        <f>SUM(K9:K9)</f>
        <v>280000</v>
      </c>
      <c r="L10" s="12"/>
      <c r="M10" s="13"/>
      <c r="N10" s="13"/>
      <c r="O10" s="13"/>
      <c r="P10" s="13"/>
      <c r="Q10" s="21">
        <f>(G10+I10+K10)/3</f>
        <v>280000</v>
      </c>
    </row>
    <row r="11" spans="2:19" s="11" customFormat="1" ht="7.5" customHeight="1" x14ac:dyDescent="0.25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14"/>
      <c r="S11" s="15"/>
    </row>
    <row r="12" spans="2:19" ht="15.75" customHeight="1" x14ac:dyDescent="0.25">
      <c r="B12" s="46" t="s">
        <v>23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14"/>
      <c r="S12" s="15"/>
    </row>
    <row r="13" spans="2:19" ht="28.35" customHeight="1" x14ac:dyDescent="0.25">
      <c r="B13" s="41" t="s">
        <v>25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4" spans="2:19" ht="42.75" customHeight="1" x14ac:dyDescent="0.25">
      <c r="B14" s="42" t="s">
        <v>24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2:19" ht="12" customHeight="1" x14ac:dyDescent="0.25"/>
    <row r="23" spans="18:20" x14ac:dyDescent="0.25">
      <c r="R23" s="16"/>
      <c r="S23" s="17"/>
      <c r="T23" s="16"/>
    </row>
    <row r="24" spans="18:20" x14ac:dyDescent="0.25">
      <c r="R24" s="16"/>
      <c r="S24" s="17"/>
      <c r="T24" s="16"/>
    </row>
    <row r="25" spans="18:20" x14ac:dyDescent="0.25">
      <c r="R25" s="16"/>
      <c r="S25" s="17"/>
      <c r="T25" s="16"/>
    </row>
    <row r="26" spans="18:20" x14ac:dyDescent="0.25">
      <c r="R26" s="17"/>
    </row>
  </sheetData>
  <mergeCells count="22">
    <mergeCell ref="B13:Q13"/>
    <mergeCell ref="B14:Q14"/>
    <mergeCell ref="P7:P8"/>
    <mergeCell ref="Q7:Q8"/>
    <mergeCell ref="B10:E10"/>
    <mergeCell ref="B11:Q11"/>
    <mergeCell ref="B12:Q12"/>
    <mergeCell ref="J7:K7"/>
    <mergeCell ref="L7:L8"/>
    <mergeCell ref="M7:M8"/>
    <mergeCell ref="N7:N8"/>
    <mergeCell ref="O7:O8"/>
    <mergeCell ref="B7:B8"/>
    <mergeCell ref="C7:C8"/>
    <mergeCell ref="D7:E7"/>
    <mergeCell ref="F7:G7"/>
    <mergeCell ref="H7:I7"/>
    <mergeCell ref="K1:Q1"/>
    <mergeCell ref="B2:Q2"/>
    <mergeCell ref="B3:Q3"/>
    <mergeCell ref="B4:Q4"/>
    <mergeCell ref="B5:Q5"/>
  </mergeCells>
  <pageMargins left="0.15763888888888899" right="7.8472222222222193E-2" top="0.55138888888888904" bottom="0.15763888888888899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ЭНСИ</cp:lastModifiedBy>
  <cp:revision>5</cp:revision>
  <dcterms:modified xsi:type="dcterms:W3CDTF">2026-08-20T10:30:12Z</dcterms:modified>
  <dc:language>ru-RU</dc:language>
</cp:coreProperties>
</file>