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n\Desktop\ТО котельной Вишняк.дачи\"/>
    </mc:Choice>
  </mc:AlternateContent>
  <bookViews>
    <workbookView xWindow="0" yWindow="0" windowWidth="21000" windowHeight="9225"/>
  </bookViews>
  <sheets>
    <sheet name="Расчет цены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K5" i="1"/>
  <c r="J5" i="1"/>
  <c r="I5" i="1"/>
  <c r="H5" i="1"/>
</calcChain>
</file>

<file path=xl/comments1.xml><?xml version="1.0" encoding="utf-8"?>
<comments xmlns="http://schemas.openxmlformats.org/spreadsheetml/2006/main">
  <authors>
    <author>gun</author>
  </authors>
  <commentList>
    <comment ref="C5" authorId="0" shapeId="0">
      <text>
        <r>
          <rPr>
            <sz val="10"/>
            <rFont val="SimSun"/>
            <charset val="134"/>
          </rPr>
          <t xml:space="preserve">gun:
</t>
        </r>
      </text>
    </comment>
  </commentList>
</comments>
</file>

<file path=xl/sharedStrings.xml><?xml version="1.0" encoding="utf-8"?>
<sst xmlns="http://schemas.openxmlformats.org/spreadsheetml/2006/main" count="20" uniqueCount="20">
  <si>
    <t xml:space="preserve">Обоснование начальной (максимальной) цены для запроса предложений в электронном виде на оказание услуг по комплексному техническому обслуживанию оборудования котельной.
Обоснование НМЦ осуществлено методом сопоставимых рыночных цен (анализа рынка) на основании коммерческих предложений предполагаемых поставщиков. 
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</si>
  <si>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(НМЦД)
</t>
  </si>
  <si>
    <t>№</t>
  </si>
  <si>
    <t>Наименование предмета Договора</t>
  </si>
  <si>
    <t>Ед. изм</t>
  </si>
  <si>
    <t>Кол-во</t>
  </si>
  <si>
    <t>Коммерческие предложения, данные реестра Договоров (руб./ед.изм.)</t>
  </si>
  <si>
    <t>Однородность совокупности значений выявленных цен, используемых в расчете Н(М)Ц, ЦЕП</t>
  </si>
  <si>
    <t>Н(М)Ц, ЦЕП, определяемая методом сопоставимых рыночных цен (анализа рынка)*</t>
  </si>
  <si>
    <t>Коммерческое предложение Поставщик №1</t>
  </si>
  <si>
    <t>Коммерческое предложение Поставщик №2</t>
  </si>
  <si>
    <t>Коммерческое предложение Поставщик №3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</si>
  <si>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</si>
  <si>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</si>
  <si>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10"/>
        <color rgb="FF000000"/>
        <rFont val="Times New Roman"/>
        <charset val="134"/>
      </rPr>
      <t xml:space="preserve">коэффициент вариации цен V (%)           </t>
    </r>
    <r>
      <rPr>
        <i/>
        <sz val="10"/>
        <color rgb="FF000000"/>
        <rFont val="Times New Roman"/>
        <charset val="134"/>
      </rPr>
      <t xml:space="preserve">         (не должен превышать 33%)</t>
    </r>
  </si>
  <si>
    <r>
      <rPr>
        <b/>
        <sz val="10"/>
        <color rgb="FF000000"/>
        <rFont val="Times New Roman"/>
        <charset val="134"/>
      </rPr>
      <t>Расчет Н(М)Ц по формуле</t>
    </r>
    <r>
      <rPr>
        <sz val="10"/>
        <color rgb="FF000000"/>
        <rFont val="Times New Roman"/>
        <charset val="13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</si>
  <si>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Оказание услуг по комплексному техническому обслуживанию оборудования котельной</t>
  </si>
  <si>
    <t>мес.</t>
  </si>
  <si>
    <t>Дата подготовки НМЦ 20.08.26</t>
  </si>
  <si>
    <t>в том числе НДС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</si>
</sst>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7">
    <font>
      <sz val="11"/>
      <color rgb="FF000000"/>
      <name val="Calibri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"/>
      <name val="SimSun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Protection="1"/>
    <xf numFmtId="0" fontId="1" fillId="0" borderId="0" xfId="0" applyFont="1" applyAlignment="1" applyProtection="1">
      <alignment horizontal="center" vertical="top"/>
    </xf>
    <xf numFmtId="0" fontId="1" fillId="0" borderId="0" xfId="0" applyFont="1" applyProtection="1"/>
    <xf numFmtId="0" fontId="4" fillId="0" borderId="3" xfId="0" applyFont="1" applyBorder="1" applyAlignment="1" applyProtection="1">
      <alignment horizontal="left" textRotation="90" wrapText="1"/>
    </xf>
    <xf numFmtId="0" fontId="4" fillId="0" borderId="2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2" fontId="1" fillId="0" borderId="2" xfId="0" applyNumberFormat="1" applyFont="1" applyBorder="1" applyAlignment="1" applyProtection="1">
      <alignment horizontal="center" vertical="center" wrapText="1"/>
    </xf>
    <xf numFmtId="2" fontId="1" fillId="0" borderId="2" xfId="0" applyNumberFormat="1" applyFont="1" applyBorder="1" applyAlignment="1" applyProtection="1">
      <alignment horizontal="center" vertical="center"/>
    </xf>
    <xf numFmtId="164" fontId="1" fillId="0" borderId="2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top" wrapText="1"/>
    </xf>
    <xf numFmtId="2" fontId="4" fillId="0" borderId="2" xfId="0" applyNumberFormat="1" applyFont="1" applyBorder="1" applyAlignment="1" applyProtection="1">
      <alignment horizontal="center" vertical="center" wrapText="1"/>
    </xf>
    <xf numFmtId="2" fontId="4" fillId="0" borderId="0" xfId="0" applyNumberFormat="1" applyFont="1" applyProtection="1"/>
    <xf numFmtId="0" fontId="1" fillId="0" borderId="0" xfId="0" applyFont="1" applyAlignment="1" applyProtection="1">
      <alignment wrapText="1"/>
    </xf>
    <xf numFmtId="0" fontId="2" fillId="0" borderId="0" xfId="0" applyFont="1" applyProtection="1"/>
    <xf numFmtId="0" fontId="3" fillId="0" borderId="1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2" fontId="4" fillId="0" borderId="2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activeCell="L6" sqref="L6"/>
    </sheetView>
  </sheetViews>
  <sheetFormatPr defaultColWidth="9.140625" defaultRowHeight="12.75" customHeight="1"/>
  <cols>
    <col min="1" max="1" width="3.140625" style="2" customWidth="1"/>
    <col min="2" max="2" width="28.42578125" style="2" customWidth="1"/>
    <col min="3" max="3" width="5.85546875" style="2" customWidth="1"/>
    <col min="4" max="4" width="6.42578125" style="2" customWidth="1"/>
    <col min="5" max="5" width="12.140625" style="2" customWidth="1"/>
    <col min="6" max="6" width="10.5703125" style="2" customWidth="1"/>
    <col min="7" max="7" width="11.42578125" style="2" customWidth="1"/>
    <col min="8" max="8" width="15.5703125" style="2" customWidth="1"/>
    <col min="9" max="9" width="15.42578125" style="2" customWidth="1"/>
    <col min="10" max="10" width="14.28515625" style="2" customWidth="1"/>
    <col min="11" max="11" width="29.42578125" style="2" customWidth="1"/>
  </cols>
  <sheetData>
    <row r="1" spans="1:12" ht="111.7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39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2" ht="39" customHeight="1">
      <c r="A3" s="20" t="s">
        <v>2</v>
      </c>
      <c r="B3" s="20" t="s">
        <v>3</v>
      </c>
      <c r="C3" s="21" t="s">
        <v>4</v>
      </c>
      <c r="D3" s="21" t="s">
        <v>5</v>
      </c>
      <c r="E3" s="17" t="s">
        <v>6</v>
      </c>
      <c r="F3" s="18"/>
      <c r="G3" s="18"/>
      <c r="H3" s="19" t="s">
        <v>7</v>
      </c>
      <c r="I3" s="19"/>
      <c r="J3" s="19"/>
      <c r="K3" s="4" t="s">
        <v>8</v>
      </c>
    </row>
    <row r="4" spans="1:12" ht="159" customHeight="1">
      <c r="A4" s="21"/>
      <c r="B4" s="21"/>
      <c r="C4" s="22"/>
      <c r="D4" s="22"/>
      <c r="E4" s="3" t="s">
        <v>9</v>
      </c>
      <c r="F4" s="3" t="s">
        <v>10</v>
      </c>
      <c r="G4" s="3" t="s">
        <v>11</v>
      </c>
      <c r="H4" s="4" t="s">
        <v>12</v>
      </c>
      <c r="I4" s="4" t="s">
        <v>13</v>
      </c>
      <c r="J4" s="4" t="s">
        <v>14</v>
      </c>
      <c r="K4" s="11" t="s">
        <v>15</v>
      </c>
    </row>
    <row r="5" spans="1:12" s="1" customFormat="1" ht="84.75" customHeight="1">
      <c r="A5" s="5">
        <v>1</v>
      </c>
      <c r="B5" s="6" t="s">
        <v>16</v>
      </c>
      <c r="C5" s="6" t="s">
        <v>17</v>
      </c>
      <c r="D5" s="7">
        <v>12</v>
      </c>
      <c r="E5" s="8">
        <v>20000</v>
      </c>
      <c r="F5" s="9">
        <v>19500</v>
      </c>
      <c r="G5" s="9">
        <v>22500</v>
      </c>
      <c r="H5" s="10">
        <f>AVERAGE(E5:G5)</f>
        <v>20666.666666666999</v>
      </c>
      <c r="I5" s="7">
        <f>STDEV(E5:G5)</f>
        <v>1607.2751268321999</v>
      </c>
      <c r="J5" s="7">
        <f>I5/H5*100</f>
        <v>7.7771377104781996</v>
      </c>
      <c r="K5" s="12">
        <f>H5*D5</f>
        <v>248000</v>
      </c>
    </row>
    <row r="6" spans="1:12" ht="12.75" customHeight="1">
      <c r="K6" s="13">
        <f>K5</f>
        <v>248000</v>
      </c>
      <c r="L6" s="2" t="s">
        <v>19</v>
      </c>
    </row>
    <row r="10" spans="1:12" ht="12.75" customHeight="1">
      <c r="B10" s="2" t="s">
        <v>18</v>
      </c>
    </row>
  </sheetData>
  <mergeCells count="8">
    <mergeCell ref="A1:K1"/>
    <mergeCell ref="A2:K2"/>
    <mergeCell ref="E3:G3"/>
    <mergeCell ref="H3:J3"/>
    <mergeCell ref="A3:A4"/>
    <mergeCell ref="B3:B4"/>
    <mergeCell ref="C3:C4"/>
    <mergeCell ref="D3:D4"/>
  </mergeCells>
  <pageMargins left="0.70866141732282995" right="0.70866141732282995" top="0.74803149606299002" bottom="0.74803149606299002" header="0.31496062992126" footer="0.31496062992126"/>
  <pageSetup paperSize="9" scale="61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cp:lastModifiedBy>RePack by Diakov</cp:lastModifiedBy>
  <dcterms:created xsi:type="dcterms:W3CDTF">2014-01-15T20:15:00Z</dcterms:created>
  <dcterms:modified xsi:type="dcterms:W3CDTF">2026-08-20T07:16:38Z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72381099395D4E0BAC4E8CBAF3595B87_13</vt:lpwstr>
  </property>
  <property fmtid="{D5CDD505-2E9C-101B-9397-08002B2CF9AE}" pid="3" name="KSOProductBuildVer">
    <vt:lpwstr>1049-12.2.0.22530</vt:lpwstr>
  </property>
</Properties>
</file>