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240" yWindow="45" windowWidth="20115" windowHeight="7995"/>
  </bookViews>
  <sheets>
    <sheet name="НМЦД" sheetId="3" r:id="rId1"/>
  </sheets>
  <calcPr calcId="152511"/>
</workbook>
</file>

<file path=xl/calcChain.xml><?xml version="1.0" encoding="utf-8"?>
<calcChain xmlns="http://schemas.openxmlformats.org/spreadsheetml/2006/main">
  <c r="L11" i="3" l="1"/>
  <c r="I10" i="3"/>
  <c r="J10" i="3" l="1"/>
  <c r="K10" i="3" s="1"/>
  <c r="L10" i="3" l="1"/>
  <c r="I9" i="3" l="1"/>
  <c r="L9" i="3" s="1"/>
  <c r="J9" i="3" l="1"/>
  <c r="K9" i="3" s="1"/>
</calcChain>
</file>

<file path=xl/sharedStrings.xml><?xml version="1.0" encoding="utf-8"?>
<sst xmlns="http://schemas.openxmlformats.org/spreadsheetml/2006/main" count="24" uniqueCount="23">
  <si>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</si>
  <si>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</si>
  <si>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</si>
  <si>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</si>
  <si>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</si>
  <si>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</si>
  <si>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</si>
  <si>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</si>
  <si>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</si>
  <si>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</si>
  <si>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</si>
  <si>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</si>
  <si>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Начальная (максимальная) цена единицы товара (работы, услуги)</t>
  </si>
  <si>
    <t>Среднее квадратическое отклонение</t>
  </si>
  <si>
    <t>Коэффициент вариации цен</t>
  </si>
  <si>
    <t>Руководитель контрактной службы: _______________ О.А. Дуюн</t>
  </si>
  <si>
    <t>шт</t>
  </si>
  <si>
    <t>Подвес 911.0.01.02.05.000</t>
  </si>
  <si>
    <t>Крюк 911.0.01.09.10.000</t>
  </si>
  <si>
    <t>Дата подготовки обоснования НМЦД: 29.07.2026 г.</t>
  </si>
  <si>
    <t>Источник информации о цене за единицу товара (работы, услуги), руб. Коммерческое предложение № 45 от 15.07.2026 г.</t>
  </si>
  <si>
    <t>Источник информации о цене за единицу товара (работы, услуги), руб. Коммерческое предложение № б/н от 24.07.2026г.</t>
  </si>
  <si>
    <t>Источник информации о цене за единицу товара (работы, услуги), руб. Коммерческое предложение бн от 04.08.2026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</si>
</sst>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C1" zoomScale="70" zoomScaleNormal="70" workbookViewId="0">
      <selection activeCell="L21" sqref="L21"/>
    </sheetView>
  </sheetViews>
  <sheetFormatPr defaultColWidth="8.85546875" defaultRowHeight="15" x14ac:dyDescent="0.25"/>
  <cols>
    <col min="1" max="1" width="37.7109375" hidden="1" customWidth="1"/>
    <col min="2" max="2" width="8.28515625" customWidth="1"/>
    <col min="3" max="3" width="52.5703125" customWidth="1"/>
    <col min="4" max="4" width="14.7109375" customWidth="1"/>
    <col min="5" max="5" width="12.85546875" customWidth="1"/>
    <col min="6" max="6" width="15.42578125" customWidth="1"/>
    <col min="7" max="7" width="16" customWidth="1"/>
    <col min="8" max="8" width="15.140625" customWidth="1"/>
    <col min="9" max="9" width="19.140625" customWidth="1"/>
    <col min="10" max="10" width="18.85546875" customWidth="1"/>
    <col min="11" max="11" width="19" customWidth="1"/>
    <col min="12" max="12" width="28.7109375" customWidth="1"/>
    <col min="13" max="13" width="13" customWidth="1"/>
    <col min="14" max="14" width="11.5703125" customWidth="1"/>
    <col min="15" max="15" width="10.5703125" customWidth="1"/>
    <col min="17" max="17" width="13" customWidth="1"/>
  </cols>
  <sheetData>
    <row r="1" spans="1:14" x14ac:dyDescent="0.25">
      <c r="B1" s="1"/>
      <c r="L1" s="2" t="s">
        <v>0</v>
      </c>
    </row>
    <row r="2" spans="1:14" x14ac:dyDescent="0.25">
      <c r="B2" s="1" t="s">
        <v>1</v>
      </c>
    </row>
    <row r="3" spans="1:14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4" x14ac:dyDescent="0.25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4" s="4" customFormat="1" ht="28.5" x14ac:dyDescent="0.25">
      <c r="A5" s="3" t="s">
        <v>3</v>
      </c>
      <c r="B5" s="26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14" x14ac:dyDescent="0.25">
      <c r="A6" s="29" t="s">
        <v>4</v>
      </c>
      <c r="B6" s="23" t="s">
        <v>5</v>
      </c>
      <c r="C6" s="23" t="s">
        <v>6</v>
      </c>
      <c r="D6" s="23" t="s">
        <v>7</v>
      </c>
      <c r="E6" s="23" t="s">
        <v>8</v>
      </c>
      <c r="F6" s="23" t="s">
        <v>9</v>
      </c>
      <c r="G6" s="23"/>
      <c r="H6" s="23"/>
      <c r="I6" s="23" t="s">
        <v>10</v>
      </c>
      <c r="J6" s="23"/>
      <c r="K6" s="23"/>
      <c r="L6" s="23" t="s">
        <v>11</v>
      </c>
    </row>
    <row r="7" spans="1:14" ht="178.5" x14ac:dyDescent="0.25">
      <c r="A7" s="29"/>
      <c r="B7" s="23"/>
      <c r="C7" s="23"/>
      <c r="D7" s="23"/>
      <c r="E7" s="23"/>
      <c r="F7" s="20" t="s">
        <v>20</v>
      </c>
      <c r="G7" s="20" t="s">
        <v>21</v>
      </c>
      <c r="H7" s="20" t="s">
        <v>22</v>
      </c>
      <c r="I7" s="5" t="s">
        <v>12</v>
      </c>
      <c r="J7" s="5" t="s">
        <v>13</v>
      </c>
      <c r="K7" s="5" t="s">
        <v>14</v>
      </c>
      <c r="L7" s="23"/>
      <c r="M7" s="6"/>
      <c r="N7" s="6"/>
    </row>
    <row r="8" spans="1:14" s="4" customFormat="1" x14ac:dyDescent="0.25">
      <c r="A8" s="29"/>
      <c r="B8" s="7">
        <v>1</v>
      </c>
      <c r="C8" s="7">
        <v>2</v>
      </c>
      <c r="D8" s="7">
        <v>3</v>
      </c>
      <c r="E8" s="7">
        <v>4</v>
      </c>
      <c r="F8" s="7">
        <v>5</v>
      </c>
      <c r="G8" s="7">
        <v>6</v>
      </c>
      <c r="H8" s="21">
        <v>7</v>
      </c>
      <c r="I8" s="8">
        <v>8</v>
      </c>
      <c r="J8" s="8">
        <v>9</v>
      </c>
      <c r="K8" s="8">
        <v>10</v>
      </c>
      <c r="L8" s="8">
        <v>11</v>
      </c>
      <c r="M8" s="9"/>
      <c r="N8" s="9"/>
    </row>
    <row r="9" spans="1:14" s="4" customFormat="1" ht="15.75" x14ac:dyDescent="0.25">
      <c r="A9" s="29"/>
      <c r="B9" s="8">
        <v>1</v>
      </c>
      <c r="C9" s="13" t="s">
        <v>17</v>
      </c>
      <c r="D9" s="17" t="s">
        <v>16</v>
      </c>
      <c r="E9" s="15">
        <v>20</v>
      </c>
      <c r="F9" s="18">
        <v>4980</v>
      </c>
      <c r="G9" s="18">
        <v>5300</v>
      </c>
      <c r="H9" s="22">
        <v>4337</v>
      </c>
      <c r="I9" s="19">
        <f t="shared" ref="I9:I10" si="0">ROUND(AVERAGE(F9:H9),2)</f>
        <v>4872.33</v>
      </c>
      <c r="J9" s="19">
        <f t="shared" ref="J9:J10" si="1">SQRT(((SUM((POWER(F9-I9,2)),(POWER(G9-I9,2)),(POWER(H9-I9,2)))))/2)</f>
        <v>490.44503601321117</v>
      </c>
      <c r="K9" s="14">
        <f t="shared" ref="K9:K10" si="2">J9/I9</f>
        <v>0.10065924024300718</v>
      </c>
      <c r="L9" s="14">
        <f>I9*E9</f>
        <v>97446.6</v>
      </c>
      <c r="M9" s="9"/>
      <c r="N9" s="9"/>
    </row>
    <row r="10" spans="1:14" s="4" customFormat="1" ht="15.75" x14ac:dyDescent="0.25">
      <c r="A10" s="29"/>
      <c r="B10" s="8">
        <v>2</v>
      </c>
      <c r="C10" s="13" t="s">
        <v>18</v>
      </c>
      <c r="D10" s="17" t="s">
        <v>16</v>
      </c>
      <c r="E10" s="15">
        <v>20</v>
      </c>
      <c r="F10" s="18">
        <v>14200</v>
      </c>
      <c r="G10" s="18">
        <v>15200</v>
      </c>
      <c r="H10" s="22">
        <v>13542</v>
      </c>
      <c r="I10" s="19">
        <f>ROUND(AVERAGE(F10:H10),2)</f>
        <v>14314</v>
      </c>
      <c r="J10" s="19">
        <f t="shared" si="1"/>
        <v>834.85807177028596</v>
      </c>
      <c r="K10" s="14">
        <f t="shared" si="2"/>
        <v>5.8324582350865302E-2</v>
      </c>
      <c r="L10" s="14">
        <f>I10*E10</f>
        <v>286280</v>
      </c>
      <c r="M10" s="9"/>
      <c r="N10" s="9"/>
    </row>
    <row r="11" spans="1:14" s="4" customFormat="1" ht="15.75" x14ac:dyDescent="0.25">
      <c r="A11" s="29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16">
        <f>SUM(L9:L10)</f>
        <v>383726.6</v>
      </c>
      <c r="M11" s="10"/>
    </row>
    <row r="12" spans="1:14" x14ac:dyDescent="0.25">
      <c r="N12" s="11"/>
    </row>
    <row r="14" spans="1:14" ht="15.75" x14ac:dyDescent="0.25">
      <c r="B14" s="12" t="s">
        <v>19</v>
      </c>
      <c r="L14" s="11"/>
    </row>
    <row r="16" spans="1:14" ht="15.75" x14ac:dyDescent="0.25">
      <c r="B16" s="12" t="s">
        <v>15</v>
      </c>
    </row>
  </sheetData>
  <mergeCells count="12">
    <mergeCell ref="L6:L7"/>
    <mergeCell ref="B11:K11"/>
    <mergeCell ref="A3:L3"/>
    <mergeCell ref="A4:L4"/>
    <mergeCell ref="B5:L5"/>
    <mergeCell ref="A6:A11"/>
    <mergeCell ref="B6:B7"/>
    <mergeCell ref="C6:C7"/>
    <mergeCell ref="D6:D7"/>
    <mergeCell ref="E6:E7"/>
    <mergeCell ref="F6:H6"/>
    <mergeCell ref="I6:K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</dc:creator>
  <cp:lastModifiedBy>user</cp:lastModifiedBy>
  <cp:lastPrinted>2026-07-29T09:47:56Z</cp:lastPrinted>
  <dcterms:created xsi:type="dcterms:W3CDTF">2026-04-27T07:48:26Z</dcterms:created>
  <dcterms:modified xsi:type="dcterms:W3CDTF">2026-08-19T09:29:53Z</dcterms:modified>
</cp:coreProperties>
</file>