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0" windowWidth="19200" windowHeight="11000" tabRatio="183"/>
  </bookViews>
  <sheets>
    <sheet name="Лист1" sheetId="1" r:id="rId1"/>
    <sheet name="Лист2" sheetId="2" r:id="rId2"/>
  </sheets>
  <definedNames>
    <definedName name="_xlnm._FilterDatabase" localSheetId="0" hidden="1">Лист1!$A$8:$L$10</definedName>
    <definedName name="_xlnm.Print_Area" localSheetId="0">Лист1!$A$1:$L$16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L9" i="1" s="1"/>
  <c r="J9" i="1" l="1"/>
  <c r="K9" i="1" s="1"/>
  <c r="L10" i="1" l="1"/>
</calcChain>
</file>

<file path=xl/sharedStrings.xml><?xml version="1.0" encoding="utf-8"?>
<sst xmlns="http://schemas.openxmlformats.org/spreadsheetml/2006/main" count="22" uniqueCount="22">
  <si>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</si>
  <si>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</si>
  <si>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</si>
  <si>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</si>
  <si>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</si>
  <si>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</si>
  <si>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</si>
  <si>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</si>
  <si>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</si>
  <si>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</si>
  <si>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</si>
  <si>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Начальная (максимальная) цена единицы товара (работы, услуги)</t>
  </si>
  <si>
    <t>Среднее квадратическое отклонение</t>
  </si>
  <si>
    <t>Коэффициент вариации цен</t>
  </si>
  <si>
    <t>шт</t>
  </si>
  <si>
    <t>Руководитель контрактной службы: _______________ О.А. Дуюн</t>
  </si>
  <si>
    <t>Приложение № 1 к Документации</t>
  </si>
  <si>
    <t>Источник информации о цене за единицу товара (работы, услуги), руб. Счет № 229 от 07.04.2026г.</t>
  </si>
  <si>
    <t>Подшипник 6314</t>
  </si>
  <si>
    <t>Дата подготовки обоснования НМЦД: 20.04.2026г.</t>
  </si>
  <si>
    <t>Источник информации о цене за единицу товара (работы, услуги), руб. Коммерческое предложение Исх. № б/н от 09.04.2026 г</t>
  </si>
  <si>
    <t>Источник информации о цене за единицу товара (работы, услуги), руб. Коммерческое предложение Исх №К-1126 от 07.04.2026г.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</si>
</sst>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9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8" fillId="0" borderId="0" xfId="0" applyFont="1"/>
    <xf numFmtId="4" fontId="7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10" fontId="6" fillId="0" borderId="3" xfId="1" applyNumberFormat="1" applyFont="1" applyFill="1" applyBorder="1" applyAlignment="1">
      <alignment horizontal="center" wrapText="1"/>
    </xf>
    <xf numFmtId="0" fontId="0" fillId="0" borderId="0" xfId="0" applyFill="1" applyAlignment="1">
      <alignment horizont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B7" zoomScale="60" zoomScaleNormal="60" zoomScaleSheetLayoutView="85" workbookViewId="0">
      <selection activeCell="L10" sqref="L10"/>
    </sheetView>
  </sheetViews>
  <sheetFormatPr defaultColWidth="8.81640625" defaultRowHeight="14.5"/>
  <cols>
    <col min="1" max="1" width="37.7265625" hidden="1" customWidth="1"/>
    <col min="2" max="2" width="8.26953125" customWidth="1"/>
    <col min="3" max="3" width="61.1796875" customWidth="1"/>
    <col min="4" max="4" width="14.7265625" customWidth="1"/>
    <col min="5" max="5" width="12.81640625" customWidth="1"/>
    <col min="6" max="6" width="15.453125" customWidth="1"/>
    <col min="7" max="7" width="16" customWidth="1"/>
    <col min="8" max="8" width="15.1796875" customWidth="1"/>
    <col min="9" max="9" width="20" customWidth="1"/>
    <col min="10" max="10" width="19.54296875" customWidth="1"/>
    <col min="11" max="11" width="16" customWidth="1"/>
    <col min="12" max="12" width="23" customWidth="1"/>
    <col min="13" max="13" width="13" customWidth="1"/>
    <col min="14" max="14" width="11.54296875" customWidth="1"/>
    <col min="15" max="15" width="10.54296875" customWidth="1"/>
    <col min="17" max="17" width="13" customWidth="1"/>
  </cols>
  <sheetData>
    <row r="1" spans="1:14">
      <c r="B1" s="2"/>
      <c r="L1" s="13" t="s">
        <v>16</v>
      </c>
    </row>
    <row r="2" spans="1:14">
      <c r="B2" s="2" t="s">
        <v>0</v>
      </c>
    </row>
    <row r="3" spans="1:14" ht="48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4" ht="24" customHeight="1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4" s="1" customFormat="1" ht="32.25" customHeight="1">
      <c r="A5" s="4" t="s">
        <v>2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4" ht="43.5" customHeight="1">
      <c r="A6" s="25" t="s">
        <v>3</v>
      </c>
      <c r="B6" s="15" t="s">
        <v>4</v>
      </c>
      <c r="C6" s="15" t="s">
        <v>5</v>
      </c>
      <c r="D6" s="26" t="s">
        <v>6</v>
      </c>
      <c r="E6" s="26" t="s">
        <v>7</v>
      </c>
      <c r="F6" s="19" t="s">
        <v>8</v>
      </c>
      <c r="G6" s="20"/>
      <c r="H6" s="21"/>
      <c r="I6" s="15" t="s">
        <v>9</v>
      </c>
      <c r="J6" s="15"/>
      <c r="K6" s="15"/>
      <c r="L6" s="22" t="s">
        <v>10</v>
      </c>
    </row>
    <row r="7" spans="1:14" ht="198" customHeight="1">
      <c r="A7" s="25"/>
      <c r="B7" s="15"/>
      <c r="C7" s="15"/>
      <c r="D7" s="27"/>
      <c r="E7" s="27"/>
      <c r="F7" s="5" t="s">
        <v>17</v>
      </c>
      <c r="G7" s="5" t="s">
        <v>20</v>
      </c>
      <c r="H7" s="5" t="s">
        <v>21</v>
      </c>
      <c r="I7" s="7" t="s">
        <v>11</v>
      </c>
      <c r="J7" s="7" t="s">
        <v>12</v>
      </c>
      <c r="K7" s="3" t="s">
        <v>13</v>
      </c>
      <c r="L7" s="23"/>
    </row>
    <row r="8" spans="1:14" s="1" customFormat="1">
      <c r="A8" s="25"/>
      <c r="B8" s="6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H8" s="6">
        <v>7</v>
      </c>
      <c r="I8" s="8">
        <v>8</v>
      </c>
      <c r="J8" s="8">
        <v>9</v>
      </c>
      <c r="K8" s="8">
        <v>10</v>
      </c>
      <c r="L8" s="8">
        <v>11</v>
      </c>
    </row>
    <row r="9" spans="1:14" s="34" customFormat="1" ht="18">
      <c r="A9" s="25"/>
      <c r="B9" s="28">
        <v>11</v>
      </c>
      <c r="C9" s="29" t="s">
        <v>18</v>
      </c>
      <c r="D9" s="30" t="s">
        <v>14</v>
      </c>
      <c r="E9" s="30">
        <v>24</v>
      </c>
      <c r="F9" s="30">
        <v>1900</v>
      </c>
      <c r="G9" s="30">
        <v>855</v>
      </c>
      <c r="H9" s="30">
        <v>929.64</v>
      </c>
      <c r="I9" s="31">
        <f t="shared" ref="I9" si="0">ROUND(AVERAGE(F9:H9),2)</f>
        <v>1228.21</v>
      </c>
      <c r="J9" s="32">
        <f t="shared" ref="J9" si="1">SQRT(((SUM((POWER(F9-I9,2)),(POWER(G9-I9,2)),(POWER(H9-I9,2)))))/2)</f>
        <v>582.98008246422967</v>
      </c>
      <c r="K9" s="33">
        <f t="shared" ref="K9" si="2">J9/I9</f>
        <v>0.47465830962476258</v>
      </c>
      <c r="L9" s="32">
        <f t="shared" ref="L9" si="3">I9*E9</f>
        <v>29477.040000000001</v>
      </c>
    </row>
    <row r="10" spans="1:14" s="1" customFormat="1" ht="23.25" customHeight="1">
      <c r="A10" s="25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12">
        <f>SUM(L9:L9)</f>
        <v>29477.040000000001</v>
      </c>
      <c r="M10" s="9"/>
    </row>
    <row r="11" spans="1:14">
      <c r="N11" s="10"/>
    </row>
    <row r="13" spans="1:14" ht="15.5">
      <c r="B13" s="11" t="s">
        <v>19</v>
      </c>
      <c r="L13" s="10"/>
    </row>
    <row r="15" spans="1:14" ht="15.5">
      <c r="B15" s="11" t="s">
        <v>15</v>
      </c>
    </row>
  </sheetData>
  <autoFilter ref="A8:L10"/>
  <mergeCells count="12">
    <mergeCell ref="B10:K10"/>
    <mergeCell ref="A6:A10"/>
    <mergeCell ref="B6:B7"/>
    <mergeCell ref="C6:C7"/>
    <mergeCell ref="D6:D7"/>
    <mergeCell ref="E6:E7"/>
    <mergeCell ref="A3:L3"/>
    <mergeCell ref="A4:L4"/>
    <mergeCell ref="B5:L5"/>
    <mergeCell ref="F6:H6"/>
    <mergeCell ref="I6:K6"/>
    <mergeCell ref="L6:L7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Дуюн</dc:creator>
  <cp:lastModifiedBy>1</cp:lastModifiedBy>
  <cp:lastPrinted>2015-09-16T06:05:00Z</cp:lastPrinted>
  <dcterms:created xsi:type="dcterms:W3CDTF">2006-09-16T00:00:00Z</dcterms:created>
  <dcterms:modified xsi:type="dcterms:W3CDTF">2026-08-11T09:35:18Z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0DD01382F7F04E1884421AB8B69CBBCE_13</vt:lpwstr>
  </property>
  <property fmtid="{D5CDD505-2E9C-101B-9397-08002B2CF9AE}" pid="3" name="KSOProductBuildVer">
    <vt:lpwstr>1049-12.2.0.19307</vt:lpwstr>
  </property>
</Properties>
</file>