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E:\ЗАКУПКИ\Муром\Предпроектная документация\"/>
    </mc:Choice>
  </mc:AlternateContent>
  <bookViews>
    <workbookView xWindow="0" yWindow="0" windowWidth="17832" windowHeight="8112"/>
  </bookViews>
  <sheets>
    <sheet name="УСЛУГА" sheetId="1" r:id="rId1"/>
  </sheets>
  <definedNames>
    <definedName name="_xlnm.Print_Area" localSheetId="0">УСЛУГА!$A$1:$N$15</definedName>
  </definedNames>
  <calcPr calcId="162913"/>
</workbook>
</file>

<file path=xl/calcChain.xml><?xml version="1.0" encoding="utf-8"?>
<calcChain xmlns="http://schemas.openxmlformats.org/spreadsheetml/2006/main">
  <c r="W9" i="1" l="1"/>
  <c r="W8" i="1"/>
  <c r="K8" i="1"/>
  <c r="L8" i="1" s="1"/>
  <c r="I8" i="1"/>
  <c r="J8" i="1" s="1"/>
  <c r="H8" i="1"/>
  <c r="M8" i="1" l="1"/>
  <c r="N8" i="1" s="1"/>
  <c r="L9" i="1"/>
  <c r="M9" i="1" s="1"/>
  <c r="N9" i="1" l="1"/>
  <c r="Q8" i="1"/>
</calcChain>
</file>

<file path=xl/sharedStrings.xml><?xml version="1.0" encoding="utf-8"?>
<sst xmlns="http://schemas.openxmlformats.org/spreadsheetml/2006/main" count="32" uniqueCount="32">
  <si>
    <t>ОБОСНОВАНИЕ НАЧАЛЬНОЙ (МАКСИМАЛЬНОЙ) ЦЕНЫ ДОГОВОРА</t>
  </si>
  <si>
    <t xml:space="preserve">                                                                                                                                 </t>
  </si>
  <si>
    <t>Наименование закупки (предмет договора)</t>
  </si>
  <si>
    <t>Оказание услуг по подготовке предпроектной документации для подключения объекта к системам водоснабжения и водоотведения</t>
  </si>
  <si>
    <t>Используемый метод определения НМЦ</t>
  </si>
  <si>
    <t>Метод сопоставимых рыночных цен (анализа рынка)</t>
  </si>
  <si>
    <t>Расчет НМЦ</t>
  </si>
  <si>
    <t>Информация о запросах ценовых предложений (коммерческих предложений)</t>
  </si>
  <si>
    <t>№</t>
  </si>
  <si>
    <t xml:space="preserve">Наименование предмета договора </t>
  </si>
  <si>
    <t>Ед. изм</t>
  </si>
  <si>
    <t>Кол-во</t>
  </si>
  <si>
    <t>Коммерческие предложения (руб./ед.изм.)</t>
  </si>
  <si>
    <t>Однородность совокупности значений выявленных цен, используемых в расчете Н(М)ЦД, ЦДЕП</t>
  </si>
  <si>
    <t>Н(М)ЦД, ЦДЕП, определяемая методом сопоставимых рыночных цен (анализа рынка)*</t>
  </si>
  <si>
    <t xml:space="preserve">Поставщик №1 </t>
  </si>
  <si>
    <t>Поставщик №2</t>
  </si>
  <si>
    <t xml:space="preserve">Поставщик №3 </t>
  </si>
  <si>
    <t xml:space="preserve">Средняя арифметическая цена за единицу     &lt;ц&gt; </t>
  </si>
  <si>
    <t>Среднее квадратичное отклонение</t>
  </si>
  <si>
    <t>коэффициент вариации цен V (%)                    (не должен превышать 33%)</t>
  </si>
  <si>
    <t>Расчет Н(М)ЦД по формуле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</si>
  <si>
    <t>Цена за единицу изм. (руб.)</t>
  </si>
  <si>
    <t>Цена за единицу изм. с округлением (вниз) до сотых долей после запятой (руб.)</t>
  </si>
  <si>
    <t>Н(М)ЦД</t>
  </si>
  <si>
    <t>Оказание услуг по подготовке предпроектной документации для подключения объекта к централизованным системам холодного водоснабжения и водоотведения</t>
  </si>
  <si>
    <t>услуга</t>
  </si>
  <si>
    <t>Итого НМЦД устанавливается в размере: 300 000,00 рублей</t>
  </si>
  <si>
    <t>Дата подготовки обоснования НМЦ  09.07.2026</t>
  </si>
  <si>
    <t xml:space="preserve">Работник подразделения,
ответственного за расчет НМЦ:
</t>
  </si>
  <si>
    <t>(должность)</t>
  </si>
  <si>
    <t>(подпись/расшифровка подписи)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</si>
</sst>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0"/>
    <numFmt numFmtId="165" formatCode="0.0000"/>
  </numFmts>
  <fonts count="13" x14ac:knownFonts="1">
    <font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6" fillId="0" borderId="0" xfId="0" applyFont="1"/>
    <xf numFmtId="0" fontId="9" fillId="0" borderId="0" xfId="0" applyFont="1"/>
    <xf numFmtId="0" fontId="4" fillId="0" borderId="0" xfId="0" applyFont="1"/>
    <xf numFmtId="0" fontId="4" fillId="0" borderId="0" xfId="0" applyFont="1" applyAlignment="1" applyProtection="1">
      <alignment wrapText="1"/>
      <protection locked="0"/>
    </xf>
    <xf numFmtId="0" fontId="5" fillId="0" borderId="0" xfId="0" applyFont="1" applyAlignment="1" applyProtection="1">
      <alignment vertical="center"/>
      <protection locked="0"/>
    </xf>
    <xf numFmtId="0" fontId="7" fillId="0" borderId="0" xfId="0" applyFont="1"/>
    <xf numFmtId="0" fontId="2" fillId="2" borderId="2" xfId="0" applyFont="1" applyFill="1" applyBorder="1" applyAlignment="1">
      <alignment horizontal="center" vertical="top" wrapText="1"/>
    </xf>
    <xf numFmtId="2" fontId="4" fillId="2" borderId="1" xfId="0" applyNumberFormat="1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top" wrapText="1"/>
    </xf>
    <xf numFmtId="4" fontId="6" fillId="0" borderId="0" xfId="0" applyNumberFormat="1" applyFont="1"/>
    <xf numFmtId="4" fontId="1" fillId="2" borderId="1" xfId="0" applyNumberFormat="1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4" fontId="1" fillId="0" borderId="4" xfId="0" applyNumberFormat="1" applyFont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top" wrapText="1"/>
    </xf>
    <xf numFmtId="4" fontId="9" fillId="0" borderId="0" xfId="0" applyNumberFormat="1" applyFont="1" applyAlignment="1">
      <alignment horizontal="center"/>
    </xf>
    <xf numFmtId="4" fontId="4" fillId="0" borderId="0" xfId="0" applyNumberFormat="1" applyFont="1" applyAlignment="1" applyProtection="1">
      <alignment horizontal="center" vertical="center"/>
      <protection locked="0"/>
    </xf>
    <xf numFmtId="0" fontId="1" fillId="0" borderId="0" xfId="0" applyFont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top" wrapText="1"/>
    </xf>
    <xf numFmtId="0" fontId="7" fillId="2" borderId="9" xfId="0" applyFont="1" applyFill="1" applyBorder="1" applyAlignment="1">
      <alignment horizontal="center" vertical="top" wrapText="1"/>
    </xf>
    <xf numFmtId="2" fontId="9" fillId="2" borderId="1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wrapText="1"/>
    </xf>
    <xf numFmtId="4" fontId="6" fillId="0" borderId="0" xfId="0" applyNumberFormat="1" applyFont="1" applyAlignment="1">
      <alignment wrapText="1"/>
    </xf>
    <xf numFmtId="0" fontId="10" fillId="0" borderId="0" xfId="0" applyFont="1" applyAlignment="1">
      <alignment horizontal="center" vertical="center" wrapText="1"/>
    </xf>
    <xf numFmtId="2" fontId="6" fillId="0" borderId="0" xfId="0" applyNumberFormat="1" applyFont="1" applyAlignment="1">
      <alignment wrapText="1"/>
    </xf>
    <xf numFmtId="0" fontId="9" fillId="0" borderId="1" xfId="0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2" fontId="4" fillId="2" borderId="6" xfId="0" applyNumberFormat="1" applyFont="1" applyFill="1" applyBorder="1" applyAlignment="1">
      <alignment horizontal="center" vertical="center" wrapText="1"/>
    </xf>
    <xf numFmtId="164" fontId="4" fillId="2" borderId="6" xfId="0" applyNumberFormat="1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/>
    </xf>
    <xf numFmtId="2" fontId="1" fillId="2" borderId="6" xfId="0" applyNumberFormat="1" applyFont="1" applyFill="1" applyBorder="1" applyAlignment="1">
      <alignment horizontal="center" vertical="center" wrapText="1"/>
    </xf>
    <xf numFmtId="165" fontId="1" fillId="2" borderId="6" xfId="0" applyNumberFormat="1" applyFont="1" applyFill="1" applyBorder="1" applyAlignment="1">
      <alignment horizontal="center" vertical="center" wrapText="1"/>
    </xf>
    <xf numFmtId="4" fontId="1" fillId="2" borderId="6" xfId="0" applyNumberFormat="1" applyFont="1" applyFill="1" applyBorder="1" applyAlignment="1">
      <alignment horizontal="center" vertical="center" wrapText="1"/>
    </xf>
    <xf numFmtId="2" fontId="11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 applyProtection="1">
      <alignment horizontal="center" wrapText="1"/>
      <protection locked="0"/>
    </xf>
    <xf numFmtId="0" fontId="9" fillId="0" borderId="1" xfId="0" applyFont="1" applyBorder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7" fillId="0" borderId="0" xfId="0" applyFont="1" applyAlignment="1">
      <alignment horizontal="left" wrapText="1"/>
    </xf>
    <xf numFmtId="0" fontId="6" fillId="0" borderId="0" xfId="0" applyFont="1"/>
    <xf numFmtId="0" fontId="4" fillId="0" borderId="0" xfId="0" applyFont="1" applyAlignment="1" applyProtection="1">
      <alignment horizontal="left" vertical="top" wrapText="1"/>
      <protection locked="0"/>
    </xf>
    <xf numFmtId="0" fontId="0" fillId="0" borderId="0" xfId="0" applyProtection="1">
      <protection locked="0"/>
    </xf>
    <xf numFmtId="0" fontId="1" fillId="0" borderId="5" xfId="0" applyFont="1" applyBorder="1" applyAlignment="1">
      <alignment horizontal="center" vertical="center" wrapText="1"/>
    </xf>
    <xf numFmtId="0" fontId="0" fillId="0" borderId="5" xfId="0" applyBorder="1"/>
    <xf numFmtId="0" fontId="8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0" xfId="0" applyBorder="1"/>
    <xf numFmtId="2" fontId="2" fillId="2" borderId="1" xfId="0" applyNumberFormat="1" applyFont="1" applyFill="1" applyBorder="1" applyAlignment="1">
      <alignment horizontal="center" vertical="top" wrapText="1"/>
    </xf>
    <xf numFmtId="0" fontId="0" fillId="0" borderId="3" xfId="0" applyBorder="1"/>
    <xf numFmtId="0" fontId="8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/>
    </xf>
    <xf numFmtId="4" fontId="6" fillId="0" borderId="0" xfId="0" applyNumberFormat="1" applyFont="1"/>
    <xf numFmtId="0" fontId="2" fillId="2" borderId="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5"/>
  <sheetViews>
    <sheetView tabSelected="1" view="pageBreakPreview" topLeftCell="A7" zoomScale="112" zoomScaleNormal="112" zoomScaleSheetLayoutView="112" workbookViewId="0">
      <selection activeCell="J8" sqref="J8"/>
    </sheetView>
  </sheetViews>
  <sheetFormatPr defaultColWidth="9.109375" defaultRowHeight="13.2" x14ac:dyDescent="0.25"/>
  <cols>
    <col min="1" max="1" width="6.109375" style="1" customWidth="1"/>
    <col min="2" max="2" width="43.44140625" style="1" customWidth="1"/>
    <col min="3" max="3" width="8.21875" style="1" customWidth="1"/>
    <col min="4" max="4" width="6.88671875" style="1" customWidth="1"/>
    <col min="5" max="5" width="11.6640625" style="1" customWidth="1"/>
    <col min="6" max="6" width="11.6640625" style="11" customWidth="1"/>
    <col min="7" max="7" width="15.33203125" style="1" customWidth="1"/>
    <col min="8" max="8" width="15.5546875" style="1" customWidth="1"/>
    <col min="9" max="9" width="15.44140625" style="1" customWidth="1"/>
    <col min="10" max="10" width="14.33203125" style="1" customWidth="1"/>
    <col min="11" max="11" width="22.6640625" style="1" customWidth="1"/>
    <col min="12" max="12" width="13" style="1" customWidth="1"/>
    <col min="13" max="13" width="13.5546875" style="1" customWidth="1"/>
    <col min="14" max="14" width="15.44140625" style="1" customWidth="1"/>
    <col min="15" max="15" width="11.88671875" style="1" customWidth="1"/>
    <col min="16" max="16" width="9.109375" style="1" hidden="1" customWidth="1"/>
    <col min="17" max="17" width="13.44140625" style="1" hidden="1" customWidth="1"/>
    <col min="18" max="18" width="9.109375" style="1" hidden="1" customWidth="1"/>
    <col min="19" max="19" width="0" style="11" hidden="1"/>
    <col min="20" max="24" width="9.109375" style="1" hidden="1" customWidth="1"/>
    <col min="25" max="25" width="9.109375" style="1" customWidth="1"/>
    <col min="26" max="16384" width="9.109375" style="1"/>
  </cols>
  <sheetData>
    <row r="1" spans="1:23" ht="16.5" customHeight="1" x14ac:dyDescent="0.25">
      <c r="E1" s="6" t="s">
        <v>0</v>
      </c>
      <c r="K1" s="44" t="s">
        <v>1</v>
      </c>
      <c r="L1" s="45"/>
      <c r="M1" s="45"/>
      <c r="N1" s="45"/>
    </row>
    <row r="2" spans="1:23" ht="33.75" customHeight="1" x14ac:dyDescent="0.3">
      <c r="A2" s="13"/>
      <c r="B2" s="41" t="s">
        <v>2</v>
      </c>
      <c r="C2" s="13"/>
      <c r="D2" s="48" t="s">
        <v>3</v>
      </c>
      <c r="E2" s="49"/>
      <c r="F2" s="49"/>
      <c r="G2" s="49"/>
      <c r="H2" s="49"/>
      <c r="I2" s="49"/>
      <c r="J2" s="49"/>
      <c r="K2" s="49"/>
      <c r="L2" s="49"/>
      <c r="M2" s="49"/>
      <c r="N2" s="49"/>
    </row>
    <row r="3" spans="1:23" ht="21" customHeight="1" x14ac:dyDescent="0.3">
      <c r="A3" s="13"/>
      <c r="B3" s="41" t="s">
        <v>4</v>
      </c>
      <c r="C3" s="13"/>
      <c r="D3" s="48" t="s">
        <v>5</v>
      </c>
      <c r="E3" s="49"/>
      <c r="F3" s="49"/>
      <c r="G3" s="49"/>
      <c r="H3" s="49"/>
      <c r="I3" s="49"/>
      <c r="J3" s="49"/>
      <c r="K3" s="49"/>
      <c r="L3" s="49"/>
      <c r="M3" s="49"/>
      <c r="N3" s="49"/>
    </row>
    <row r="4" spans="1:23" ht="22.5" customHeight="1" x14ac:dyDescent="0.3">
      <c r="A4" s="48" t="s">
        <v>6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</row>
    <row r="5" spans="1:23" ht="59.25" customHeight="1" x14ac:dyDescent="0.25">
      <c r="A5" s="13"/>
      <c r="B5" s="41" t="s">
        <v>7</v>
      </c>
      <c r="C5" s="13"/>
      <c r="D5" s="13"/>
      <c r="E5" s="13"/>
      <c r="F5" s="14"/>
      <c r="G5" s="13"/>
      <c r="H5" s="13"/>
      <c r="I5" s="13"/>
      <c r="J5" s="13"/>
      <c r="K5" s="18"/>
      <c r="L5" s="18"/>
      <c r="M5" s="18"/>
      <c r="N5" s="18"/>
    </row>
    <row r="6" spans="1:23" ht="39" customHeight="1" x14ac:dyDescent="0.3">
      <c r="A6" s="52" t="s">
        <v>8</v>
      </c>
      <c r="B6" s="52" t="s">
        <v>9</v>
      </c>
      <c r="C6" s="52" t="s">
        <v>10</v>
      </c>
      <c r="D6" s="52" t="s">
        <v>11</v>
      </c>
      <c r="E6" s="52" t="s">
        <v>12</v>
      </c>
      <c r="F6" s="49"/>
      <c r="G6" s="55"/>
      <c r="H6" s="54" t="s">
        <v>13</v>
      </c>
      <c r="I6" s="49"/>
      <c r="J6" s="55"/>
      <c r="K6" s="59" t="s">
        <v>14</v>
      </c>
      <c r="L6" s="49"/>
      <c r="M6" s="49"/>
      <c r="N6" s="55"/>
    </row>
    <row r="7" spans="1:23" ht="159" customHeight="1" x14ac:dyDescent="0.25">
      <c r="A7" s="53"/>
      <c r="B7" s="53"/>
      <c r="C7" s="53"/>
      <c r="D7" s="53"/>
      <c r="E7" s="7" t="s">
        <v>15</v>
      </c>
      <c r="F7" s="15" t="s">
        <v>16</v>
      </c>
      <c r="G7" s="7" t="s">
        <v>17</v>
      </c>
      <c r="H7" s="7" t="s">
        <v>18</v>
      </c>
      <c r="I7" s="7" t="s">
        <v>19</v>
      </c>
      <c r="J7" s="7" t="s">
        <v>20</v>
      </c>
      <c r="K7" s="19" t="s">
        <v>21</v>
      </c>
      <c r="L7" s="20" t="s">
        <v>22</v>
      </c>
      <c r="M7" s="20" t="s">
        <v>23</v>
      </c>
      <c r="N7" s="20" t="s">
        <v>24</v>
      </c>
    </row>
    <row r="8" spans="1:23" s="23" customFormat="1" ht="76.2" customHeight="1" x14ac:dyDescent="0.3">
      <c r="A8" s="40">
        <v>1</v>
      </c>
      <c r="B8" s="39" t="s">
        <v>25</v>
      </c>
      <c r="C8" s="27" t="s">
        <v>26</v>
      </c>
      <c r="D8" s="27">
        <v>1</v>
      </c>
      <c r="E8" s="37">
        <v>300000</v>
      </c>
      <c r="F8" s="37">
        <v>350000</v>
      </c>
      <c r="G8" s="37">
        <v>250000</v>
      </c>
      <c r="H8" s="8">
        <f>AVERAGE(E8:G8)</f>
        <v>300000</v>
      </c>
      <c r="I8" s="21">
        <f>SQRT(((SUM((POWER(G8-H8,2)),(POWER(F8-H8,2)),(POWER(E8-H8,2)))/(COLUMNS(E8:G8)-1))))</f>
        <v>50000</v>
      </c>
      <c r="J8" s="21">
        <f>I8/H8*100</f>
        <v>16.666666666666664</v>
      </c>
      <c r="K8" s="9">
        <f>((D8/3)*(SUM(E8:G8)))</f>
        <v>300000</v>
      </c>
      <c r="L8" s="9">
        <f>K8/D8</f>
        <v>300000</v>
      </c>
      <c r="M8" s="9">
        <f>ROUNDDOWN(L8,2)</f>
        <v>300000</v>
      </c>
      <c r="N8" s="12">
        <f>M8*D8</f>
        <v>300000</v>
      </c>
      <c r="O8" s="22"/>
      <c r="P8" s="23">
        <v>1.2</v>
      </c>
      <c r="Q8" s="24">
        <f>N8*P8</f>
        <v>360000</v>
      </c>
      <c r="R8" s="25"/>
      <c r="S8" s="24"/>
      <c r="U8" s="23">
        <v>2174.61</v>
      </c>
      <c r="V8" s="23">
        <v>1.2</v>
      </c>
      <c r="W8" s="26">
        <f>U8*V8</f>
        <v>2609.5320000000002</v>
      </c>
    </row>
    <row r="9" spans="1:23" ht="21.75" customHeight="1" thickBot="1" x14ac:dyDescent="0.3">
      <c r="A9" s="10"/>
      <c r="B9" s="28"/>
      <c r="C9" s="29"/>
      <c r="D9" s="30"/>
      <c r="E9" s="31"/>
      <c r="F9" s="31"/>
      <c r="G9" s="31"/>
      <c r="H9" s="32"/>
      <c r="I9" s="33"/>
      <c r="J9" s="33"/>
      <c r="K9" s="34"/>
      <c r="L9" s="35">
        <f>SUM(L8:L8)</f>
        <v>300000</v>
      </c>
      <c r="M9" s="34">
        <f>ROUNDDOWN(L9,2)</f>
        <v>300000</v>
      </c>
      <c r="N9" s="36">
        <f>SUM(N8:N8)</f>
        <v>300000</v>
      </c>
      <c r="U9" s="1">
        <v>98573.060000000056</v>
      </c>
      <c r="V9" s="23">
        <v>1.2</v>
      </c>
      <c r="W9" s="26">
        <f>U9*V9</f>
        <v>118287.67200000006</v>
      </c>
    </row>
    <row r="10" spans="1:23" ht="2.25" customHeight="1" x14ac:dyDescent="0.3">
      <c r="A10" s="50"/>
      <c r="B10" s="45"/>
      <c r="C10" s="2"/>
      <c r="D10" s="2"/>
      <c r="E10" s="51"/>
      <c r="F10" s="58"/>
      <c r="G10" s="45"/>
      <c r="H10" s="45"/>
      <c r="I10" s="45"/>
      <c r="J10" s="45"/>
    </row>
    <row r="11" spans="1:23" ht="22.5" customHeight="1" x14ac:dyDescent="0.3">
      <c r="A11" s="57" t="s">
        <v>27</v>
      </c>
      <c r="B11" s="45"/>
      <c r="C11" s="45"/>
      <c r="D11" s="45"/>
      <c r="E11" s="45"/>
      <c r="F11" s="58"/>
      <c r="G11" s="45"/>
      <c r="H11" s="45"/>
      <c r="I11" s="45"/>
      <c r="J11" s="45"/>
      <c r="K11" s="45"/>
      <c r="L11" s="45"/>
      <c r="M11" s="45"/>
      <c r="N11" s="45"/>
    </row>
    <row r="12" spans="1:23" ht="23.25" customHeight="1" x14ac:dyDescent="0.3">
      <c r="A12" s="57" t="s">
        <v>28</v>
      </c>
      <c r="B12" s="45"/>
      <c r="C12" s="45"/>
      <c r="D12" s="45"/>
      <c r="E12" s="45"/>
      <c r="F12" s="58"/>
      <c r="G12" s="45"/>
      <c r="H12" s="45"/>
      <c r="I12" s="45"/>
      <c r="J12" s="45"/>
      <c r="K12" s="45"/>
      <c r="L12" s="45"/>
      <c r="M12" s="45"/>
      <c r="N12" s="45"/>
    </row>
    <row r="13" spans="1:23" ht="24.75" customHeight="1" x14ac:dyDescent="0.3">
      <c r="A13" s="42"/>
      <c r="B13" s="56" t="s">
        <v>29</v>
      </c>
      <c r="C13" s="2"/>
      <c r="D13" s="51"/>
      <c r="E13" s="45"/>
      <c r="F13" s="16"/>
      <c r="G13" s="51"/>
      <c r="H13" s="45"/>
      <c r="I13" s="45"/>
      <c r="J13" s="43"/>
    </row>
    <row r="14" spans="1:23" ht="22.5" customHeight="1" x14ac:dyDescent="0.3">
      <c r="A14" s="42"/>
      <c r="B14" s="45"/>
      <c r="C14" s="2"/>
      <c r="D14" s="51" t="s">
        <v>30</v>
      </c>
      <c r="E14" s="45"/>
      <c r="F14" s="16"/>
      <c r="G14" s="51" t="s">
        <v>31</v>
      </c>
      <c r="H14" s="45"/>
      <c r="I14" s="45"/>
      <c r="J14" s="43"/>
    </row>
    <row r="15" spans="1:23" ht="15.6" customHeight="1" x14ac:dyDescent="0.3">
      <c r="A15" s="46"/>
      <c r="B15" s="47"/>
      <c r="C15" s="47"/>
      <c r="D15" s="3"/>
      <c r="E15" s="4"/>
      <c r="F15" s="17"/>
      <c r="G15" s="38"/>
      <c r="H15" s="5"/>
      <c r="I15" s="5"/>
      <c r="J15" s="5"/>
      <c r="K15" s="5"/>
      <c r="L15" s="5"/>
      <c r="M15" s="5"/>
      <c r="N15" s="5"/>
    </row>
  </sheetData>
  <mergeCells count="21">
    <mergeCell ref="G13:I13"/>
    <mergeCell ref="A11:N11"/>
    <mergeCell ref="A6:A7"/>
    <mergeCell ref="E6:G6"/>
    <mergeCell ref="K6:N6"/>
    <mergeCell ref="K1:N1"/>
    <mergeCell ref="A15:C15"/>
    <mergeCell ref="D3:N3"/>
    <mergeCell ref="A4:N4"/>
    <mergeCell ref="A10:B10"/>
    <mergeCell ref="D14:E14"/>
    <mergeCell ref="C6:C7"/>
    <mergeCell ref="D6:D7"/>
    <mergeCell ref="H6:J6"/>
    <mergeCell ref="G14:I14"/>
    <mergeCell ref="B13:B14"/>
    <mergeCell ref="D13:E13"/>
    <mergeCell ref="D2:N2"/>
    <mergeCell ref="B6:B7"/>
    <mergeCell ref="A12:N12"/>
    <mergeCell ref="E10:J10"/>
  </mergeCells>
  <pageMargins left="0.16" right="0.16" top="0.32" bottom="0.24" header="0.22" footer="0.19"/>
  <pageSetup paperSize="9" scale="6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УСЛУГА</vt:lpstr>
      <vt:lpstr>УСЛУГА!Область_печати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ATorbenko</dc:creator>
  <cp:lastModifiedBy>Пользователь Windows</cp:lastModifiedBy>
  <cp:lastPrinted>2023-02-07T09:53:49Z</cp:lastPrinted>
  <dcterms:created xsi:type="dcterms:W3CDTF">2014-01-28T13:50:42Z</dcterms:created>
  <dcterms:modified xsi:type="dcterms:W3CDTF">2026-07-09T06:22:20Z</dcterms:modified>
</cp:coreProperties>
</file>