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0743038-D8BA-4187-95BF-5B4A3D377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3)" sheetId="4" r:id="rId1"/>
  </sheets>
  <calcPr calcId="191029"/>
</workbook>
</file>

<file path=xl/calcChain.xml><?xml version="1.0" encoding="utf-8"?>
<calcChain xmlns="http://schemas.openxmlformats.org/spreadsheetml/2006/main">
  <c r="H9" i="4" l="1"/>
  <c r="J9" i="4" s="1"/>
  <c r="J10" i="4" s="1"/>
  <c r="H8" i="4"/>
  <c r="J8" i="4" s="1"/>
  <c r="H7" i="4"/>
  <c r="J7" i="4" s="1"/>
  <c r="H6" i="4"/>
  <c r="J6" i="4" s="1"/>
  <c r="H5" i="4"/>
  <c r="J5" i="4" s="1"/>
  <c r="I5" i="4" l="1"/>
  <c r="I9" i="4"/>
  <c r="I8" i="4"/>
  <c r="I6" i="4"/>
  <c r="I7" i="4"/>
</calcChain>
</file>

<file path=xl/sharedStrings.xml><?xml version="1.0" encoding="utf-8"?>
<sst xmlns="http://schemas.openxmlformats.org/spreadsheetml/2006/main" count="36" uniqueCount="32">
  <si>
    <t>Обоснование начальной (максимальной) цены договора</t>
  </si>
  <si>
    <t>№</t>
  </si>
  <si>
    <t>Ед.изм.</t>
  </si>
  <si>
    <t>Кол-во</t>
  </si>
  <si>
    <t>Коэффициент вариации*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</si>
  <si>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</si>
  <si>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</si>
  <si>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</si>
  <si>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</si>
  <si>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 xml:space="preserve">Цена, руб.  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</si>
  <si>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</si>
  <si>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</si>
  <si>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</si>
  <si>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</si>
  <si>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</si>
  <si>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</si>
  <si>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</si>
  <si>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</t>
  </si>
  <si>
    <t>шт</t>
  </si>
  <si>
    <t>ИТОГО</t>
  </si>
  <si>
    <t>Держатель насадок магнитный</t>
  </si>
  <si>
    <t>Ручка алюминевая телескопическая</t>
  </si>
  <si>
    <t>Салфетки из микрофибры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</si>
  <si>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 ЗКП-2026-009631 от 07.08.2026 г. На дату окончания подачи предложений не было подано ни одного коммерческого предложени </t>
  </si>
  <si>
    <t xml:space="preserve">  исх . № 3197 от 26.06.2026,      вх     от 06.08.2026    № 2072 </t>
  </si>
  <si>
    <t>Источник  №1</t>
  </si>
  <si>
    <t>исх . № 3198 от 26.06.2026,      вх     от 06.08.2026    № 2073</t>
  </si>
  <si>
    <t xml:space="preserve">Источник  №2  </t>
  </si>
  <si>
    <t xml:space="preserve"> исх . № 3199 от 26.06.2026,      вх     от 06.08.2026    № 2074</t>
  </si>
  <si>
    <t>Источник  №3</t>
  </si>
  <si>
    <t>Ручка</t>
  </si>
  <si>
    <t xml:space="preserve">Насадка из микрофибры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</si>
</sst>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.0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0" fontId="8" fillId="0" borderId="0"/>
    <xf numFmtId="43" fontId="10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5" fillId="0" borderId="0" xfId="0" applyNumberFormat="1" applyFont="1"/>
    <xf numFmtId="0" fontId="2" fillId="0" borderId="4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Финансовый 2" xfId="4" xr:uid="{C0CD5723-07A5-4B4D-92E1-75997A9B02CC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BFBDC-08D8-4FD7-BC77-C79FCDB9EDEC}">
  <sheetPr>
    <pageSetUpPr fitToPage="1"/>
  </sheetPr>
  <dimension ref="A1:Q19"/>
  <sheetViews>
    <sheetView tabSelected="1" workbookViewId="0">
      <selection activeCell="L14" sqref="L14"/>
    </sheetView>
  </sheetViews>
  <sheetFormatPr defaultRowHeight="12.75" x14ac:dyDescent="0.2"/>
  <cols>
    <col min="1" max="1" width="5.42578125" style="1" customWidth="1"/>
    <col min="2" max="2" width="34.140625" style="1" customWidth="1"/>
    <col min="3" max="3" width="7.28515625" style="1" customWidth="1"/>
    <col min="4" max="4" width="7.42578125" style="8" customWidth="1"/>
    <col min="5" max="5" width="18.5703125" style="2" customWidth="1"/>
    <col min="6" max="6" width="18.42578125" style="2" customWidth="1"/>
    <col min="7" max="7" width="18.28515625" style="2" customWidth="1"/>
    <col min="8" max="9" width="11.28515625" style="1" customWidth="1"/>
    <col min="10" max="10" width="16.85546875" style="1" customWidth="1"/>
    <col min="11" max="11" width="9.140625" style="1"/>
    <col min="12" max="12" width="14" style="1" customWidth="1"/>
    <col min="13" max="13" width="15.42578125" style="1" customWidth="1"/>
    <col min="14" max="16" width="9.140625" style="1"/>
    <col min="17" max="17" width="16.5703125" style="1" customWidth="1"/>
    <col min="18" max="16384" width="9.140625" style="1"/>
  </cols>
  <sheetData>
    <row r="1" spans="1:17" ht="18.7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2" t="s">
        <v>7</v>
      </c>
      <c r="J1" s="23"/>
    </row>
    <row r="2" spans="1:17" ht="37.5" customHeight="1" x14ac:dyDescent="0.2">
      <c r="A2" s="24" t="s">
        <v>1</v>
      </c>
      <c r="B2" s="24" t="s">
        <v>6</v>
      </c>
      <c r="C2" s="24" t="s">
        <v>2</v>
      </c>
      <c r="D2" s="28" t="s">
        <v>3</v>
      </c>
      <c r="E2" s="31" t="s">
        <v>5</v>
      </c>
      <c r="F2" s="32"/>
      <c r="G2" s="32"/>
      <c r="H2" s="24" t="s">
        <v>9</v>
      </c>
      <c r="I2" s="24" t="s">
        <v>4</v>
      </c>
      <c r="J2" s="24" t="s">
        <v>8</v>
      </c>
    </row>
    <row r="3" spans="1:17" ht="27" customHeight="1" x14ac:dyDescent="0.2">
      <c r="A3" s="25"/>
      <c r="B3" s="25"/>
      <c r="C3" s="25"/>
      <c r="D3" s="29"/>
      <c r="E3" s="7" t="s">
        <v>25</v>
      </c>
      <c r="F3" s="7" t="s">
        <v>27</v>
      </c>
      <c r="G3" s="7" t="s">
        <v>29</v>
      </c>
      <c r="H3" s="25"/>
      <c r="I3" s="25"/>
      <c r="J3" s="25"/>
    </row>
    <row r="4" spans="1:17" ht="60" customHeight="1" x14ac:dyDescent="0.2">
      <c r="A4" s="26"/>
      <c r="B4" s="26"/>
      <c r="C4" s="27"/>
      <c r="D4" s="30"/>
      <c r="E4" s="7" t="s">
        <v>24</v>
      </c>
      <c r="F4" s="7" t="s">
        <v>26</v>
      </c>
      <c r="G4" s="7" t="s">
        <v>28</v>
      </c>
      <c r="H4" s="25"/>
      <c r="I4" s="25"/>
      <c r="J4" s="25"/>
    </row>
    <row r="5" spans="1:17" ht="21" customHeight="1" x14ac:dyDescent="0.2">
      <c r="A5" s="9">
        <v>1</v>
      </c>
      <c r="B5" s="11" t="s">
        <v>20</v>
      </c>
      <c r="C5" s="4" t="s">
        <v>18</v>
      </c>
      <c r="D5" s="10">
        <v>17</v>
      </c>
      <c r="E5" s="12">
        <v>3883</v>
      </c>
      <c r="F5" s="12">
        <v>4356</v>
      </c>
      <c r="G5" s="12">
        <v>3909</v>
      </c>
      <c r="H5" s="4">
        <f t="shared" ref="H5:H9" si="0">ROUND((MIN(E5:G5)),2)</f>
        <v>3883</v>
      </c>
      <c r="I5" s="6">
        <f t="shared" ref="I5:I9" si="1">_xlfn.STDEV.S(E5:G5)*100/H5</f>
        <v>6.8477750108562789</v>
      </c>
      <c r="J5" s="4">
        <f t="shared" ref="J5:J9" si="2">ROUND((H5*D5),2)</f>
        <v>66011</v>
      </c>
      <c r="L5" s="13"/>
      <c r="M5" s="13"/>
      <c r="Q5" s="14"/>
    </row>
    <row r="6" spans="1:17" ht="21" customHeight="1" x14ac:dyDescent="0.2">
      <c r="A6" s="9">
        <v>2</v>
      </c>
      <c r="B6" s="11" t="s">
        <v>21</v>
      </c>
      <c r="C6" s="4" t="s">
        <v>18</v>
      </c>
      <c r="D6" s="10">
        <v>5</v>
      </c>
      <c r="E6" s="12">
        <v>4156</v>
      </c>
      <c r="F6" s="12">
        <v>4504</v>
      </c>
      <c r="G6" s="12">
        <v>4245</v>
      </c>
      <c r="H6" s="4">
        <f t="shared" si="0"/>
        <v>4156</v>
      </c>
      <c r="I6" s="6">
        <f t="shared" si="1"/>
        <v>4.3500502785898609</v>
      </c>
      <c r="J6" s="4">
        <f t="shared" si="2"/>
        <v>20780</v>
      </c>
      <c r="L6" s="13"/>
      <c r="M6" s="13"/>
      <c r="Q6" s="14"/>
    </row>
    <row r="7" spans="1:17" ht="21" customHeight="1" x14ac:dyDescent="0.2">
      <c r="A7" s="9">
        <v>3</v>
      </c>
      <c r="B7" s="11" t="s">
        <v>30</v>
      </c>
      <c r="C7" s="4" t="s">
        <v>18</v>
      </c>
      <c r="D7" s="10">
        <v>17</v>
      </c>
      <c r="E7" s="12">
        <v>2225</v>
      </c>
      <c r="F7" s="12">
        <v>2367</v>
      </c>
      <c r="G7" s="12">
        <v>2373</v>
      </c>
      <c r="H7" s="4">
        <f t="shared" si="0"/>
        <v>2225</v>
      </c>
      <c r="I7" s="6">
        <f t="shared" si="1"/>
        <v>3.7649224758287581</v>
      </c>
      <c r="J7" s="4">
        <f t="shared" si="2"/>
        <v>37825</v>
      </c>
      <c r="L7" s="13"/>
      <c r="M7" s="13"/>
      <c r="Q7" s="15"/>
    </row>
    <row r="8" spans="1:17" ht="21" customHeight="1" x14ac:dyDescent="0.2">
      <c r="A8" s="9">
        <v>4</v>
      </c>
      <c r="B8" s="11" t="s">
        <v>31</v>
      </c>
      <c r="C8" s="4" t="s">
        <v>18</v>
      </c>
      <c r="D8" s="10">
        <v>140</v>
      </c>
      <c r="E8" s="12">
        <v>535</v>
      </c>
      <c r="F8" s="12">
        <v>565</v>
      </c>
      <c r="G8" s="12">
        <v>539</v>
      </c>
      <c r="H8" s="4">
        <f t="shared" si="0"/>
        <v>535</v>
      </c>
      <c r="I8" s="6">
        <f t="shared" si="1"/>
        <v>3.044683295419468</v>
      </c>
      <c r="J8" s="4">
        <f t="shared" si="2"/>
        <v>74900</v>
      </c>
      <c r="L8" s="13"/>
      <c r="M8" s="13"/>
      <c r="Q8" s="14"/>
    </row>
    <row r="9" spans="1:17" ht="21" customHeight="1" x14ac:dyDescent="0.2">
      <c r="A9" s="9">
        <v>5</v>
      </c>
      <c r="B9" s="11" t="s">
        <v>22</v>
      </c>
      <c r="C9" s="4" t="s">
        <v>18</v>
      </c>
      <c r="D9" s="10">
        <v>278</v>
      </c>
      <c r="E9" s="12">
        <v>135</v>
      </c>
      <c r="F9" s="12">
        <v>141</v>
      </c>
      <c r="G9" s="12">
        <v>139</v>
      </c>
      <c r="H9" s="4">
        <f t="shared" si="0"/>
        <v>135</v>
      </c>
      <c r="I9" s="6">
        <f t="shared" si="1"/>
        <v>2.2630003431880694</v>
      </c>
      <c r="J9" s="4">
        <f t="shared" si="2"/>
        <v>37530</v>
      </c>
      <c r="L9" s="13"/>
      <c r="M9" s="13"/>
      <c r="Q9" s="15"/>
    </row>
    <row r="10" spans="1:17" x14ac:dyDescent="0.2">
      <c r="A10" s="16" t="s">
        <v>19</v>
      </c>
      <c r="B10" s="17"/>
      <c r="C10" s="17"/>
      <c r="D10" s="17"/>
      <c r="E10" s="17"/>
      <c r="F10" s="17"/>
      <c r="G10" s="17"/>
      <c r="H10" s="17"/>
      <c r="I10" s="17"/>
      <c r="J10" s="5">
        <f>SUM(J5:J9)</f>
        <v>237046</v>
      </c>
      <c r="L10" s="13"/>
      <c r="M10" s="13"/>
    </row>
    <row r="11" spans="1:17" ht="56.25" customHeight="1" x14ac:dyDescent="0.2">
      <c r="A11" s="3"/>
      <c r="B11" s="18" t="s">
        <v>23</v>
      </c>
      <c r="C11" s="18"/>
      <c r="D11" s="18"/>
      <c r="E11" s="18"/>
      <c r="F11" s="18"/>
      <c r="G11" s="18"/>
      <c r="H11" s="18"/>
      <c r="I11" s="18"/>
      <c r="J11" s="18"/>
    </row>
    <row r="12" spans="1:17" ht="25.5" customHeight="1" x14ac:dyDescent="0.2">
      <c r="A12" s="3"/>
      <c r="B12" s="19" t="s">
        <v>10</v>
      </c>
      <c r="C12" s="19"/>
      <c r="D12" s="19"/>
      <c r="E12" s="19"/>
      <c r="F12" s="19"/>
      <c r="G12" s="19"/>
      <c r="H12" s="19"/>
      <c r="I12" s="19"/>
      <c r="J12" s="19"/>
    </row>
    <row r="13" spans="1:17" ht="64.5" customHeight="1" x14ac:dyDescent="0.2">
      <c r="B13" s="19" t="s">
        <v>17</v>
      </c>
      <c r="C13" s="19"/>
      <c r="D13" s="19"/>
      <c r="E13" s="19"/>
      <c r="F13" s="19"/>
      <c r="G13" s="19"/>
      <c r="H13" s="19"/>
      <c r="I13" s="19"/>
      <c r="J13" s="19"/>
    </row>
    <row r="14" spans="1:17" ht="18" customHeight="1" x14ac:dyDescent="0.2">
      <c r="B14" s="1" t="s">
        <v>11</v>
      </c>
    </row>
    <row r="15" spans="1:17" x14ac:dyDescent="0.2">
      <c r="B15" s="1" t="s">
        <v>16</v>
      </c>
    </row>
    <row r="16" spans="1:17" x14ac:dyDescent="0.2">
      <c r="B16" s="1" t="s">
        <v>12</v>
      </c>
    </row>
    <row r="17" spans="2:10" ht="38.25" customHeight="1" x14ac:dyDescent="0.2">
      <c r="B17" s="19" t="s">
        <v>13</v>
      </c>
      <c r="C17" s="19"/>
      <c r="D17" s="19"/>
      <c r="E17" s="19"/>
      <c r="F17" s="19"/>
      <c r="G17" s="19"/>
      <c r="H17" s="19"/>
      <c r="I17" s="19"/>
      <c r="J17" s="19"/>
    </row>
    <row r="18" spans="2:10" x14ac:dyDescent="0.2">
      <c r="B18" s="1" t="s">
        <v>14</v>
      </c>
    </row>
    <row r="19" spans="2:10" x14ac:dyDescent="0.2">
      <c r="B19" s="1" t="s">
        <v>15</v>
      </c>
    </row>
  </sheetData>
  <mergeCells count="15">
    <mergeCell ref="A1:H1"/>
    <mergeCell ref="I1:J1"/>
    <mergeCell ref="A2:A4"/>
    <mergeCell ref="B2:B4"/>
    <mergeCell ref="C2:C4"/>
    <mergeCell ref="D2:D4"/>
    <mergeCell ref="E2:G2"/>
    <mergeCell ref="H2:H4"/>
    <mergeCell ref="I2:I4"/>
    <mergeCell ref="J2:J4"/>
    <mergeCell ref="A10:I10"/>
    <mergeCell ref="B11:J11"/>
    <mergeCell ref="B12:J12"/>
    <mergeCell ref="B13:J13"/>
    <mergeCell ref="B17:J17"/>
  </mergeCells>
  <phoneticPr fontId="11" type="noConversion"/>
  <conditionalFormatting sqref="I5:I9">
    <cfRule type="cellIs" dxfId="0" priority="1" stopIfTrue="1" operator="greaterThan">
      <formula>33</formula>
    </cfRule>
  </conditionalFormatting>
  <pageMargins left="0" right="0" top="0.15748031496062992" bottom="0.15748031496062992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2026-08-25T08:22:16Z</dcterms:modified>
</cp:coreProperties>
</file>