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esktop\Документы\ДОГОВОРЫ НА 2026 г\Котировки\Ремонт ограждения кровли\"/>
    </mc:Choice>
  </mc:AlternateContent>
  <bookViews>
    <workbookView xWindow="0" yWindow="330" windowWidth="15195" windowHeight="8460"/>
  </bookViews>
  <sheets>
    <sheet name="моющие ср-ва" sheetId="2" r:id="rId1"/>
    <sheet name="хоз.инвентарь" sheetId="3" r:id="rId2"/>
  </sheets>
  <definedNames>
    <definedName name="_xlnm.Print_Area" localSheetId="0">'моющие ср-ва'!$A$1:$N$37</definedName>
  </definedNames>
  <calcPr calcId="162913" refMode="R1C1"/>
</workbook>
</file>

<file path=xl/calcChain.xml><?xml version="1.0" encoding="utf-8"?>
<calcChain xmlns="http://schemas.openxmlformats.org/spreadsheetml/2006/main">
  <c r="D8" i="2" l="1"/>
  <c r="F7" i="2"/>
  <c r="F8" i="2" s="1"/>
  <c r="K7" i="2" l="1"/>
  <c r="L7" i="2" s="1"/>
  <c r="L8" i="2" s="1"/>
  <c r="J29" i="3" l="1"/>
  <c r="K29" i="3"/>
  <c r="L29" i="3" s="1"/>
  <c r="J28" i="3"/>
  <c r="K28" i="3"/>
  <c r="L28" i="3" s="1"/>
  <c r="J19" i="3"/>
  <c r="K19" i="3"/>
  <c r="L19" i="3" s="1"/>
  <c r="J17" i="3"/>
  <c r="K17" i="3"/>
  <c r="L17" i="3" s="1"/>
  <c r="J16" i="3"/>
  <c r="K16" i="3"/>
  <c r="L16" i="3" s="1"/>
  <c r="H29" i="3"/>
  <c r="H28" i="3"/>
  <c r="H19" i="3"/>
  <c r="H17" i="3"/>
  <c r="H16" i="3"/>
  <c r="F16" i="3"/>
  <c r="F28" i="3"/>
  <c r="F29" i="3"/>
  <c r="F19" i="3" l="1"/>
  <c r="F17" i="3"/>
  <c r="J20" i="3" l="1"/>
  <c r="K20" i="3"/>
  <c r="L20" i="3" s="1"/>
  <c r="H20" i="3"/>
  <c r="F20" i="3"/>
  <c r="K32" i="3"/>
  <c r="L32" i="3" s="1"/>
  <c r="K33" i="3"/>
  <c r="L33" i="3" s="1"/>
  <c r="K34" i="3"/>
  <c r="L34" i="3" s="1"/>
  <c r="K35" i="3"/>
  <c r="L35" i="3" s="1"/>
  <c r="K36" i="3"/>
  <c r="L36" i="3" s="1"/>
  <c r="K37" i="3"/>
  <c r="L37" i="3" s="1"/>
  <c r="K38" i="3"/>
  <c r="L38" i="3" s="1"/>
  <c r="K39" i="3"/>
  <c r="L39" i="3" s="1"/>
  <c r="J32" i="3"/>
  <c r="J33" i="3"/>
  <c r="J34" i="3"/>
  <c r="J35" i="3"/>
  <c r="J36" i="3"/>
  <c r="J37" i="3"/>
  <c r="J38" i="3"/>
  <c r="J39" i="3"/>
  <c r="H32" i="3"/>
  <c r="H33" i="3"/>
  <c r="H34" i="3"/>
  <c r="H35" i="3"/>
  <c r="H36" i="3"/>
  <c r="H37" i="3"/>
  <c r="H38" i="3"/>
  <c r="H39" i="3"/>
  <c r="F32" i="3"/>
  <c r="F33" i="3"/>
  <c r="F34" i="3"/>
  <c r="F35" i="3"/>
  <c r="F36" i="3"/>
  <c r="F37" i="3"/>
  <c r="F38" i="3"/>
  <c r="F39" i="3"/>
  <c r="K31" i="3"/>
  <c r="L31" i="3" s="1"/>
  <c r="J31" i="3"/>
  <c r="H31" i="3"/>
  <c r="F31" i="3"/>
  <c r="K30" i="3"/>
  <c r="L30" i="3" s="1"/>
  <c r="J30" i="3"/>
  <c r="H30" i="3"/>
  <c r="F30" i="3"/>
  <c r="K27" i="3"/>
  <c r="L27" i="3" s="1"/>
  <c r="J27" i="3"/>
  <c r="H27" i="3"/>
  <c r="F27" i="3"/>
  <c r="K26" i="3"/>
  <c r="L26" i="3" s="1"/>
  <c r="J26" i="3"/>
  <c r="H26" i="3"/>
  <c r="F26" i="3"/>
  <c r="K25" i="3"/>
  <c r="L25" i="3" s="1"/>
  <c r="J25" i="3"/>
  <c r="H25" i="3"/>
  <c r="F25" i="3"/>
  <c r="K24" i="3"/>
  <c r="L24" i="3" s="1"/>
  <c r="J24" i="3"/>
  <c r="H24" i="3"/>
  <c r="F24" i="3"/>
  <c r="K23" i="3"/>
  <c r="L23" i="3" s="1"/>
  <c r="J23" i="3"/>
  <c r="H23" i="3"/>
  <c r="F23" i="3"/>
  <c r="K22" i="3"/>
  <c r="L22" i="3" s="1"/>
  <c r="J22" i="3"/>
  <c r="H22" i="3"/>
  <c r="F22" i="3"/>
  <c r="K21" i="3"/>
  <c r="L21" i="3" s="1"/>
  <c r="J21" i="3"/>
  <c r="H21" i="3"/>
  <c r="F21" i="3"/>
  <c r="K18" i="3"/>
  <c r="L18" i="3" s="1"/>
  <c r="J18" i="3"/>
  <c r="H18" i="3"/>
  <c r="F18" i="3"/>
  <c r="K15" i="3"/>
  <c r="L15" i="3" s="1"/>
  <c r="J15" i="3"/>
  <c r="H15" i="3"/>
  <c r="F15" i="3"/>
  <c r="K14" i="3"/>
  <c r="L14" i="3" s="1"/>
  <c r="J14" i="3"/>
  <c r="H14" i="3"/>
  <c r="F14" i="3"/>
  <c r="K13" i="3"/>
  <c r="L13" i="3" s="1"/>
  <c r="J13" i="3"/>
  <c r="H13" i="3"/>
  <c r="F13" i="3"/>
  <c r="K12" i="3"/>
  <c r="L12" i="3" s="1"/>
  <c r="J12" i="3"/>
  <c r="H12" i="3"/>
  <c r="F12" i="3"/>
  <c r="K11" i="3"/>
  <c r="L11" i="3" s="1"/>
  <c r="J11" i="3"/>
  <c r="H11" i="3"/>
  <c r="F11" i="3"/>
  <c r="J40" i="3" l="1"/>
  <c r="F40" i="3"/>
  <c r="H40" i="3"/>
  <c r="L40" i="3"/>
  <c r="J7" i="2"/>
  <c r="J8" i="2" s="1"/>
  <c r="H7" i="2"/>
  <c r="H8" i="2" s="1"/>
</calcChain>
</file>

<file path=xl/sharedStrings.xml><?xml version="1.0" encoding="utf-8"?>
<sst xmlns="http://schemas.openxmlformats.org/spreadsheetml/2006/main" count="133" uniqueCount="84">
  <si>
    <t>Итого с НДС:</t>
  </si>
  <si>
    <t>Ед. изм.</t>
  </si>
  <si>
    <t>№ п\п</t>
  </si>
  <si>
    <t>Подписи:</t>
  </si>
  <si>
    <t xml:space="preserve"> выбора поставщика с использованием запроса ценовых предложений</t>
  </si>
  <si>
    <t>Акт № ______</t>
  </si>
  <si>
    <t>Муниципальное автономное дошкольное общеобразовательное учреждение "Детский сад комбинированного вида №14 "Умка"</t>
  </si>
  <si>
    <t>г. Мегион</t>
  </si>
  <si>
    <t xml:space="preserve">За данное решение проголосовало:  </t>
  </si>
  <si>
    <t>ЗА</t>
  </si>
  <si>
    <t>ПРОТИВ</t>
  </si>
  <si>
    <t xml:space="preserve">Комиссия решила: </t>
  </si>
  <si>
    <t xml:space="preserve">Заведующий </t>
  </si>
  <si>
    <t>С.В. Власова</t>
  </si>
  <si>
    <t>Главный бухгалтер</t>
  </si>
  <si>
    <t>Заместитель заведующего по АХР</t>
  </si>
  <si>
    <t>Шеф-повар</t>
  </si>
  <si>
    <t>Экономист</t>
  </si>
  <si>
    <t>Е.Н. Решетникова</t>
  </si>
  <si>
    <t>Л.В. Кирдяшева</t>
  </si>
  <si>
    <t>О.А. Мохник</t>
  </si>
  <si>
    <t>Э.М. Сайфутдинова</t>
  </si>
  <si>
    <t>Наименование товара, выполнения работ, оказания услуг</t>
  </si>
  <si>
    <t>цена, руб.</t>
  </si>
  <si>
    <t>сумма, руб.</t>
  </si>
  <si>
    <t>Средняя цена, руб.</t>
  </si>
  <si>
    <t>Расчетная начальная максимальная сумма договора, руб.</t>
  </si>
  <si>
    <t>шт</t>
  </si>
  <si>
    <t xml:space="preserve">Кол-во </t>
  </si>
  <si>
    <t>Брусок абразивный двухстороний</t>
  </si>
  <si>
    <t>Валик Радуга</t>
  </si>
  <si>
    <t>Ванночка малярная</t>
  </si>
  <si>
    <t>Ветонит</t>
  </si>
  <si>
    <t>ж/гвозди</t>
  </si>
  <si>
    <t>кашпо подвесное</t>
  </si>
  <si>
    <t xml:space="preserve">кисть круглая </t>
  </si>
  <si>
    <t>кисть плоская</t>
  </si>
  <si>
    <t>клей для укладки керамической плитки</t>
  </si>
  <si>
    <t>лопата совковая</t>
  </si>
  <si>
    <t>метла пластиковая</t>
  </si>
  <si>
    <t>ротбанд</t>
  </si>
  <si>
    <t>сетка антимоскитная</t>
  </si>
  <si>
    <t>м</t>
  </si>
  <si>
    <t>топорик кухонный</t>
  </si>
  <si>
    <t>цемент</t>
  </si>
  <si>
    <t>черенок деревянный</t>
  </si>
  <si>
    <t>шпатель</t>
  </si>
  <si>
    <t>эмаль пф-115</t>
  </si>
  <si>
    <t>ИП Королева Л.И.</t>
  </si>
  <si>
    <t>доска раздел. 18*28</t>
  </si>
  <si>
    <t>ИП Королева Н.Е.</t>
  </si>
  <si>
    <t>ИП Сулаймонов З.Х.</t>
  </si>
  <si>
    <t>Вазон "Пальмира"</t>
  </si>
  <si>
    <t>горшок 3,7л</t>
  </si>
  <si>
    <t>горшок 6,7</t>
  </si>
  <si>
    <t>горшок 9л</t>
  </si>
  <si>
    <t>герметик силикон</t>
  </si>
  <si>
    <t>подставка для цветов 9яч.</t>
  </si>
  <si>
    <t>подставка д/цветов 3яч</t>
  </si>
  <si>
    <t>подставка д/цветов 1яч.</t>
  </si>
  <si>
    <t xml:space="preserve">перчатки х/б </t>
  </si>
  <si>
    <t>грабли мет. Прямые</t>
  </si>
  <si>
    <t>" _____ " _________________________ 2014 г.</t>
  </si>
  <si>
    <t>Обоснование начальной (максимальной) цены договора</t>
  </si>
  <si>
    <t>Форма №1</t>
  </si>
  <si>
    <t xml:space="preserve">О.В. Киосева </t>
  </si>
  <si>
    <t>Заместитель директора</t>
  </si>
  <si>
    <t>Специалист по закупкам</t>
  </si>
  <si>
    <t xml:space="preserve"> Главный бухгалтер</t>
  </si>
  <si>
    <t>Муниципальное автономное дошкольное общеобразовательное учреждение №15 "Югорка"</t>
  </si>
  <si>
    <t>Итого:</t>
  </si>
  <si>
    <t>цена,руб.</t>
  </si>
  <si>
    <t xml:space="preserve"> Директор МАДОУ №15 "Югорка"</t>
  </si>
  <si>
    <t>С.В.Власова</t>
  </si>
  <si>
    <t>Бухгалтер</t>
  </si>
  <si>
    <t>Ю.А. Яблокова</t>
  </si>
  <si>
    <t xml:space="preserve">Е.В. Нагибина </t>
  </si>
  <si>
    <t>Период договора     с__ ____   2026г.___по___ ________ 2026 г.</t>
  </si>
  <si>
    <t>" _____ " _________________________ 2026 г.</t>
  </si>
  <si>
    <t>Услуги по текущему ремонту ограждения кровли</t>
  </si>
  <si>
    <t>м.</t>
  </si>
  <si>
    <t>Поставщик №1</t>
  </si>
  <si>
    <t>Поставщик №2</t>
  </si>
  <si>
    <t>Поставщик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</si>
</sst>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р_."/>
  </numFmts>
  <fonts count="11" x14ac:knownFonts="1">
    <font>
      <sz val="10"/>
      <name val="Arial Cyr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2" fillId="0" borderId="0" xfId="0" applyFont="1"/>
    <xf numFmtId="0" fontId="7" fillId="0" borderId="0" xfId="0" applyFont="1" applyAlignment="1">
      <alignment vertical="center"/>
    </xf>
    <xf numFmtId="0" fontId="7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2" fontId="2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9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6" xfId="0" applyFont="1" applyBorder="1" applyAlignment="1">
      <alignment horizontal="right" vertical="center"/>
    </xf>
    <xf numFmtId="4" fontId="1" fillId="0" borderId="6" xfId="0" applyNumberFormat="1" applyFont="1" applyBorder="1" applyAlignment="1">
      <alignment horizontal="right" vertical="center"/>
    </xf>
    <xf numFmtId="4" fontId="1" fillId="0" borderId="2" xfId="0" applyNumberFormat="1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wrapText="1"/>
    </xf>
    <xf numFmtId="4" fontId="6" fillId="0" borderId="6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4" fontId="9" fillId="0" borderId="6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4" fontId="9" fillId="0" borderId="2" xfId="0" applyNumberFormat="1" applyFont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 vertical="center" wrapText="1"/>
    </xf>
    <xf numFmtId="4" fontId="2" fillId="0" borderId="0" xfId="0" applyNumberFormat="1" applyFont="1" applyAlignment="1">
      <alignment vertical="center"/>
    </xf>
    <xf numFmtId="0" fontId="6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2" fontId="6" fillId="0" borderId="2" xfId="0" applyNumberFormat="1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2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2" fillId="0" borderId="0" xfId="0" applyFont="1" applyAlignment="1">
      <alignment vertical="center"/>
    </xf>
    <xf numFmtId="0" fontId="0" fillId="0" borderId="0" xfId="0"/>
    <xf numFmtId="0" fontId="2" fillId="0" borderId="0" xfId="0" applyFont="1"/>
    <xf numFmtId="0" fontId="10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0" fillId="2" borderId="0" xfId="0" applyFill="1"/>
    <xf numFmtId="0" fontId="2" fillId="2" borderId="0" xfId="0" applyFont="1" applyFill="1" applyAlignment="1">
      <alignment vertical="center"/>
    </xf>
    <xf numFmtId="0" fontId="0" fillId="0" borderId="0" xfId="0"/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Font="1"/>
    <xf numFmtId="0" fontId="5" fillId="0" borderId="0" xfId="0" applyFont="1"/>
    <xf numFmtId="0" fontId="5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4" fontId="2" fillId="0" borderId="6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/>
    </xf>
    <xf numFmtId="0" fontId="5" fillId="0" borderId="6" xfId="0" applyFont="1" applyBorder="1" applyAlignment="1">
      <alignment horizontal="right" vertical="center"/>
    </xf>
    <xf numFmtId="4" fontId="5" fillId="0" borderId="6" xfId="0" applyNumberFormat="1" applyFont="1" applyBorder="1" applyAlignment="1">
      <alignment horizontal="right" vertical="center"/>
    </xf>
    <xf numFmtId="4" fontId="5" fillId="0" borderId="2" xfId="0" applyNumberFormat="1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4" fontId="5" fillId="0" borderId="6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9" xfId="0" applyFont="1" applyFill="1" applyBorder="1" applyAlignment="1">
      <alignment vertical="center"/>
    </xf>
    <xf numFmtId="0" fontId="2" fillId="2" borderId="0" xfId="0" applyFont="1" applyFill="1"/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91"/>
  <sheetViews>
    <sheetView tabSelected="1" zoomScaleNormal="100" zoomScaleSheetLayoutView="90" workbookViewId="0">
      <selection activeCell="M18" sqref="M18"/>
    </sheetView>
  </sheetViews>
  <sheetFormatPr defaultRowHeight="12.75" x14ac:dyDescent="0.2"/>
  <cols>
    <col min="1" max="1" width="4.5703125" style="1" customWidth="1"/>
    <col min="2" max="2" width="28.28515625" style="1" customWidth="1"/>
    <col min="3" max="3" width="6.42578125" style="1" customWidth="1"/>
    <col min="4" max="4" width="8.140625" style="1" customWidth="1"/>
    <col min="5" max="5" width="9.42578125" style="1" customWidth="1"/>
    <col min="6" max="6" width="11.85546875" style="1" customWidth="1"/>
    <col min="7" max="7" width="8.85546875" style="1" customWidth="1"/>
    <col min="8" max="8" width="13.42578125" style="1" customWidth="1"/>
    <col min="9" max="9" width="10" style="1" customWidth="1"/>
    <col min="10" max="10" width="11.42578125" style="1" customWidth="1"/>
    <col min="11" max="11" width="11" style="1" customWidth="1"/>
    <col min="12" max="12" width="15.42578125" style="1" customWidth="1"/>
    <col min="13" max="16384" width="9.140625" style="1"/>
  </cols>
  <sheetData>
    <row r="1" spans="1:85" s="42" customFormat="1" x14ac:dyDescent="0.2">
      <c r="A1" s="78" t="s">
        <v>69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49"/>
      <c r="O1" s="49"/>
      <c r="P1" s="49"/>
    </row>
    <row r="2" spans="1:85" s="42" customFormat="1" x14ac:dyDescent="0.2">
      <c r="A2" s="44"/>
      <c r="B2" s="44" t="s">
        <v>7</v>
      </c>
      <c r="C2" s="44"/>
      <c r="D2" s="44"/>
      <c r="E2" s="44"/>
      <c r="F2" s="44"/>
      <c r="G2" s="44"/>
      <c r="H2" s="44"/>
      <c r="I2" s="79" t="s">
        <v>78</v>
      </c>
      <c r="J2" s="79"/>
      <c r="K2" s="79"/>
      <c r="L2" s="79"/>
      <c r="M2" s="44"/>
      <c r="N2" s="50"/>
      <c r="O2" s="50"/>
      <c r="P2" s="50"/>
    </row>
    <row r="3" spans="1:85" customFormat="1" x14ac:dyDescent="0.2">
      <c r="A3" s="53"/>
      <c r="B3" s="54" t="s">
        <v>63</v>
      </c>
      <c r="C3" s="51"/>
      <c r="D3" s="51"/>
      <c r="E3" s="51"/>
      <c r="F3" s="51"/>
      <c r="G3" s="51"/>
      <c r="H3" s="51"/>
      <c r="I3" s="51"/>
      <c r="J3" s="51"/>
      <c r="K3" s="51"/>
      <c r="L3" s="38" t="s">
        <v>64</v>
      </c>
      <c r="M3" s="51"/>
    </row>
    <row r="4" spans="1:85" customFormat="1" x14ac:dyDescent="0.2">
      <c r="A4" s="53"/>
      <c r="B4" s="51" t="s">
        <v>77</v>
      </c>
      <c r="C4" s="51"/>
      <c r="D4" s="51"/>
      <c r="E4" s="51"/>
      <c r="F4" s="51"/>
      <c r="G4" s="51"/>
      <c r="H4" s="51"/>
      <c r="I4" s="51"/>
      <c r="J4" s="51"/>
      <c r="K4" s="51"/>
      <c r="L4" s="39"/>
      <c r="M4" s="51"/>
    </row>
    <row r="5" spans="1:85" s="4" customFormat="1" ht="45" customHeight="1" x14ac:dyDescent="0.2">
      <c r="A5" s="82" t="s">
        <v>2</v>
      </c>
      <c r="B5" s="82" t="s">
        <v>22</v>
      </c>
      <c r="C5" s="82" t="s">
        <v>1</v>
      </c>
      <c r="D5" s="82" t="s">
        <v>28</v>
      </c>
      <c r="E5" s="80" t="s">
        <v>81</v>
      </c>
      <c r="F5" s="81"/>
      <c r="G5" s="80" t="s">
        <v>82</v>
      </c>
      <c r="H5" s="81"/>
      <c r="I5" s="80" t="s">
        <v>83</v>
      </c>
      <c r="J5" s="81"/>
      <c r="K5" s="82" t="s">
        <v>25</v>
      </c>
      <c r="L5" s="82" t="s">
        <v>26</v>
      </c>
      <c r="M5" s="6"/>
    </row>
    <row r="6" spans="1:85" s="4" customFormat="1" ht="38.25" customHeight="1" x14ac:dyDescent="0.2">
      <c r="A6" s="83"/>
      <c r="B6" s="83"/>
      <c r="C6" s="83"/>
      <c r="D6" s="83"/>
      <c r="E6" s="55" t="s">
        <v>23</v>
      </c>
      <c r="F6" s="55" t="s">
        <v>24</v>
      </c>
      <c r="G6" s="55" t="s">
        <v>23</v>
      </c>
      <c r="H6" s="55" t="s">
        <v>24</v>
      </c>
      <c r="I6" s="55" t="s">
        <v>71</v>
      </c>
      <c r="J6" s="55" t="s">
        <v>24</v>
      </c>
      <c r="K6" s="83"/>
      <c r="L6" s="83"/>
      <c r="M6" s="6"/>
    </row>
    <row r="7" spans="1:85" s="5" customFormat="1" ht="25.5" x14ac:dyDescent="0.2">
      <c r="A7" s="55">
        <v>1</v>
      </c>
      <c r="B7" s="56" t="s">
        <v>79</v>
      </c>
      <c r="C7" s="57" t="s">
        <v>80</v>
      </c>
      <c r="D7" s="58">
        <v>57</v>
      </c>
      <c r="E7" s="59">
        <v>4350</v>
      </c>
      <c r="F7" s="59">
        <f>E7*D7</f>
        <v>247950</v>
      </c>
      <c r="G7" s="59">
        <v>4390</v>
      </c>
      <c r="H7" s="60">
        <f>G7*D7</f>
        <v>250230</v>
      </c>
      <c r="I7" s="59">
        <v>4600</v>
      </c>
      <c r="J7" s="59">
        <f>I7*D7</f>
        <v>262200</v>
      </c>
      <c r="K7" s="61">
        <f>(E7+G7+I7)/3</f>
        <v>4446.666666666667</v>
      </c>
      <c r="L7" s="61">
        <f>D7*K7</f>
        <v>253460.00000000003</v>
      </c>
      <c r="M7" s="6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</row>
    <row r="8" spans="1:85" s="6" customFormat="1" x14ac:dyDescent="0.2">
      <c r="A8" s="55"/>
      <c r="B8" s="62" t="s">
        <v>70</v>
      </c>
      <c r="C8" s="63"/>
      <c r="D8" s="64">
        <f>SUM(D7:D7)</f>
        <v>57</v>
      </c>
      <c r="E8" s="65"/>
      <c r="F8" s="66">
        <f>SUM(F7:F7)</f>
        <v>247950</v>
      </c>
      <c r="G8" s="65"/>
      <c r="H8" s="67">
        <f>SUM(H7:H7)</f>
        <v>250230</v>
      </c>
      <c r="I8" s="68"/>
      <c r="J8" s="68">
        <f>SUM(J7:J7)</f>
        <v>262200</v>
      </c>
      <c r="K8" s="69"/>
      <c r="L8" s="70">
        <f>SUM(L7:L7)</f>
        <v>253460.00000000003</v>
      </c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44"/>
      <c r="CA8" s="44"/>
      <c r="CB8" s="44"/>
      <c r="CC8" s="44"/>
      <c r="CD8" s="44"/>
      <c r="CE8" s="44"/>
      <c r="CF8" s="44"/>
      <c r="CG8" s="44"/>
    </row>
    <row r="9" spans="1:85" s="6" customFormat="1" x14ac:dyDescent="0.2">
      <c r="A9" s="77"/>
      <c r="B9" s="76" t="s">
        <v>11</v>
      </c>
      <c r="C9" s="46"/>
      <c r="D9" s="45"/>
      <c r="E9" s="45"/>
      <c r="F9" s="45"/>
      <c r="G9" s="45"/>
      <c r="H9" s="45"/>
      <c r="I9" s="45"/>
      <c r="J9" s="45"/>
      <c r="K9" s="45"/>
      <c r="L9" s="45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  <c r="BZ9" s="44"/>
      <c r="CA9" s="44"/>
      <c r="CB9" s="44"/>
      <c r="CC9" s="44"/>
      <c r="CD9" s="44"/>
      <c r="CE9" s="44"/>
      <c r="CF9" s="44"/>
      <c r="CG9" s="44"/>
    </row>
    <row r="10" spans="1:85" s="6" customFormat="1" x14ac:dyDescent="0.2">
      <c r="A10" s="77"/>
      <c r="B10" s="44"/>
      <c r="C10" s="44"/>
      <c r="D10" s="44"/>
      <c r="E10" s="44" t="s">
        <v>9</v>
      </c>
      <c r="F10" s="45"/>
      <c r="G10" s="45"/>
      <c r="H10" s="44"/>
      <c r="I10" s="44"/>
      <c r="J10" s="44"/>
      <c r="K10" s="44"/>
      <c r="L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  <c r="BF10" s="44"/>
      <c r="BG10" s="44"/>
      <c r="BH10" s="44"/>
      <c r="BI10" s="44"/>
      <c r="BJ10" s="44"/>
      <c r="BK10" s="44"/>
      <c r="BL10" s="44"/>
      <c r="BM10" s="44"/>
      <c r="BN10" s="44"/>
      <c r="BO10" s="44"/>
      <c r="BP10" s="44"/>
      <c r="BQ10" s="44"/>
      <c r="BR10" s="44"/>
      <c r="BS10" s="44"/>
      <c r="BT10" s="44"/>
      <c r="BU10" s="44"/>
      <c r="BV10" s="44"/>
      <c r="BW10" s="44"/>
      <c r="BX10" s="44"/>
      <c r="BY10" s="44"/>
      <c r="BZ10" s="44"/>
      <c r="CA10" s="44"/>
      <c r="CB10" s="44"/>
      <c r="CC10" s="44"/>
      <c r="CD10" s="44"/>
      <c r="CE10" s="44"/>
      <c r="CF10" s="44"/>
      <c r="CG10" s="44"/>
    </row>
    <row r="11" spans="1:85" s="6" customFormat="1" x14ac:dyDescent="0.2">
      <c r="A11" s="77"/>
      <c r="B11" s="44" t="s">
        <v>8</v>
      </c>
      <c r="C11" s="44"/>
      <c r="D11" s="44"/>
      <c r="E11" s="44" t="s">
        <v>10</v>
      </c>
      <c r="F11" s="46"/>
      <c r="G11" s="46"/>
      <c r="H11" s="44"/>
      <c r="I11" s="44"/>
      <c r="J11" s="44"/>
      <c r="K11" s="44"/>
      <c r="L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  <c r="BF11" s="44"/>
      <c r="BG11" s="44"/>
      <c r="BH11" s="44"/>
      <c r="BI11" s="44"/>
      <c r="BJ11" s="44"/>
      <c r="BK11" s="44"/>
      <c r="BL11" s="44"/>
      <c r="BM11" s="44"/>
      <c r="BN11" s="44"/>
      <c r="BO11" s="44"/>
      <c r="BP11" s="44"/>
      <c r="BQ11" s="44"/>
      <c r="BR11" s="44"/>
      <c r="BS11" s="44"/>
      <c r="BT11" s="44"/>
      <c r="BU11" s="44"/>
      <c r="BV11" s="44"/>
      <c r="BW11" s="44"/>
      <c r="BX11" s="44"/>
      <c r="BY11" s="44"/>
      <c r="BZ11" s="44"/>
      <c r="CA11" s="44"/>
      <c r="CB11" s="44"/>
      <c r="CC11" s="44"/>
      <c r="CD11" s="44"/>
      <c r="CE11" s="44"/>
      <c r="CF11" s="44"/>
      <c r="CG11" s="44"/>
    </row>
    <row r="12" spans="1:85" s="4" customFormat="1" ht="15" customHeight="1" x14ac:dyDescent="0.2">
      <c r="A12" s="77"/>
      <c r="B12" s="44"/>
      <c r="C12" s="71" t="s">
        <v>72</v>
      </c>
      <c r="D12" s="71"/>
      <c r="E12" s="71"/>
      <c r="F12" s="72"/>
      <c r="G12" s="45"/>
      <c r="H12" s="45"/>
      <c r="I12" s="45"/>
      <c r="J12" s="44" t="s">
        <v>73</v>
      </c>
      <c r="K12" s="44"/>
      <c r="L12" s="44"/>
      <c r="M12" s="6"/>
    </row>
    <row r="13" spans="1:85" s="44" customFormat="1" x14ac:dyDescent="0.2">
      <c r="A13" s="77"/>
      <c r="B13" s="52" t="s">
        <v>3</v>
      </c>
      <c r="C13" s="73" t="s">
        <v>68</v>
      </c>
      <c r="D13" s="73"/>
      <c r="E13" s="73"/>
      <c r="F13" s="73"/>
      <c r="G13" s="74"/>
      <c r="H13" s="74"/>
      <c r="I13" s="74"/>
      <c r="J13" s="48" t="s">
        <v>65</v>
      </c>
      <c r="K13" s="48"/>
      <c r="L13" s="48"/>
      <c r="M13" s="6"/>
    </row>
    <row r="14" spans="1:85" s="44" customFormat="1" x14ac:dyDescent="0.2">
      <c r="A14" s="77"/>
      <c r="B14" s="48"/>
      <c r="C14" s="71" t="s">
        <v>66</v>
      </c>
      <c r="D14" s="71"/>
      <c r="E14" s="71"/>
      <c r="F14" s="71"/>
      <c r="G14" s="46"/>
      <c r="H14" s="46"/>
      <c r="I14" s="46"/>
      <c r="J14" s="44" t="s">
        <v>19</v>
      </c>
      <c r="M14" s="6"/>
    </row>
    <row r="15" spans="1:85" s="44" customFormat="1" x14ac:dyDescent="0.2">
      <c r="A15" s="77"/>
      <c r="C15" s="71" t="s">
        <v>74</v>
      </c>
      <c r="D15" s="71"/>
      <c r="E15" s="71"/>
      <c r="F15" s="71"/>
      <c r="G15" s="46"/>
      <c r="H15" s="46"/>
      <c r="I15" s="46"/>
      <c r="J15" s="44" t="s">
        <v>76</v>
      </c>
      <c r="M15" s="6"/>
    </row>
    <row r="16" spans="1:85" s="44" customFormat="1" x14ac:dyDescent="0.2">
      <c r="A16" s="77"/>
      <c r="C16" s="71" t="s">
        <v>67</v>
      </c>
      <c r="D16" s="71"/>
      <c r="E16" s="71"/>
      <c r="F16" s="71"/>
      <c r="G16" s="46"/>
      <c r="H16" s="46"/>
      <c r="I16" s="46"/>
      <c r="J16" s="44" t="s">
        <v>75</v>
      </c>
      <c r="M16" s="6"/>
    </row>
    <row r="17" spans="1:13" s="44" customFormat="1" x14ac:dyDescent="0.2">
      <c r="A17" s="77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6"/>
    </row>
    <row r="18" spans="1:13" s="44" customFormat="1" ht="15.75" x14ac:dyDescent="0.25">
      <c r="A18" s="77"/>
      <c r="B18" s="51"/>
      <c r="C18" s="3"/>
      <c r="D18" s="3"/>
      <c r="E18" s="3"/>
      <c r="F18" s="3"/>
      <c r="G18" s="3"/>
      <c r="H18" s="3"/>
      <c r="I18" s="3"/>
      <c r="J18" s="3"/>
      <c r="K18" s="3"/>
      <c r="L18" s="3"/>
      <c r="M18" s="6"/>
    </row>
    <row r="19" spans="1:13" s="44" customFormat="1" ht="15.75" x14ac:dyDescent="0.25">
      <c r="A19" s="77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6"/>
    </row>
    <row r="20" spans="1:13" s="44" customFormat="1" ht="15.75" x14ac:dyDescent="0.25">
      <c r="A20" s="77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6"/>
    </row>
    <row r="21" spans="1:13" s="44" customFormat="1" ht="15.75" x14ac:dyDescent="0.25">
      <c r="A21" s="77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6"/>
    </row>
    <row r="22" spans="1:13" s="44" customFormat="1" ht="15.75" x14ac:dyDescent="0.25">
      <c r="A22" s="77"/>
      <c r="B22" s="3"/>
      <c r="C22" s="1"/>
      <c r="D22" s="1"/>
      <c r="E22" s="1"/>
      <c r="F22" s="1"/>
      <c r="G22" s="1"/>
      <c r="H22" s="1"/>
      <c r="I22" s="1"/>
      <c r="J22" s="1"/>
      <c r="K22" s="1"/>
      <c r="L22" s="1"/>
      <c r="M22" s="6"/>
    </row>
    <row r="23" spans="1:13" s="44" customFormat="1" x14ac:dyDescent="0.2">
      <c r="A23" s="77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6"/>
    </row>
    <row r="24" spans="1:13" s="44" customFormat="1" x14ac:dyDescent="0.2">
      <c r="A24" s="77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6"/>
    </row>
    <row r="25" spans="1:13" s="44" customFormat="1" x14ac:dyDescent="0.2">
      <c r="A25" s="77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6"/>
    </row>
    <row r="26" spans="1:13" s="44" customFormat="1" x14ac:dyDescent="0.2">
      <c r="A26" s="77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6"/>
    </row>
    <row r="27" spans="1:13" s="44" customFormat="1" x14ac:dyDescent="0.2">
      <c r="A27" s="77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6"/>
    </row>
    <row r="28" spans="1:13" s="44" customFormat="1" x14ac:dyDescent="0.2">
      <c r="A28" s="77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6"/>
    </row>
    <row r="29" spans="1:13" s="44" customFormat="1" x14ac:dyDescent="0.2">
      <c r="A29" s="77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6"/>
    </row>
    <row r="30" spans="1:13" s="44" customFormat="1" x14ac:dyDescent="0.2">
      <c r="A30" s="7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6"/>
    </row>
    <row r="31" spans="1:13" s="44" customFormat="1" x14ac:dyDescent="0.2">
      <c r="A31" s="77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6"/>
    </row>
    <row r="32" spans="1:13" s="44" customFormat="1" x14ac:dyDescent="0.2">
      <c r="A32" s="77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6"/>
    </row>
    <row r="33" spans="1:13" s="44" customFormat="1" x14ac:dyDescent="0.2">
      <c r="A33" s="77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6"/>
    </row>
    <row r="34" spans="1:13" s="44" customFormat="1" ht="17.25" customHeight="1" x14ac:dyDescent="0.2">
      <c r="A34" s="77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6"/>
    </row>
    <row r="35" spans="1:13" s="44" customFormat="1" x14ac:dyDescent="0.2">
      <c r="A35" s="77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6"/>
    </row>
    <row r="36" spans="1:13" s="44" customFormat="1" x14ac:dyDescent="0.2">
      <c r="A36" s="77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6"/>
    </row>
    <row r="37" spans="1:13" s="44" customFormat="1" x14ac:dyDescent="0.2">
      <c r="A37" s="77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6"/>
    </row>
    <row r="38" spans="1:13" s="44" customFormat="1" ht="24.75" customHeight="1" x14ac:dyDescent="0.2">
      <c r="A38" s="77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6"/>
    </row>
    <row r="39" spans="1:13" s="44" customFormat="1" x14ac:dyDescent="0.2">
      <c r="A39" s="77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6"/>
    </row>
    <row r="40" spans="1:13" s="44" customFormat="1" x14ac:dyDescent="0.2">
      <c r="A40" s="7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6"/>
    </row>
    <row r="41" spans="1:13" s="44" customFormat="1" x14ac:dyDescent="0.2">
      <c r="A41" s="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6"/>
    </row>
    <row r="42" spans="1:13" s="44" customFormat="1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6"/>
    </row>
    <row r="43" spans="1:13" s="44" customFormat="1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6"/>
    </row>
    <row r="44" spans="1:13" s="44" customFormat="1" x14ac:dyDescent="0.2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6"/>
    </row>
    <row r="45" spans="1:13" s="44" customFormat="1" x14ac:dyDescent="0.2">
      <c r="A45" s="4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6"/>
    </row>
    <row r="46" spans="1:13" s="44" customForma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6"/>
    </row>
    <row r="47" spans="1:13" s="44" customForma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6"/>
    </row>
    <row r="48" spans="1:13" s="44" customForma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6"/>
    </row>
    <row r="49" spans="1:13" s="44" customFormat="1" x14ac:dyDescent="0.2">
      <c r="A49" s="53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6"/>
    </row>
    <row r="50" spans="1:13" s="44" customForma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6"/>
    </row>
    <row r="51" spans="1:13" s="44" customForma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6"/>
    </row>
    <row r="52" spans="1:13" s="44" customForma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6"/>
    </row>
    <row r="53" spans="1:13" s="44" customForma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6"/>
    </row>
    <row r="54" spans="1:13" s="44" customForma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6"/>
    </row>
    <row r="55" spans="1:13" s="44" customForma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6"/>
    </row>
    <row r="56" spans="1:13" s="44" customForma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6"/>
    </row>
    <row r="57" spans="1:13" s="44" customForma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6"/>
    </row>
    <row r="58" spans="1:13" s="44" customForma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6"/>
    </row>
    <row r="59" spans="1:13" s="44" customForma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6"/>
    </row>
    <row r="60" spans="1:13" s="44" customForma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6"/>
    </row>
    <row r="61" spans="1:13" s="44" customForma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6"/>
    </row>
    <row r="62" spans="1:13" s="44" customForma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6"/>
    </row>
    <row r="63" spans="1:13" s="44" customForma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6"/>
    </row>
    <row r="64" spans="1:13" s="44" customForma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6"/>
    </row>
    <row r="65" spans="1:13" s="44" customForma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6"/>
    </row>
    <row r="66" spans="1:13" s="44" customForma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6"/>
    </row>
    <row r="67" spans="1:13" s="44" customForma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6"/>
    </row>
    <row r="68" spans="1:13" s="44" customForma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6"/>
    </row>
    <row r="69" spans="1:13" s="44" customForma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6"/>
    </row>
    <row r="70" spans="1:13" s="44" customForma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6"/>
    </row>
    <row r="71" spans="1:13" s="44" customForma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6"/>
    </row>
    <row r="72" spans="1:13" s="44" customForma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6"/>
    </row>
    <row r="73" spans="1:13" s="44" customForma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6"/>
    </row>
    <row r="74" spans="1:13" s="44" customForma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6"/>
    </row>
    <row r="75" spans="1:13" s="44" customForma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6"/>
    </row>
    <row r="76" spans="1:13" s="4" customForma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6"/>
    </row>
    <row r="77" spans="1:13" s="44" customForma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6"/>
    </row>
    <row r="78" spans="1:13" s="44" customForma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6"/>
    </row>
    <row r="79" spans="1:13" s="44" customForma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6"/>
    </row>
    <row r="80" spans="1:13" s="44" customForma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6"/>
    </row>
    <row r="81" spans="1:85" s="44" customForma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6"/>
    </row>
    <row r="82" spans="1:85" s="7" customForma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51"/>
      <c r="N82" s="41"/>
      <c r="O82" s="41"/>
      <c r="P82" s="41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</row>
    <row r="83" spans="1:85" s="4" customFormat="1" ht="14.2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51"/>
      <c r="N83" s="43"/>
      <c r="O83" s="43"/>
      <c r="P83" s="40"/>
    </row>
    <row r="84" spans="1:85" s="4" customFormat="1" ht="14.2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51"/>
      <c r="N84" s="43"/>
      <c r="O84" s="43"/>
      <c r="P84" s="40"/>
    </row>
    <row r="85" spans="1:85" s="4" customForma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51"/>
      <c r="N85" s="41"/>
      <c r="O85" s="41"/>
      <c r="P85" s="40"/>
    </row>
    <row r="86" spans="1:85" s="4" customForma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75"/>
      <c r="N86" s="47"/>
      <c r="O86" s="47"/>
      <c r="P86" s="40"/>
    </row>
    <row r="87" spans="1:85" s="4" customForma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51"/>
      <c r="N87" s="41"/>
      <c r="O87" s="41"/>
      <c r="P87" s="40"/>
    </row>
    <row r="88" spans="1:85" s="4" customForma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51"/>
      <c r="N88" s="41"/>
      <c r="O88" s="41"/>
      <c r="P88" s="40"/>
    </row>
    <row r="89" spans="1:85" s="4" customForma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53"/>
      <c r="N89" s="41"/>
      <c r="O89" s="41"/>
      <c r="P89" s="40"/>
    </row>
    <row r="90" spans="1:85" s="4" customForma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51"/>
      <c r="N90" s="41"/>
      <c r="O90" s="41"/>
      <c r="P90" s="40"/>
    </row>
    <row r="91" spans="1:85" s="4" customForma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</row>
  </sheetData>
  <mergeCells count="11">
    <mergeCell ref="A1:M1"/>
    <mergeCell ref="I2:L2"/>
    <mergeCell ref="I5:J5"/>
    <mergeCell ref="K5:K6"/>
    <mergeCell ref="L5:L6"/>
    <mergeCell ref="G5:H5"/>
    <mergeCell ref="A5:A6"/>
    <mergeCell ref="B5:B6"/>
    <mergeCell ref="C5:C6"/>
    <mergeCell ref="D5:D6"/>
    <mergeCell ref="E5:F5"/>
  </mergeCells>
  <phoneticPr fontId="0" type="noConversion"/>
  <printOptions horizontalCentered="1"/>
  <pageMargins left="0.7" right="0.7" top="0.75" bottom="0.75" header="0.3" footer="0.3"/>
  <pageSetup paperSize="9" scale="8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8"/>
  <sheetViews>
    <sheetView workbookViewId="0">
      <selection activeCell="Q9" sqref="Q9"/>
    </sheetView>
  </sheetViews>
  <sheetFormatPr defaultRowHeight="12.75" x14ac:dyDescent="0.2"/>
  <cols>
    <col min="1" max="1" width="4.5703125" style="1" customWidth="1"/>
    <col min="2" max="2" width="27.140625" style="1" customWidth="1"/>
    <col min="3" max="3" width="5.28515625" style="1" customWidth="1"/>
    <col min="4" max="4" width="8.140625" style="1" customWidth="1"/>
    <col min="5" max="5" width="8.85546875" style="1" customWidth="1"/>
    <col min="6" max="6" width="11.85546875" style="1" customWidth="1"/>
    <col min="7" max="7" width="8.85546875" style="1" customWidth="1"/>
    <col min="8" max="8" width="12.28515625" style="1" customWidth="1"/>
    <col min="9" max="9" width="10" style="1" customWidth="1"/>
    <col min="10" max="10" width="13.140625" style="1" customWidth="1"/>
    <col min="11" max="11" width="10.5703125" style="1" customWidth="1"/>
    <col min="12" max="12" width="18.42578125" style="1" customWidth="1"/>
    <col min="13" max="16384" width="9.140625" style="1"/>
  </cols>
  <sheetData>
    <row r="1" spans="1:13" s="4" customFormat="1" x14ac:dyDescent="0.2"/>
    <row r="2" spans="1:13" s="4" customFormat="1" ht="15.75" x14ac:dyDescent="0.2">
      <c r="A2" s="88" t="s">
        <v>6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</row>
    <row r="3" spans="1:13" s="4" customFormat="1" x14ac:dyDescent="0.2"/>
    <row r="4" spans="1:13" s="2" customFormat="1" ht="15.75" x14ac:dyDescent="0.2">
      <c r="B4" s="2" t="s">
        <v>7</v>
      </c>
      <c r="I4" s="89" t="s">
        <v>62</v>
      </c>
      <c r="J4" s="89"/>
      <c r="K4" s="89"/>
      <c r="L4" s="89"/>
    </row>
    <row r="5" spans="1:13" s="2" customFormat="1" ht="15.75" x14ac:dyDescent="0.2">
      <c r="I5" s="37"/>
      <c r="J5" s="37"/>
      <c r="K5" s="37"/>
      <c r="L5" s="37"/>
    </row>
    <row r="6" spans="1:13" s="2" customFormat="1" ht="12.75" customHeight="1" x14ac:dyDescent="0.2">
      <c r="A6" s="90" t="s">
        <v>5</v>
      </c>
      <c r="B6" s="90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</row>
    <row r="7" spans="1:13" s="2" customFormat="1" ht="12.75" customHeight="1" x14ac:dyDescent="0.2">
      <c r="A7" s="88" t="s">
        <v>4</v>
      </c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</row>
    <row r="8" spans="1:13" s="2" customFormat="1" ht="15.75" x14ac:dyDescent="0.2">
      <c r="A8" s="10"/>
      <c r="F8" s="10"/>
      <c r="K8" s="10"/>
      <c r="L8" s="10"/>
      <c r="M8" s="11"/>
    </row>
    <row r="9" spans="1:13" s="4" customFormat="1" ht="37.5" customHeight="1" x14ac:dyDescent="0.2">
      <c r="A9" s="86" t="s">
        <v>2</v>
      </c>
      <c r="B9" s="86" t="s">
        <v>22</v>
      </c>
      <c r="C9" s="86" t="s">
        <v>1</v>
      </c>
      <c r="D9" s="86" t="s">
        <v>28</v>
      </c>
      <c r="E9" s="84" t="s">
        <v>48</v>
      </c>
      <c r="F9" s="85"/>
      <c r="G9" s="84" t="s">
        <v>50</v>
      </c>
      <c r="H9" s="85"/>
      <c r="I9" s="84" t="s">
        <v>51</v>
      </c>
      <c r="J9" s="85"/>
      <c r="K9" s="86" t="s">
        <v>25</v>
      </c>
      <c r="L9" s="86" t="s">
        <v>26</v>
      </c>
      <c r="M9" s="6"/>
    </row>
    <row r="10" spans="1:13" s="4" customFormat="1" ht="30" customHeight="1" x14ac:dyDescent="0.2">
      <c r="A10" s="87"/>
      <c r="B10" s="87"/>
      <c r="C10" s="87"/>
      <c r="D10" s="87"/>
      <c r="E10" s="21" t="s">
        <v>23</v>
      </c>
      <c r="F10" s="21" t="s">
        <v>24</v>
      </c>
      <c r="G10" s="21" t="s">
        <v>23</v>
      </c>
      <c r="H10" s="21" t="s">
        <v>24</v>
      </c>
      <c r="I10" s="21" t="s">
        <v>23</v>
      </c>
      <c r="J10" s="21" t="s">
        <v>24</v>
      </c>
      <c r="K10" s="87"/>
      <c r="L10" s="87"/>
      <c r="M10" s="6"/>
    </row>
    <row r="11" spans="1:13" s="5" customFormat="1" ht="16.5" customHeight="1" x14ac:dyDescent="0.2">
      <c r="A11" s="21">
        <v>1</v>
      </c>
      <c r="B11" s="34" t="s">
        <v>29</v>
      </c>
      <c r="C11" s="24" t="s">
        <v>27</v>
      </c>
      <c r="D11" s="30">
        <v>2</v>
      </c>
      <c r="E11" s="32">
        <v>65</v>
      </c>
      <c r="F11" s="22">
        <f>E11*D11</f>
        <v>130</v>
      </c>
      <c r="G11" s="31">
        <v>65.3</v>
      </c>
      <c r="H11" s="33">
        <f>G11*D11</f>
        <v>130.6</v>
      </c>
      <c r="I11" s="32">
        <v>67</v>
      </c>
      <c r="J11" s="22">
        <f>I11*D11</f>
        <v>134</v>
      </c>
      <c r="K11" s="23">
        <f>(I11+G11+E11)/3</f>
        <v>65.766666666666666</v>
      </c>
      <c r="L11" s="23">
        <f>K11*D11</f>
        <v>131.53333333333333</v>
      </c>
    </row>
    <row r="12" spans="1:13" s="4" customFormat="1" ht="23.25" customHeight="1" x14ac:dyDescent="0.2">
      <c r="A12" s="21">
        <v>2</v>
      </c>
      <c r="B12" s="26" t="s">
        <v>52</v>
      </c>
      <c r="C12" s="24" t="s">
        <v>27</v>
      </c>
      <c r="D12" s="30">
        <v>10</v>
      </c>
      <c r="E12" s="32">
        <v>230</v>
      </c>
      <c r="F12" s="22">
        <f t="shared" ref="F12:F39" si="0">E12*D12</f>
        <v>2300</v>
      </c>
      <c r="G12" s="30">
        <v>230.1</v>
      </c>
      <c r="H12" s="33">
        <f t="shared" ref="H12:H39" si="1">G12*D12</f>
        <v>2301</v>
      </c>
      <c r="I12" s="32">
        <v>234</v>
      </c>
      <c r="J12" s="22">
        <f t="shared" ref="J12:J39" si="2">I12*D12</f>
        <v>2340</v>
      </c>
      <c r="K12" s="23">
        <f t="shared" ref="K12:K39" si="3">(I12+G12+E12)/3</f>
        <v>231.36666666666667</v>
      </c>
      <c r="L12" s="23">
        <f t="shared" ref="L12:L39" si="4">K12*D12</f>
        <v>2313.666666666667</v>
      </c>
      <c r="M12" s="6"/>
    </row>
    <row r="13" spans="1:13" s="4" customFormat="1" ht="16.5" customHeight="1" x14ac:dyDescent="0.2">
      <c r="A13" s="21">
        <v>3</v>
      </c>
      <c r="B13" s="26" t="s">
        <v>30</v>
      </c>
      <c r="C13" s="24" t="s">
        <v>27</v>
      </c>
      <c r="D13" s="30">
        <v>5</v>
      </c>
      <c r="E13" s="32">
        <v>50</v>
      </c>
      <c r="F13" s="22">
        <f t="shared" si="0"/>
        <v>250</v>
      </c>
      <c r="G13" s="31">
        <v>50.3</v>
      </c>
      <c r="H13" s="33">
        <f t="shared" si="1"/>
        <v>251.5</v>
      </c>
      <c r="I13" s="32">
        <v>52</v>
      </c>
      <c r="J13" s="22">
        <f t="shared" si="2"/>
        <v>260</v>
      </c>
      <c r="K13" s="23">
        <f t="shared" si="3"/>
        <v>50.766666666666673</v>
      </c>
      <c r="L13" s="23">
        <f t="shared" si="4"/>
        <v>253.83333333333337</v>
      </c>
      <c r="M13" s="6"/>
    </row>
    <row r="14" spans="1:13" s="4" customFormat="1" ht="16.5" customHeight="1" x14ac:dyDescent="0.2">
      <c r="A14" s="21">
        <v>4</v>
      </c>
      <c r="B14" s="26" t="s">
        <v>31</v>
      </c>
      <c r="C14" s="24" t="s">
        <v>27</v>
      </c>
      <c r="D14" s="30">
        <v>1</v>
      </c>
      <c r="E14" s="32">
        <v>95</v>
      </c>
      <c r="F14" s="22">
        <f t="shared" si="0"/>
        <v>95</v>
      </c>
      <c r="G14" s="31">
        <v>95.4</v>
      </c>
      <c r="H14" s="33">
        <f t="shared" si="1"/>
        <v>95.4</v>
      </c>
      <c r="I14" s="32">
        <v>99</v>
      </c>
      <c r="J14" s="22">
        <f t="shared" si="2"/>
        <v>99</v>
      </c>
      <c r="K14" s="23">
        <f t="shared" si="3"/>
        <v>96.466666666666654</v>
      </c>
      <c r="L14" s="23">
        <f t="shared" si="4"/>
        <v>96.466666666666654</v>
      </c>
      <c r="M14" s="6"/>
    </row>
    <row r="15" spans="1:13" s="4" customFormat="1" ht="24" customHeight="1" x14ac:dyDescent="0.2">
      <c r="A15" s="21">
        <v>5</v>
      </c>
      <c r="B15" s="26" t="s">
        <v>32</v>
      </c>
      <c r="C15" s="24" t="s">
        <v>27</v>
      </c>
      <c r="D15" s="30">
        <v>1</v>
      </c>
      <c r="E15" s="32">
        <v>900</v>
      </c>
      <c r="F15" s="22">
        <f t="shared" si="0"/>
        <v>900</v>
      </c>
      <c r="G15" s="31">
        <v>900.2</v>
      </c>
      <c r="H15" s="33">
        <f t="shared" si="1"/>
        <v>900.2</v>
      </c>
      <c r="I15" s="32">
        <v>903</v>
      </c>
      <c r="J15" s="22">
        <f t="shared" si="2"/>
        <v>903</v>
      </c>
      <c r="K15" s="23">
        <f t="shared" si="3"/>
        <v>901.06666666666661</v>
      </c>
      <c r="L15" s="23">
        <f t="shared" si="4"/>
        <v>901.06666666666661</v>
      </c>
      <c r="M15" s="6"/>
    </row>
    <row r="16" spans="1:13" s="4" customFormat="1" ht="24" customHeight="1" x14ac:dyDescent="0.2">
      <c r="A16" s="21"/>
      <c r="B16" s="26" t="s">
        <v>56</v>
      </c>
      <c r="C16" s="24" t="s">
        <v>27</v>
      </c>
      <c r="D16" s="30">
        <v>2</v>
      </c>
      <c r="E16" s="32">
        <v>150</v>
      </c>
      <c r="F16" s="22">
        <f t="shared" si="0"/>
        <v>300</v>
      </c>
      <c r="G16" s="31">
        <v>150.4</v>
      </c>
      <c r="H16" s="33">
        <f t="shared" si="1"/>
        <v>300.8</v>
      </c>
      <c r="I16" s="32">
        <v>154</v>
      </c>
      <c r="J16" s="22">
        <f t="shared" si="2"/>
        <v>308</v>
      </c>
      <c r="K16" s="23">
        <f t="shared" si="3"/>
        <v>151.46666666666667</v>
      </c>
      <c r="L16" s="23">
        <f t="shared" si="4"/>
        <v>302.93333333333334</v>
      </c>
      <c r="M16" s="6"/>
    </row>
    <row r="17" spans="1:13" s="4" customFormat="1" ht="24" customHeight="1" x14ac:dyDescent="0.2">
      <c r="A17" s="21">
        <v>6</v>
      </c>
      <c r="B17" s="26" t="s">
        <v>61</v>
      </c>
      <c r="C17" s="24" t="s">
        <v>27</v>
      </c>
      <c r="D17" s="30">
        <v>5</v>
      </c>
      <c r="E17" s="32">
        <v>130</v>
      </c>
      <c r="F17" s="22">
        <f t="shared" si="0"/>
        <v>650</v>
      </c>
      <c r="G17" s="31">
        <v>130.4</v>
      </c>
      <c r="H17" s="33">
        <f t="shared" si="1"/>
        <v>652</v>
      </c>
      <c r="I17" s="32">
        <v>132</v>
      </c>
      <c r="J17" s="22">
        <f t="shared" si="2"/>
        <v>660</v>
      </c>
      <c r="K17" s="23">
        <f t="shared" si="3"/>
        <v>130.79999999999998</v>
      </c>
      <c r="L17" s="23">
        <f t="shared" si="4"/>
        <v>653.99999999999989</v>
      </c>
      <c r="M17" s="6"/>
    </row>
    <row r="18" spans="1:13" s="4" customFormat="1" ht="16.5" customHeight="1" x14ac:dyDescent="0.2">
      <c r="A18" s="21">
        <v>7</v>
      </c>
      <c r="B18" s="26" t="s">
        <v>53</v>
      </c>
      <c r="C18" s="24" t="s">
        <v>27</v>
      </c>
      <c r="D18" s="30">
        <v>2</v>
      </c>
      <c r="E18" s="32">
        <v>80</v>
      </c>
      <c r="F18" s="22">
        <f t="shared" si="0"/>
        <v>160</v>
      </c>
      <c r="G18" s="31">
        <v>80.2</v>
      </c>
      <c r="H18" s="33">
        <f t="shared" si="1"/>
        <v>160.4</v>
      </c>
      <c r="I18" s="32">
        <v>82</v>
      </c>
      <c r="J18" s="22">
        <f t="shared" si="2"/>
        <v>164</v>
      </c>
      <c r="K18" s="23">
        <f t="shared" si="3"/>
        <v>80.733333333333334</v>
      </c>
      <c r="L18" s="23">
        <f t="shared" si="4"/>
        <v>161.46666666666667</v>
      </c>
      <c r="M18" s="6"/>
    </row>
    <row r="19" spans="1:13" s="4" customFormat="1" ht="16.5" customHeight="1" x14ac:dyDescent="0.2">
      <c r="A19" s="21"/>
      <c r="B19" s="26" t="s">
        <v>55</v>
      </c>
      <c r="C19" s="24" t="s">
        <v>27</v>
      </c>
      <c r="D19" s="30">
        <v>10</v>
      </c>
      <c r="E19" s="32">
        <v>150</v>
      </c>
      <c r="F19" s="22">
        <f t="shared" si="0"/>
        <v>1500</v>
      </c>
      <c r="G19" s="31">
        <v>150.4</v>
      </c>
      <c r="H19" s="33">
        <f t="shared" si="1"/>
        <v>1504</v>
      </c>
      <c r="I19" s="32">
        <v>152</v>
      </c>
      <c r="J19" s="22">
        <f t="shared" si="2"/>
        <v>1520</v>
      </c>
      <c r="K19" s="23">
        <f t="shared" si="3"/>
        <v>150.79999999999998</v>
      </c>
      <c r="L19" s="23">
        <f t="shared" si="4"/>
        <v>1507.9999999999998</v>
      </c>
      <c r="M19" s="6"/>
    </row>
    <row r="20" spans="1:13" s="4" customFormat="1" ht="21.75" customHeight="1" x14ac:dyDescent="0.2">
      <c r="A20" s="21">
        <v>8</v>
      </c>
      <c r="B20" s="26" t="s">
        <v>54</v>
      </c>
      <c r="C20" s="24" t="s">
        <v>27</v>
      </c>
      <c r="D20" s="30">
        <v>16</v>
      </c>
      <c r="E20" s="32">
        <v>120</v>
      </c>
      <c r="F20" s="22">
        <f t="shared" si="0"/>
        <v>1920</v>
      </c>
      <c r="G20" s="31">
        <v>120.2</v>
      </c>
      <c r="H20" s="33">
        <f t="shared" si="1"/>
        <v>1923.2</v>
      </c>
      <c r="I20" s="32">
        <v>122</v>
      </c>
      <c r="J20" s="22">
        <f t="shared" si="2"/>
        <v>1952</v>
      </c>
      <c r="K20" s="23">
        <f t="shared" si="3"/>
        <v>120.73333333333333</v>
      </c>
      <c r="L20" s="23">
        <f t="shared" si="4"/>
        <v>1931.7333333333333</v>
      </c>
      <c r="M20" s="6"/>
    </row>
    <row r="21" spans="1:13" s="4" customFormat="1" ht="16.5" customHeight="1" x14ac:dyDescent="0.2">
      <c r="A21" s="21">
        <v>9</v>
      </c>
      <c r="B21" s="26" t="s">
        <v>49</v>
      </c>
      <c r="C21" s="24" t="s">
        <v>27</v>
      </c>
      <c r="D21" s="30">
        <v>20</v>
      </c>
      <c r="E21" s="32">
        <v>100</v>
      </c>
      <c r="F21" s="22">
        <f t="shared" si="0"/>
        <v>2000</v>
      </c>
      <c r="G21" s="31">
        <v>100.4</v>
      </c>
      <c r="H21" s="33">
        <f t="shared" si="1"/>
        <v>2008</v>
      </c>
      <c r="I21" s="32">
        <v>104</v>
      </c>
      <c r="J21" s="22">
        <f t="shared" si="2"/>
        <v>2080</v>
      </c>
      <c r="K21" s="23">
        <f t="shared" si="3"/>
        <v>101.46666666666665</v>
      </c>
      <c r="L21" s="23">
        <f t="shared" si="4"/>
        <v>2029.333333333333</v>
      </c>
      <c r="M21" s="6"/>
    </row>
    <row r="22" spans="1:13" s="4" customFormat="1" ht="21.75" customHeight="1" x14ac:dyDescent="0.2">
      <c r="A22" s="21">
        <v>10</v>
      </c>
      <c r="B22" s="26" t="s">
        <v>33</v>
      </c>
      <c r="C22" s="24" t="s">
        <v>27</v>
      </c>
      <c r="D22" s="30">
        <v>3</v>
      </c>
      <c r="E22" s="32">
        <v>220</v>
      </c>
      <c r="F22" s="22">
        <f t="shared" si="0"/>
        <v>660</v>
      </c>
      <c r="G22" s="31">
        <v>220.5</v>
      </c>
      <c r="H22" s="33">
        <f t="shared" si="1"/>
        <v>661.5</v>
      </c>
      <c r="I22" s="32">
        <v>225</v>
      </c>
      <c r="J22" s="22">
        <f t="shared" si="2"/>
        <v>675</v>
      </c>
      <c r="K22" s="23">
        <f t="shared" si="3"/>
        <v>221.83333333333334</v>
      </c>
      <c r="L22" s="23">
        <f t="shared" si="4"/>
        <v>665.5</v>
      </c>
      <c r="M22" s="6"/>
    </row>
    <row r="23" spans="1:13" s="4" customFormat="1" ht="26.25" customHeight="1" x14ac:dyDescent="0.2">
      <c r="A23" s="21">
        <v>11</v>
      </c>
      <c r="B23" s="26" t="s">
        <v>34</v>
      </c>
      <c r="C23" s="24" t="s">
        <v>27</v>
      </c>
      <c r="D23" s="30">
        <v>6</v>
      </c>
      <c r="E23" s="32">
        <v>390</v>
      </c>
      <c r="F23" s="22">
        <f t="shared" si="0"/>
        <v>2340</v>
      </c>
      <c r="G23" s="31">
        <v>390.1</v>
      </c>
      <c r="H23" s="33">
        <f t="shared" si="1"/>
        <v>2340.6000000000004</v>
      </c>
      <c r="I23" s="32">
        <v>397</v>
      </c>
      <c r="J23" s="22">
        <f t="shared" si="2"/>
        <v>2382</v>
      </c>
      <c r="K23" s="23">
        <f t="shared" si="3"/>
        <v>392.36666666666662</v>
      </c>
      <c r="L23" s="23">
        <f t="shared" si="4"/>
        <v>2354.1999999999998</v>
      </c>
      <c r="M23" s="6"/>
    </row>
    <row r="24" spans="1:13" s="4" customFormat="1" ht="16.5" customHeight="1" x14ac:dyDescent="0.2">
      <c r="A24" s="21">
        <v>12</v>
      </c>
      <c r="B24" s="26" t="s">
        <v>35</v>
      </c>
      <c r="C24" s="24" t="s">
        <v>27</v>
      </c>
      <c r="D24" s="30">
        <v>10</v>
      </c>
      <c r="E24" s="32">
        <v>85</v>
      </c>
      <c r="F24" s="22">
        <f t="shared" si="0"/>
        <v>850</v>
      </c>
      <c r="G24" s="31">
        <v>85.1</v>
      </c>
      <c r="H24" s="33">
        <f t="shared" si="1"/>
        <v>851</v>
      </c>
      <c r="I24" s="32">
        <v>86</v>
      </c>
      <c r="J24" s="22">
        <f t="shared" si="2"/>
        <v>860</v>
      </c>
      <c r="K24" s="23">
        <f t="shared" si="3"/>
        <v>85.366666666666674</v>
      </c>
      <c r="L24" s="23">
        <f t="shared" si="4"/>
        <v>853.66666666666674</v>
      </c>
      <c r="M24" s="6"/>
    </row>
    <row r="25" spans="1:13" s="4" customFormat="1" ht="16.5" customHeight="1" x14ac:dyDescent="0.2">
      <c r="A25" s="21">
        <v>13</v>
      </c>
      <c r="B25" s="26" t="s">
        <v>36</v>
      </c>
      <c r="C25" s="24" t="s">
        <v>27</v>
      </c>
      <c r="D25" s="30">
        <v>10</v>
      </c>
      <c r="E25" s="32">
        <v>110</v>
      </c>
      <c r="F25" s="22">
        <f t="shared" si="0"/>
        <v>1100</v>
      </c>
      <c r="G25" s="31">
        <v>110.1</v>
      </c>
      <c r="H25" s="33">
        <f t="shared" si="1"/>
        <v>1101</v>
      </c>
      <c r="I25" s="32">
        <v>118</v>
      </c>
      <c r="J25" s="22">
        <f t="shared" si="2"/>
        <v>1180</v>
      </c>
      <c r="K25" s="23">
        <f t="shared" si="3"/>
        <v>112.7</v>
      </c>
      <c r="L25" s="23">
        <f t="shared" si="4"/>
        <v>1127</v>
      </c>
      <c r="M25" s="6"/>
    </row>
    <row r="26" spans="1:13" s="4" customFormat="1" ht="25.5" customHeight="1" x14ac:dyDescent="0.2">
      <c r="A26" s="21">
        <v>14</v>
      </c>
      <c r="B26" s="26" t="s">
        <v>37</v>
      </c>
      <c r="C26" s="24" t="s">
        <v>27</v>
      </c>
      <c r="D26" s="30">
        <v>1</v>
      </c>
      <c r="E26" s="32">
        <v>350</v>
      </c>
      <c r="F26" s="22">
        <f t="shared" si="0"/>
        <v>350</v>
      </c>
      <c r="G26" s="31">
        <v>350.2</v>
      </c>
      <c r="H26" s="33">
        <f t="shared" si="1"/>
        <v>350.2</v>
      </c>
      <c r="I26" s="32">
        <v>354</v>
      </c>
      <c r="J26" s="22">
        <f t="shared" si="2"/>
        <v>354</v>
      </c>
      <c r="K26" s="23">
        <f t="shared" si="3"/>
        <v>351.40000000000003</v>
      </c>
      <c r="L26" s="23">
        <f t="shared" si="4"/>
        <v>351.40000000000003</v>
      </c>
      <c r="M26" s="6"/>
    </row>
    <row r="27" spans="1:13" s="4" customFormat="1" ht="16.5" customHeight="1" x14ac:dyDescent="0.2">
      <c r="A27" s="21">
        <v>15</v>
      </c>
      <c r="B27" s="26" t="s">
        <v>38</v>
      </c>
      <c r="C27" s="24" t="s">
        <v>27</v>
      </c>
      <c r="D27" s="30">
        <v>4</v>
      </c>
      <c r="E27" s="32">
        <v>520</v>
      </c>
      <c r="F27" s="22">
        <f t="shared" si="0"/>
        <v>2080</v>
      </c>
      <c r="G27" s="31">
        <v>520.20000000000005</v>
      </c>
      <c r="H27" s="33">
        <f t="shared" si="1"/>
        <v>2080.8000000000002</v>
      </c>
      <c r="I27" s="32">
        <v>522</v>
      </c>
      <c r="J27" s="22">
        <f t="shared" si="2"/>
        <v>2088</v>
      </c>
      <c r="K27" s="23">
        <f t="shared" si="3"/>
        <v>520.73333333333335</v>
      </c>
      <c r="L27" s="23">
        <f t="shared" si="4"/>
        <v>2082.9333333333334</v>
      </c>
      <c r="M27" s="6"/>
    </row>
    <row r="28" spans="1:13" s="4" customFormat="1" ht="16.5" customHeight="1" x14ac:dyDescent="0.2">
      <c r="A28" s="21"/>
      <c r="B28" s="26" t="s">
        <v>39</v>
      </c>
      <c r="C28" s="24" t="s">
        <v>27</v>
      </c>
      <c r="D28" s="30">
        <v>5</v>
      </c>
      <c r="E28" s="32">
        <v>230</v>
      </c>
      <c r="F28" s="22">
        <f t="shared" si="0"/>
        <v>1150</v>
      </c>
      <c r="G28" s="31">
        <v>230.2</v>
      </c>
      <c r="H28" s="33">
        <f t="shared" si="1"/>
        <v>1151</v>
      </c>
      <c r="I28" s="32">
        <v>231</v>
      </c>
      <c r="J28" s="22">
        <f t="shared" si="2"/>
        <v>1155</v>
      </c>
      <c r="K28" s="23">
        <f t="shared" si="3"/>
        <v>230.4</v>
      </c>
      <c r="L28" s="23">
        <f t="shared" si="4"/>
        <v>1152</v>
      </c>
      <c r="M28" s="6"/>
    </row>
    <row r="29" spans="1:13" s="4" customFormat="1" ht="16.5" customHeight="1" x14ac:dyDescent="0.2">
      <c r="A29" s="21">
        <v>15</v>
      </c>
      <c r="B29" s="26" t="s">
        <v>60</v>
      </c>
      <c r="C29" s="24" t="s">
        <v>27</v>
      </c>
      <c r="D29" s="30">
        <v>50</v>
      </c>
      <c r="E29" s="32">
        <v>20</v>
      </c>
      <c r="F29" s="22">
        <f t="shared" si="0"/>
        <v>1000</v>
      </c>
      <c r="G29" s="31">
        <v>20.2</v>
      </c>
      <c r="H29" s="33">
        <f t="shared" si="1"/>
        <v>1010</v>
      </c>
      <c r="I29" s="32">
        <v>22</v>
      </c>
      <c r="J29" s="22">
        <f t="shared" si="2"/>
        <v>1100</v>
      </c>
      <c r="K29" s="23">
        <f t="shared" si="3"/>
        <v>20.733333333333334</v>
      </c>
      <c r="L29" s="23">
        <f t="shared" si="4"/>
        <v>1036.6666666666667</v>
      </c>
      <c r="M29" s="6"/>
    </row>
    <row r="30" spans="1:13" s="4" customFormat="1" ht="16.5" customHeight="1" x14ac:dyDescent="0.2">
      <c r="A30" s="21">
        <v>16</v>
      </c>
      <c r="B30" s="26" t="s">
        <v>59</v>
      </c>
      <c r="C30" s="24" t="s">
        <v>27</v>
      </c>
      <c r="D30" s="30">
        <v>4</v>
      </c>
      <c r="E30" s="32">
        <v>800</v>
      </c>
      <c r="F30" s="22">
        <f t="shared" si="0"/>
        <v>3200</v>
      </c>
      <c r="G30" s="31">
        <v>800.4</v>
      </c>
      <c r="H30" s="33">
        <f t="shared" si="1"/>
        <v>3201.6</v>
      </c>
      <c r="I30" s="32">
        <v>804</v>
      </c>
      <c r="J30" s="22">
        <f t="shared" si="2"/>
        <v>3216</v>
      </c>
      <c r="K30" s="23">
        <f t="shared" si="3"/>
        <v>801.4666666666667</v>
      </c>
      <c r="L30" s="23">
        <f t="shared" si="4"/>
        <v>3205.8666666666668</v>
      </c>
      <c r="M30" s="6"/>
    </row>
    <row r="31" spans="1:13" s="4" customFormat="1" ht="16.5" customHeight="1" x14ac:dyDescent="0.2">
      <c r="A31" s="21">
        <v>17</v>
      </c>
      <c r="B31" s="26" t="s">
        <v>58</v>
      </c>
      <c r="C31" s="24" t="s">
        <v>27</v>
      </c>
      <c r="D31" s="30">
        <v>1</v>
      </c>
      <c r="E31" s="32">
        <v>1760</v>
      </c>
      <c r="F31" s="22">
        <f t="shared" si="0"/>
        <v>1760</v>
      </c>
      <c r="G31" s="31">
        <v>1760.5</v>
      </c>
      <c r="H31" s="33">
        <f t="shared" si="1"/>
        <v>1760.5</v>
      </c>
      <c r="I31" s="32">
        <v>1764</v>
      </c>
      <c r="J31" s="22">
        <f t="shared" si="2"/>
        <v>1764</v>
      </c>
      <c r="K31" s="23">
        <f t="shared" si="3"/>
        <v>1761.5</v>
      </c>
      <c r="L31" s="23">
        <f t="shared" si="4"/>
        <v>1761.5</v>
      </c>
      <c r="M31" s="6"/>
    </row>
    <row r="32" spans="1:13" s="4" customFormat="1" ht="16.5" customHeight="1" x14ac:dyDescent="0.2">
      <c r="A32" s="21">
        <v>18</v>
      </c>
      <c r="B32" s="26" t="s">
        <v>57</v>
      </c>
      <c r="C32" s="24" t="s">
        <v>27</v>
      </c>
      <c r="D32" s="30">
        <v>2</v>
      </c>
      <c r="E32" s="32">
        <v>2370</v>
      </c>
      <c r="F32" s="22">
        <f t="shared" si="0"/>
        <v>4740</v>
      </c>
      <c r="G32" s="31">
        <v>2370.5</v>
      </c>
      <c r="H32" s="33">
        <f t="shared" si="1"/>
        <v>4741</v>
      </c>
      <c r="I32" s="32">
        <v>2374</v>
      </c>
      <c r="J32" s="22">
        <f t="shared" si="2"/>
        <v>4748</v>
      </c>
      <c r="K32" s="23">
        <f t="shared" si="3"/>
        <v>2371.5</v>
      </c>
      <c r="L32" s="23">
        <f t="shared" si="4"/>
        <v>4743</v>
      </c>
      <c r="M32" s="6"/>
    </row>
    <row r="33" spans="1:13" s="4" customFormat="1" ht="16.5" customHeight="1" x14ac:dyDescent="0.2">
      <c r="A33" s="21">
        <v>19</v>
      </c>
      <c r="B33" s="26" t="s">
        <v>40</v>
      </c>
      <c r="C33" s="24" t="s">
        <v>27</v>
      </c>
      <c r="D33" s="30">
        <v>1</v>
      </c>
      <c r="E33" s="32">
        <v>550</v>
      </c>
      <c r="F33" s="22">
        <f t="shared" si="0"/>
        <v>550</v>
      </c>
      <c r="G33" s="31">
        <v>550.20000000000005</v>
      </c>
      <c r="H33" s="33">
        <f t="shared" si="1"/>
        <v>550.20000000000005</v>
      </c>
      <c r="I33" s="32">
        <v>556</v>
      </c>
      <c r="J33" s="22">
        <f t="shared" si="2"/>
        <v>556</v>
      </c>
      <c r="K33" s="23">
        <f t="shared" si="3"/>
        <v>552.06666666666672</v>
      </c>
      <c r="L33" s="23">
        <f t="shared" si="4"/>
        <v>552.06666666666672</v>
      </c>
      <c r="M33" s="6"/>
    </row>
    <row r="34" spans="1:13" s="4" customFormat="1" ht="16.5" customHeight="1" x14ac:dyDescent="0.2">
      <c r="A34" s="21">
        <v>20</v>
      </c>
      <c r="B34" s="26" t="s">
        <v>41</v>
      </c>
      <c r="C34" s="24" t="s">
        <v>42</v>
      </c>
      <c r="D34" s="30">
        <v>50</v>
      </c>
      <c r="E34" s="32">
        <v>60</v>
      </c>
      <c r="F34" s="22">
        <f t="shared" si="0"/>
        <v>3000</v>
      </c>
      <c r="G34" s="31">
        <v>60.4</v>
      </c>
      <c r="H34" s="33">
        <f t="shared" si="1"/>
        <v>3020</v>
      </c>
      <c r="I34" s="32">
        <v>65</v>
      </c>
      <c r="J34" s="22">
        <f t="shared" si="2"/>
        <v>3250</v>
      </c>
      <c r="K34" s="23">
        <f t="shared" si="3"/>
        <v>61.800000000000004</v>
      </c>
      <c r="L34" s="23">
        <f t="shared" si="4"/>
        <v>3090</v>
      </c>
      <c r="M34" s="6"/>
    </row>
    <row r="35" spans="1:13" s="4" customFormat="1" ht="16.5" customHeight="1" x14ac:dyDescent="0.2">
      <c r="A35" s="21">
        <v>21</v>
      </c>
      <c r="B35" s="26" t="s">
        <v>43</v>
      </c>
      <c r="C35" s="24" t="s">
        <v>27</v>
      </c>
      <c r="D35" s="30">
        <v>2</v>
      </c>
      <c r="E35" s="32">
        <v>320</v>
      </c>
      <c r="F35" s="22">
        <f t="shared" si="0"/>
        <v>640</v>
      </c>
      <c r="G35" s="31">
        <v>320.10000000000002</v>
      </c>
      <c r="H35" s="33">
        <f t="shared" si="1"/>
        <v>640.20000000000005</v>
      </c>
      <c r="I35" s="32">
        <v>321</v>
      </c>
      <c r="J35" s="22">
        <f t="shared" si="2"/>
        <v>642</v>
      </c>
      <c r="K35" s="23">
        <f t="shared" si="3"/>
        <v>320.36666666666667</v>
      </c>
      <c r="L35" s="23">
        <f t="shared" si="4"/>
        <v>640.73333333333335</v>
      </c>
      <c r="M35" s="6"/>
    </row>
    <row r="36" spans="1:13" s="4" customFormat="1" ht="16.5" customHeight="1" x14ac:dyDescent="0.2">
      <c r="A36" s="21">
        <v>22</v>
      </c>
      <c r="B36" s="26" t="s">
        <v>44</v>
      </c>
      <c r="C36" s="24" t="s">
        <v>27</v>
      </c>
      <c r="D36" s="30">
        <v>3</v>
      </c>
      <c r="E36" s="32">
        <v>550</v>
      </c>
      <c r="F36" s="22">
        <f t="shared" si="0"/>
        <v>1650</v>
      </c>
      <c r="G36" s="31">
        <v>550.1</v>
      </c>
      <c r="H36" s="33">
        <f t="shared" si="1"/>
        <v>1650.3000000000002</v>
      </c>
      <c r="I36" s="32">
        <v>556</v>
      </c>
      <c r="J36" s="22">
        <f t="shared" si="2"/>
        <v>1668</v>
      </c>
      <c r="K36" s="23">
        <f t="shared" si="3"/>
        <v>552.0333333333333</v>
      </c>
      <c r="L36" s="23">
        <f t="shared" si="4"/>
        <v>1656.1</v>
      </c>
      <c r="M36" s="6"/>
    </row>
    <row r="37" spans="1:13" s="4" customFormat="1" ht="16.5" customHeight="1" x14ac:dyDescent="0.2">
      <c r="A37" s="21">
        <v>23</v>
      </c>
      <c r="B37" s="26" t="s">
        <v>45</v>
      </c>
      <c r="C37" s="24" t="s">
        <v>27</v>
      </c>
      <c r="D37" s="30">
        <v>5</v>
      </c>
      <c r="E37" s="32">
        <v>65</v>
      </c>
      <c r="F37" s="22">
        <f t="shared" si="0"/>
        <v>325</v>
      </c>
      <c r="G37" s="31">
        <v>65.400000000000006</v>
      </c>
      <c r="H37" s="33">
        <f t="shared" si="1"/>
        <v>327</v>
      </c>
      <c r="I37" s="32">
        <v>69</v>
      </c>
      <c r="J37" s="22">
        <f t="shared" si="2"/>
        <v>345</v>
      </c>
      <c r="K37" s="23">
        <f t="shared" si="3"/>
        <v>66.466666666666669</v>
      </c>
      <c r="L37" s="23">
        <f t="shared" si="4"/>
        <v>332.33333333333337</v>
      </c>
      <c r="M37" s="6"/>
    </row>
    <row r="38" spans="1:13" s="4" customFormat="1" ht="16.5" customHeight="1" x14ac:dyDescent="0.2">
      <c r="A38" s="21">
        <v>24</v>
      </c>
      <c r="B38" s="35" t="s">
        <v>46</v>
      </c>
      <c r="C38" s="24" t="s">
        <v>27</v>
      </c>
      <c r="D38" s="30">
        <v>4</v>
      </c>
      <c r="E38" s="32">
        <v>65</v>
      </c>
      <c r="F38" s="22">
        <f t="shared" si="0"/>
        <v>260</v>
      </c>
      <c r="G38" s="31">
        <v>65.599999999999994</v>
      </c>
      <c r="H38" s="33">
        <f t="shared" si="1"/>
        <v>262.39999999999998</v>
      </c>
      <c r="I38" s="32">
        <v>66</v>
      </c>
      <c r="J38" s="22">
        <f t="shared" si="2"/>
        <v>264</v>
      </c>
      <c r="K38" s="23">
        <f t="shared" si="3"/>
        <v>65.533333333333331</v>
      </c>
      <c r="L38" s="23">
        <f t="shared" si="4"/>
        <v>262.13333333333333</v>
      </c>
      <c r="M38" s="6"/>
    </row>
    <row r="39" spans="1:13" s="4" customFormat="1" ht="22.5" customHeight="1" x14ac:dyDescent="0.2">
      <c r="A39" s="21">
        <v>25</v>
      </c>
      <c r="B39" s="26" t="s">
        <v>47</v>
      </c>
      <c r="C39" s="24" t="s">
        <v>27</v>
      </c>
      <c r="D39" s="30">
        <v>15</v>
      </c>
      <c r="E39" s="32">
        <v>490</v>
      </c>
      <c r="F39" s="22">
        <f t="shared" si="0"/>
        <v>7350</v>
      </c>
      <c r="G39" s="31">
        <v>490.6</v>
      </c>
      <c r="H39" s="33">
        <f t="shared" si="1"/>
        <v>7359</v>
      </c>
      <c r="I39" s="32">
        <v>495</v>
      </c>
      <c r="J39" s="22">
        <f t="shared" si="2"/>
        <v>7425</v>
      </c>
      <c r="K39" s="23">
        <f t="shared" si="3"/>
        <v>491.86666666666662</v>
      </c>
      <c r="L39" s="23">
        <f t="shared" si="4"/>
        <v>7377.9999999999991</v>
      </c>
      <c r="M39" s="6"/>
    </row>
    <row r="40" spans="1:13" s="7" customFormat="1" ht="15.75" x14ac:dyDescent="0.2">
      <c r="A40" s="16"/>
      <c r="B40" s="16" t="s">
        <v>0</v>
      </c>
      <c r="C40" s="16"/>
      <c r="D40" s="17"/>
      <c r="E40" s="18"/>
      <c r="F40" s="27">
        <f>SUM(F11:F39)</f>
        <v>43210</v>
      </c>
      <c r="G40" s="18"/>
      <c r="H40" s="28">
        <f>SUM(H11:H39)</f>
        <v>43285.4</v>
      </c>
      <c r="I40" s="19"/>
      <c r="J40" s="19">
        <f>SUM(J11:J39)</f>
        <v>44092</v>
      </c>
      <c r="K40" s="20"/>
      <c r="L40" s="25">
        <f>SUM(L11:L39)</f>
        <v>43529.133333333331</v>
      </c>
    </row>
    <row r="41" spans="1:13" s="4" customFormat="1" x14ac:dyDescent="0.2">
      <c r="F41" s="8"/>
      <c r="L41" s="29"/>
    </row>
    <row r="42" spans="1:13" s="4" customFormat="1" ht="15.75" x14ac:dyDescent="0.2">
      <c r="B42" s="2" t="s">
        <v>11</v>
      </c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3" s="4" customFormat="1" x14ac:dyDescent="0.2"/>
    <row r="44" spans="1:13" s="4" customFormat="1" ht="15.75" x14ac:dyDescent="0.2">
      <c r="B44" s="2" t="s">
        <v>8</v>
      </c>
      <c r="E44" s="4" t="s">
        <v>9</v>
      </c>
      <c r="F44" s="5"/>
      <c r="G44" s="5"/>
    </row>
    <row r="45" spans="1:13" s="4" customFormat="1" ht="15.75" x14ac:dyDescent="0.2">
      <c r="B45" s="2"/>
      <c r="E45" s="4" t="s">
        <v>10</v>
      </c>
      <c r="F45" s="12"/>
      <c r="G45" s="12"/>
    </row>
    <row r="46" spans="1:13" s="4" customFormat="1" ht="15.75" x14ac:dyDescent="0.2">
      <c r="B46" s="2"/>
    </row>
    <row r="47" spans="1:13" s="4" customFormat="1" ht="15.75" x14ac:dyDescent="0.2">
      <c r="B47" s="36" t="s">
        <v>3</v>
      </c>
      <c r="C47" s="13" t="s">
        <v>12</v>
      </c>
      <c r="D47" s="13"/>
      <c r="E47" s="13"/>
      <c r="F47" s="14"/>
      <c r="G47" s="10"/>
      <c r="H47" s="10"/>
      <c r="I47" s="10"/>
      <c r="J47" s="2" t="s">
        <v>13</v>
      </c>
      <c r="K47" s="2"/>
    </row>
    <row r="48" spans="1:13" s="4" customFormat="1" ht="15.75" x14ac:dyDescent="0.2">
      <c r="C48" s="13" t="s">
        <v>14</v>
      </c>
      <c r="D48" s="13"/>
      <c r="E48" s="13"/>
      <c r="F48" s="13"/>
      <c r="G48" s="15"/>
      <c r="H48" s="15"/>
      <c r="I48" s="15"/>
      <c r="J48" s="2" t="s">
        <v>18</v>
      </c>
      <c r="K48" s="2"/>
    </row>
    <row r="49" spans="2:12" s="4" customFormat="1" ht="15.75" x14ac:dyDescent="0.2">
      <c r="B49" s="9"/>
      <c r="C49" s="13" t="s">
        <v>15</v>
      </c>
      <c r="D49" s="13"/>
      <c r="E49" s="13"/>
      <c r="F49" s="13"/>
      <c r="G49" s="15"/>
      <c r="H49" s="15"/>
      <c r="I49" s="15"/>
      <c r="J49" s="2" t="s">
        <v>19</v>
      </c>
      <c r="K49" s="2"/>
    </row>
    <row r="50" spans="2:12" s="4" customFormat="1" ht="15.75" x14ac:dyDescent="0.2">
      <c r="C50" s="13" t="s">
        <v>16</v>
      </c>
      <c r="D50" s="13"/>
      <c r="E50" s="13"/>
      <c r="F50" s="13"/>
      <c r="G50" s="15"/>
      <c r="H50" s="15"/>
      <c r="I50" s="15"/>
      <c r="J50" s="2" t="s">
        <v>20</v>
      </c>
      <c r="K50" s="2"/>
    </row>
    <row r="51" spans="2:12" s="4" customFormat="1" ht="15.75" x14ac:dyDescent="0.2">
      <c r="C51" s="13" t="s">
        <v>17</v>
      </c>
      <c r="D51" s="13"/>
      <c r="E51" s="13"/>
      <c r="F51" s="13"/>
      <c r="G51" s="15"/>
      <c r="H51" s="15"/>
      <c r="I51" s="15"/>
      <c r="J51" s="2" t="s">
        <v>21</v>
      </c>
      <c r="K51" s="2"/>
    </row>
    <row r="52" spans="2:12" ht="15.75" x14ac:dyDescent="0.25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spans="2:12" ht="15.75" x14ac:dyDescent="0.25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spans="2:12" ht="15.75" x14ac:dyDescent="0.25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spans="2:12" ht="15.75" x14ac:dyDescent="0.25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spans="2:12" ht="15.75" x14ac:dyDescent="0.25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spans="2:12" ht="15.75" x14ac:dyDescent="0.25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spans="2:12" ht="15.75" x14ac:dyDescent="0.25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</sheetData>
  <mergeCells count="13">
    <mergeCell ref="I9:J9"/>
    <mergeCell ref="K9:K10"/>
    <mergeCell ref="L9:L10"/>
    <mergeCell ref="A2:M2"/>
    <mergeCell ref="I4:L4"/>
    <mergeCell ref="A6:M6"/>
    <mergeCell ref="A7:M7"/>
    <mergeCell ref="A9:A10"/>
    <mergeCell ref="B9:B10"/>
    <mergeCell ref="C9:C10"/>
    <mergeCell ref="D9:D10"/>
    <mergeCell ref="E9:F9"/>
    <mergeCell ref="G9:H9"/>
  </mergeCells>
  <printOptions horizontalCentered="1"/>
  <pageMargins left="0.74803149606299213" right="0.23622047244094491" top="0.27559055118110237" bottom="0.39370078740157483" header="0.19685039370078741" footer="0.2362204724409449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моющие ср-ва</vt:lpstr>
      <vt:lpstr>хоз.инвентарь</vt:lpstr>
      <vt:lpstr>'моющие ср-ва'!Область_печати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</dc:creator>
  <cp:lastModifiedBy>Яблокова Юлия Андреевна</cp:lastModifiedBy>
  <cp:lastPrinted>2026-07-30T04:14:36Z</cp:lastPrinted>
  <dcterms:created xsi:type="dcterms:W3CDTF">2009-12-07T04:12:01Z</dcterms:created>
  <dcterms:modified xsi:type="dcterms:W3CDTF">2026-08-25T05:43:41Z</dcterms:modified>
</cp:coreProperties>
</file>