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7440" windowHeight="4950"/>
  </bookViews>
  <sheets>
    <sheet name="Лист1" sheetId="1" r:id="rId1"/>
    <sheet name="Лист2" sheetId="2" r:id="rId2"/>
    <sheet name="Лист3" sheetId="3" r:id="rId3"/>
  </sheets>
  <calcPr calcId="145621" iterateDelta="1E-4"/>
</workbook>
</file>

<file path=xl/calcChain.xml><?xml version="1.0" encoding="utf-8"?>
<calcChain xmlns="http://schemas.openxmlformats.org/spreadsheetml/2006/main">
  <c r="H16" i="1" l="1"/>
  <c r="I16" i="1" s="1"/>
  <c r="H15" i="1" l="1"/>
  <c r="I15" i="1" s="1"/>
  <c r="H20" i="1" l="1"/>
  <c r="I20" i="1" s="1"/>
  <c r="H19" i="1"/>
  <c r="I19" i="1" s="1"/>
  <c r="H18" i="1"/>
  <c r="I18" i="1" s="1"/>
  <c r="H17" i="1"/>
  <c r="I17" i="1" s="1"/>
  <c r="I21" i="1" s="1"/>
</calcChain>
</file>

<file path=xl/sharedStrings.xml><?xml version="1.0" encoding="utf-8"?>
<sst xmlns="http://schemas.openxmlformats.org/spreadsheetml/2006/main" count="31" uniqueCount="26">
  <si>
    <t>№ п/п</t>
  </si>
  <si>
    <t>Перечень поставляемого товара, услуги</t>
  </si>
  <si>
    <t>Ед. изм.</t>
  </si>
  <si>
    <t>Кол-во</t>
  </si>
  <si>
    <t xml:space="preserve">Средняя арифметическая величина цены поставки единицы товара, услуги </t>
  </si>
  <si>
    <t>Основные характеристики объекта закупки</t>
  </si>
  <si>
    <t>Используемый метод определения НМЦК  с обоснованием</t>
  </si>
  <si>
    <t>Метод сопоставимых рыночных цен (анализа рынка), данный метод является приоритетным</t>
  </si>
  <si>
    <t>Основные характеристики объекта закупки указаны в техническом задании.</t>
  </si>
  <si>
    <t>шт.</t>
  </si>
  <si>
    <t>Обоснование  начальной (максимальной) цены договора</t>
  </si>
  <si>
    <t>Поставка трубы стальной и комлектующих</t>
  </si>
  <si>
    <t>Начальная (максимальная) цена договора</t>
  </si>
  <si>
    <t xml:space="preserve">КП№1 </t>
  </si>
  <si>
    <t xml:space="preserve">КП№2 </t>
  </si>
  <si>
    <t xml:space="preserve">КП№3 </t>
  </si>
  <si>
    <t>Итого:</t>
  </si>
  <si>
    <t xml:space="preserve">Кран шаровой фланцевый,
стандартный проход, для систем теплоснабжения.
Ду 40, Ру 4,0 МПа, цельносварной корпус Ст.20, L= 165 мм
</t>
  </si>
  <si>
    <t xml:space="preserve">Кран шаровой фланцевый,
стандартный проход, для систем теплоснабжения.
Ду 50, Ру 1,6 МПа, цельносварной корпус Ст.20, L= 180 мм. 
</t>
  </si>
  <si>
    <t xml:space="preserve">Кран шаровой фланцевый,
стандартный проход, для систем теплоснабжения.
Ду 80, Ру 1,6 МПа, цельносварной корпус Ст.20, L= 210 мм
</t>
  </si>
  <si>
    <t xml:space="preserve">Кран шаровой фланцевый,
стандартный проход, для систем теплоснабжения.
Ду 100, Ру 1,6 МПа, цельносварной корпус Ст.20, L= 230 мм
</t>
  </si>
  <si>
    <t xml:space="preserve">Кран шаровой фланцевый,
стандартный проход, для систем теплоснабжения.
Ду 125, Ру 1,6 МПа, цельносварной корпус Ст.20, L= 255 мм,
в строительную длину задвижки 30с41нж
</t>
  </si>
  <si>
    <t xml:space="preserve">Кран шаровой фланцевый,
стандартный проход, для систем теплоснабжения.
Ду 150, Ру 1,6 МПа, цельносварной корпус Ст.20, L= 280 мм,
в строительную длину задвижки 30с41нж.
</t>
  </si>
  <si>
    <t>Начальная максимальная цена договора составляет: 1 350 790,00 рублей.</t>
  </si>
  <si>
    <t>Начальник ОМТС______________ Михайлова О.К.</t>
  </si>
  <si>
    <t>14.04.2025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</si>
</sst>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4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4" fontId="7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4" fontId="11" fillId="0" borderId="1" xfId="0" applyNumberFormat="1" applyFont="1" applyFill="1" applyBorder="1" applyAlignment="1">
      <alignment horizontal="right" vertical="center"/>
    </xf>
    <xf numFmtId="4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topLeftCell="A12" zoomScale="140" zoomScaleNormal="140" workbookViewId="0">
      <selection activeCell="F26" sqref="F26"/>
    </sheetView>
  </sheetViews>
  <sheetFormatPr defaultRowHeight="15" x14ac:dyDescent="0.25"/>
  <cols>
    <col min="1" max="1" width="4.28515625" customWidth="1"/>
    <col min="2" max="2" width="34" customWidth="1"/>
    <col min="3" max="3" width="7.42578125" customWidth="1"/>
    <col min="4" max="4" width="8.28515625" customWidth="1"/>
    <col min="5" max="5" width="9.5703125" customWidth="1"/>
    <col min="6" max="6" width="11.42578125" customWidth="1"/>
    <col min="7" max="8" width="11.85546875" customWidth="1"/>
    <col min="9" max="9" width="15.28515625" customWidth="1"/>
  </cols>
  <sheetData>
    <row r="1" spans="1:9" ht="15" customHeight="1" x14ac:dyDescent="0.25">
      <c r="I1" s="18"/>
    </row>
    <row r="2" spans="1:9" ht="15.75" customHeight="1" x14ac:dyDescent="0.25">
      <c r="I2" s="18"/>
    </row>
    <row r="3" spans="1:9" ht="33" customHeight="1" x14ac:dyDescent="0.25">
      <c r="I3" s="18"/>
    </row>
    <row r="5" spans="1:9" x14ac:dyDescent="0.25">
      <c r="A5" s="21" t="s">
        <v>10</v>
      </c>
      <c r="B5" s="21"/>
      <c r="C5" s="21"/>
      <c r="D5" s="21"/>
      <c r="E5" s="21"/>
      <c r="F5" s="21"/>
      <c r="G5" s="21"/>
      <c r="H5" s="21"/>
      <c r="I5" s="21"/>
    </row>
    <row r="6" spans="1:9" ht="18.7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8" spans="1:9" ht="15" customHeight="1" x14ac:dyDescent="0.25">
      <c r="A8" s="24" t="s">
        <v>5</v>
      </c>
      <c r="B8" s="24"/>
      <c r="C8" s="28" t="s">
        <v>11</v>
      </c>
      <c r="D8" s="28"/>
      <c r="E8" s="28"/>
      <c r="F8" s="28"/>
      <c r="G8" s="28"/>
      <c r="H8" s="28"/>
      <c r="I8" s="28"/>
    </row>
    <row r="9" spans="1:9" ht="15" customHeight="1" x14ac:dyDescent="0.25">
      <c r="A9" s="24"/>
      <c r="B9" s="24"/>
      <c r="C9" s="29" t="s">
        <v>8</v>
      </c>
      <c r="D9" s="29"/>
      <c r="E9" s="29"/>
      <c r="F9" s="29"/>
      <c r="G9" s="29"/>
      <c r="H9" s="29"/>
      <c r="I9" s="29"/>
    </row>
    <row r="10" spans="1:9" ht="33" customHeight="1" x14ac:dyDescent="0.25">
      <c r="A10" s="22" t="s">
        <v>6</v>
      </c>
      <c r="B10" s="23"/>
      <c r="C10" s="25" t="s">
        <v>7</v>
      </c>
      <c r="D10" s="26"/>
      <c r="E10" s="26"/>
      <c r="F10" s="26"/>
      <c r="G10" s="26"/>
      <c r="H10" s="26"/>
      <c r="I10" s="27"/>
    </row>
    <row r="13" spans="1:9" ht="93" customHeight="1" x14ac:dyDescent="0.25">
      <c r="A13" s="20" t="s">
        <v>0</v>
      </c>
      <c r="B13" s="20" t="s">
        <v>1</v>
      </c>
      <c r="C13" s="20" t="s">
        <v>2</v>
      </c>
      <c r="D13" s="20" t="s">
        <v>3</v>
      </c>
      <c r="E13" s="19" t="s">
        <v>13</v>
      </c>
      <c r="F13" s="19" t="s">
        <v>14</v>
      </c>
      <c r="G13" s="19" t="s">
        <v>15</v>
      </c>
      <c r="H13" s="20" t="s">
        <v>4</v>
      </c>
      <c r="I13" s="8" t="s">
        <v>12</v>
      </c>
    </row>
    <row r="14" spans="1:9" ht="15" hidden="1" customHeight="1" x14ac:dyDescent="0.25">
      <c r="A14" s="20"/>
      <c r="B14" s="20"/>
      <c r="C14" s="20"/>
      <c r="D14" s="20"/>
      <c r="E14" s="19"/>
      <c r="F14" s="19"/>
      <c r="G14" s="19"/>
      <c r="H14" s="20"/>
      <c r="I14" s="6"/>
    </row>
    <row r="15" spans="1:9" ht="50.25" customHeight="1" x14ac:dyDescent="0.25">
      <c r="A15" s="3">
        <v>1</v>
      </c>
      <c r="B15" s="16" t="s">
        <v>17</v>
      </c>
      <c r="C15" s="3" t="s">
        <v>9</v>
      </c>
      <c r="D15" s="3">
        <v>6</v>
      </c>
      <c r="E15" s="7">
        <v>3318</v>
      </c>
      <c r="F15" s="7">
        <v>3400.85</v>
      </c>
      <c r="G15" s="7">
        <v>3456.2550000000001</v>
      </c>
      <c r="H15" s="4">
        <f t="shared" ref="H15" si="0">(E15+F15+G15)/3</f>
        <v>3391.7016666666664</v>
      </c>
      <c r="I15" s="4">
        <f t="shared" ref="I15" si="1">D15*H15</f>
        <v>20350.21</v>
      </c>
    </row>
    <row r="16" spans="1:9" ht="47.25" customHeight="1" x14ac:dyDescent="0.25">
      <c r="A16" s="3">
        <v>2</v>
      </c>
      <c r="B16" s="16" t="s">
        <v>18</v>
      </c>
      <c r="C16" s="3" t="s">
        <v>9</v>
      </c>
      <c r="D16" s="3">
        <v>76</v>
      </c>
      <c r="E16" s="7">
        <v>3670</v>
      </c>
      <c r="F16" s="7">
        <v>3762.57</v>
      </c>
      <c r="G16" s="7">
        <v>3823.75</v>
      </c>
      <c r="H16" s="4">
        <f t="shared" ref="H16" si="2">(E16+F16+G16)/3</f>
        <v>3752.1066666666666</v>
      </c>
      <c r="I16" s="4">
        <f t="shared" ref="I16" si="3">D16*H16</f>
        <v>285160.10666666669</v>
      </c>
    </row>
    <row r="17" spans="1:9" s="1" customFormat="1" ht="50.25" customHeight="1" x14ac:dyDescent="0.25">
      <c r="A17" s="5">
        <v>3</v>
      </c>
      <c r="B17" s="16" t="s">
        <v>19</v>
      </c>
      <c r="C17" s="5" t="s">
        <v>9</v>
      </c>
      <c r="D17" s="3">
        <v>46</v>
      </c>
      <c r="E17" s="7">
        <v>6829.2</v>
      </c>
      <c r="F17" s="7">
        <v>6999.93</v>
      </c>
      <c r="G17" s="7">
        <v>7113.75</v>
      </c>
      <c r="H17" s="4">
        <f t="shared" ref="H17:H20" si="4">(E17+F17+G17)/3</f>
        <v>6980.96</v>
      </c>
      <c r="I17" s="4">
        <f t="shared" ref="I17:I20" si="5">D17*H17</f>
        <v>321124.15999999997</v>
      </c>
    </row>
    <row r="18" spans="1:9" s="1" customFormat="1" ht="48.75" customHeight="1" x14ac:dyDescent="0.25">
      <c r="A18" s="3">
        <v>4</v>
      </c>
      <c r="B18" s="16" t="s">
        <v>20</v>
      </c>
      <c r="C18" s="5" t="s">
        <v>9</v>
      </c>
      <c r="D18" s="3">
        <v>47</v>
      </c>
      <c r="E18" s="7">
        <v>8024.4</v>
      </c>
      <c r="F18" s="7">
        <v>8225.01</v>
      </c>
      <c r="G18" s="7">
        <v>8358.75</v>
      </c>
      <c r="H18" s="4">
        <f t="shared" si="4"/>
        <v>8202.7199999999993</v>
      </c>
      <c r="I18" s="4">
        <f t="shared" si="5"/>
        <v>385527.83999999997</v>
      </c>
    </row>
    <row r="19" spans="1:9" s="1" customFormat="1" ht="60.75" customHeight="1" x14ac:dyDescent="0.25">
      <c r="A19" s="3">
        <v>5</v>
      </c>
      <c r="B19" s="16" t="s">
        <v>21</v>
      </c>
      <c r="C19" s="5" t="s">
        <v>9</v>
      </c>
      <c r="D19" s="3">
        <v>2</v>
      </c>
      <c r="E19" s="7">
        <v>19594.8</v>
      </c>
      <c r="F19" s="7">
        <v>20084.669999999998</v>
      </c>
      <c r="G19" s="7">
        <v>20411.25</v>
      </c>
      <c r="H19" s="4">
        <f t="shared" si="4"/>
        <v>20030.240000000002</v>
      </c>
      <c r="I19" s="4">
        <f t="shared" si="5"/>
        <v>40060.480000000003</v>
      </c>
    </row>
    <row r="20" spans="1:9" s="1" customFormat="1" ht="59.25" customHeight="1" x14ac:dyDescent="0.25">
      <c r="A20" s="5">
        <v>6</v>
      </c>
      <c r="B20" s="16" t="s">
        <v>22</v>
      </c>
      <c r="C20" s="5" t="s">
        <v>9</v>
      </c>
      <c r="D20" s="3">
        <v>12</v>
      </c>
      <c r="E20" s="7">
        <v>24339.599999999999</v>
      </c>
      <c r="F20" s="7">
        <v>24948.09</v>
      </c>
      <c r="G20" s="7">
        <v>25353.75</v>
      </c>
      <c r="H20" s="4">
        <f t="shared" si="4"/>
        <v>24880.48</v>
      </c>
      <c r="I20" s="4">
        <f t="shared" si="5"/>
        <v>298565.76000000001</v>
      </c>
    </row>
    <row r="21" spans="1:9" x14ac:dyDescent="0.25">
      <c r="A21" s="11"/>
      <c r="B21" s="11"/>
      <c r="C21" s="11"/>
      <c r="D21" s="11"/>
      <c r="E21" s="12"/>
      <c r="F21" s="13"/>
      <c r="G21" s="13"/>
      <c r="H21" s="14" t="s">
        <v>16</v>
      </c>
      <c r="I21" s="15">
        <f>SUM(I15:I20)</f>
        <v>1350788.5566666666</v>
      </c>
    </row>
    <row r="22" spans="1:9" x14ac:dyDescent="0.25">
      <c r="A22" s="1"/>
      <c r="B22" s="1"/>
      <c r="C22" s="1"/>
      <c r="D22" s="2"/>
      <c r="E22" s="2"/>
      <c r="F22" s="2"/>
      <c r="G22" s="2"/>
      <c r="H22" s="9"/>
      <c r="I22" s="10"/>
    </row>
    <row r="23" spans="1:9" ht="22.5" customHeight="1" x14ac:dyDescent="0.25">
      <c r="B23" s="17" t="s">
        <v>23</v>
      </c>
      <c r="C23" s="17"/>
      <c r="D23" s="17"/>
      <c r="E23" s="17"/>
      <c r="F23" s="17"/>
      <c r="G23" s="17"/>
      <c r="H23" s="17"/>
      <c r="I23" s="17"/>
    </row>
    <row r="26" spans="1:9" x14ac:dyDescent="0.25">
      <c r="B26" s="30" t="s">
        <v>24</v>
      </c>
      <c r="C26" s="30"/>
      <c r="D26" s="30"/>
    </row>
    <row r="27" spans="1:9" x14ac:dyDescent="0.25">
      <c r="B27" s="30" t="s">
        <v>25</v>
      </c>
      <c r="C27" s="30"/>
      <c r="D27" s="30"/>
    </row>
  </sheetData>
  <mergeCells count="16">
    <mergeCell ref="B23:I23"/>
    <mergeCell ref="I1:I3"/>
    <mergeCell ref="G13:G14"/>
    <mergeCell ref="H13:H14"/>
    <mergeCell ref="A5:I6"/>
    <mergeCell ref="A10:B10"/>
    <mergeCell ref="A8:B9"/>
    <mergeCell ref="C10:I10"/>
    <mergeCell ref="A13:A14"/>
    <mergeCell ref="B13:B14"/>
    <mergeCell ref="C13:C14"/>
    <mergeCell ref="D13:D14"/>
    <mergeCell ref="E13:E14"/>
    <mergeCell ref="F13:F14"/>
    <mergeCell ref="C8:I8"/>
    <mergeCell ref="C9:I9"/>
  </mergeCells>
  <pageMargins left="0.3" right="0.17" top="0.17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МУП "Тепловые сети"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Еланцев Олег</dc:creator>
  <cp:lastModifiedBy>Goszakupki</cp:lastModifiedBy>
  <cp:lastPrinted>2025-04-17T09:03:40Z</cp:lastPrinted>
  <dcterms:created xsi:type="dcterms:W3CDTF">2017-03-15T06:03:49Z</dcterms:created>
  <dcterms:modified xsi:type="dcterms:W3CDTF">2025-04-17T09:03:47Z</dcterms:modified>
</cp:coreProperties>
</file>