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850FB066-8BE7-46BE-BBE6-E0414DFD46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K4" i="1" l="1"/>
  <c r="L4" i="1"/>
  <c r="N4" i="1"/>
  <c r="J4" i="1"/>
  <c r="M4" i="1" l="1"/>
  <c r="N5" i="1"/>
</calcChain>
</file>

<file path=xl/sharedStrings.xml><?xml version="1.0" encoding="utf-8"?>
<sst xmlns="http://schemas.openxmlformats.org/spreadsheetml/2006/main" count="28" uniqueCount="28">
  <si>
    <t>Обоснование начальной (максимальной) цены договора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</si>
  <si>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</si>
  <si>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</si>
  <si>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</si>
  <si>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</si>
  <si>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</si>
  <si>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</si>
  <si>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</si>
  <si>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</si>
  <si>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</si>
  <si>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</si>
  <si>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</si>
  <si>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</si>
  <si>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</si>
  <si>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</si>
  <si>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</si>
  <si>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ИТОГО</t>
  </si>
  <si>
    <t>Средняя арифметическая цена за единицу</t>
  </si>
  <si>
    <t xml:space="preserve"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
</t>
  </si>
  <si>
    <t>№ п/п</t>
  </si>
  <si>
    <t>Приложение 4</t>
  </si>
  <si>
    <t>шт.</t>
  </si>
  <si>
    <t>Источник 4
Исх. № 3029 от  16.06.2026
Вх. № 845  от 25.03.2026</t>
  </si>
  <si>
    <t>Календарь настенный</t>
  </si>
  <si>
    <t xml:space="preserve">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предложений. 2) размещен запрос о предоставлении ценовой информации в Региональной информационной системе №ЗКП-2026-009855 от 12.08.2026 г. На дату окончания подачи предложений не было подано ни одного коммерческого предложения. </t>
  </si>
  <si>
    <t>Источник 1
Исх. № 4010 от 11.08.2026
Вх. № 2139 от 12.08.2026</t>
  </si>
  <si>
    <t>Источник 2
Исх. № 4012 от 11.08.2026
Вх. № 2138 от 12.08.2026</t>
  </si>
  <si>
    <t>Источник 3
Исх. № 4013  от  11.08.2026
Вх. № 2140 от 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</si>
</sst>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</cellStyleXfs>
  <cellXfs count="26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"/>
  <sheetViews>
    <sheetView tabSelected="1" zoomScale="90" zoomScaleNormal="90" workbookViewId="0">
      <selection activeCell="A5" sqref="A5:M5"/>
    </sheetView>
  </sheetViews>
  <sheetFormatPr defaultRowHeight="12.75" x14ac:dyDescent="0.2"/>
  <cols>
    <col min="1" max="1" width="5.42578125" style="1" customWidth="1"/>
    <col min="2" max="2" width="20.5703125" style="1" customWidth="1"/>
    <col min="3" max="3" width="7.28515625" style="1" customWidth="1"/>
    <col min="4" max="4" width="7.42578125" style="1" customWidth="1"/>
    <col min="5" max="5" width="16.5703125" style="6" customWidth="1"/>
    <col min="6" max="7" width="15.42578125" style="6" customWidth="1"/>
    <col min="8" max="8" width="15.28515625" style="6" hidden="1" customWidth="1"/>
    <col min="9" max="9" width="14.7109375" style="6" hidden="1" customWidth="1"/>
    <col min="10" max="10" width="14.7109375" style="6" customWidth="1"/>
    <col min="11" max="11" width="14.28515625" style="1" customWidth="1"/>
    <col min="12" max="12" width="12" style="1" customWidth="1"/>
    <col min="13" max="13" width="12.7109375" style="1" customWidth="1"/>
    <col min="14" max="14" width="17.28515625" style="1" customWidth="1"/>
    <col min="15" max="15" width="9.140625" style="1"/>
    <col min="16" max="16" width="14" style="1" customWidth="1"/>
    <col min="17" max="17" width="15.42578125" style="1" customWidth="1"/>
    <col min="18" max="16384" width="9.140625" style="1"/>
  </cols>
  <sheetData>
    <row r="1" spans="1:17" ht="29.2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 t="s">
        <v>20</v>
      </c>
      <c r="N1" s="14"/>
    </row>
    <row r="2" spans="1:17" ht="37.5" customHeight="1" x14ac:dyDescent="0.2">
      <c r="A2" s="18" t="s">
        <v>19</v>
      </c>
      <c r="B2" s="18" t="s">
        <v>13</v>
      </c>
      <c r="C2" s="18" t="s">
        <v>1</v>
      </c>
      <c r="D2" s="18" t="s">
        <v>2</v>
      </c>
      <c r="E2" s="15" t="s">
        <v>5</v>
      </c>
      <c r="F2" s="16"/>
      <c r="G2" s="16"/>
      <c r="H2" s="16"/>
      <c r="I2" s="17"/>
      <c r="J2" s="18" t="s">
        <v>17</v>
      </c>
      <c r="K2" s="18" t="s">
        <v>14</v>
      </c>
      <c r="L2" s="18" t="s">
        <v>3</v>
      </c>
      <c r="M2" s="18" t="s">
        <v>4</v>
      </c>
      <c r="N2" s="18" t="s">
        <v>15</v>
      </c>
    </row>
    <row r="3" spans="1:17" ht="71.25" customHeight="1" x14ac:dyDescent="0.2">
      <c r="A3" s="20"/>
      <c r="B3" s="20"/>
      <c r="C3" s="20"/>
      <c r="D3" s="20"/>
      <c r="E3" s="7" t="s">
        <v>25</v>
      </c>
      <c r="F3" s="7" t="s">
        <v>26</v>
      </c>
      <c r="G3" s="7" t="s">
        <v>27</v>
      </c>
      <c r="H3" s="7" t="s">
        <v>22</v>
      </c>
      <c r="I3" s="7"/>
      <c r="J3" s="22"/>
      <c r="K3" s="19"/>
      <c r="L3" s="19"/>
      <c r="M3" s="19"/>
      <c r="N3" s="19"/>
    </row>
    <row r="4" spans="1:17" ht="27.75" customHeight="1" x14ac:dyDescent="0.2">
      <c r="A4" s="4">
        <v>1</v>
      </c>
      <c r="B4" s="8" t="s">
        <v>23</v>
      </c>
      <c r="C4" s="2" t="s">
        <v>21</v>
      </c>
      <c r="D4" s="3">
        <v>450</v>
      </c>
      <c r="E4" s="2">
        <v>400</v>
      </c>
      <c r="F4" s="2">
        <v>390</v>
      </c>
      <c r="G4" s="2">
        <v>660</v>
      </c>
      <c r="H4" s="2"/>
      <c r="I4" s="2"/>
      <c r="J4" s="2">
        <f>ROUND((AVERAGE(E4:H4)),2)</f>
        <v>483.33</v>
      </c>
      <c r="K4" s="2">
        <f>ROUND((MIN(E4:H4)),2)</f>
        <v>390</v>
      </c>
      <c r="L4" s="9">
        <f>_xlfn.STDEV.S(E4:H4)</f>
        <v>153.07950004273371</v>
      </c>
      <c r="M4" s="10">
        <f>L4*100/J4</f>
        <v>31.671839124973353</v>
      </c>
      <c r="N4" s="2">
        <f>ROUND((K4*D4),2)</f>
        <v>175500</v>
      </c>
      <c r="P4" s="11"/>
    </row>
    <row r="5" spans="1:17" ht="22.5" customHeight="1" x14ac:dyDescent="0.2">
      <c r="A5" s="24" t="s">
        <v>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5">
        <f>SUM(N4:N4)</f>
        <v>175500</v>
      </c>
      <c r="P5" s="11"/>
      <c r="Q5" s="11"/>
    </row>
    <row r="6" spans="1:17" ht="24.75" customHeight="1" x14ac:dyDescent="0.2">
      <c r="B6" s="21" t="s">
        <v>18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7" ht="41.25" customHeight="1" x14ac:dyDescent="0.2">
      <c r="B7" s="23" t="s">
        <v>24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7" ht="65.25" customHeight="1" x14ac:dyDescent="0.2">
      <c r="B8" s="23" t="s">
        <v>12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7" ht="18" customHeight="1" x14ac:dyDescent="0.2">
      <c r="B9" s="1" t="s">
        <v>6</v>
      </c>
    </row>
    <row r="10" spans="1:17" x14ac:dyDescent="0.2">
      <c r="B10" s="1" t="s">
        <v>11</v>
      </c>
    </row>
    <row r="11" spans="1:17" x14ac:dyDescent="0.2">
      <c r="B11" s="1" t="s">
        <v>7</v>
      </c>
    </row>
    <row r="12" spans="1:17" ht="29.25" customHeight="1" x14ac:dyDescent="0.2">
      <c r="B12" s="23" t="s">
        <v>8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7" x14ac:dyDescent="0.2">
      <c r="B13" s="1" t="s">
        <v>9</v>
      </c>
    </row>
    <row r="14" spans="1:17" x14ac:dyDescent="0.2">
      <c r="B14" s="1" t="s">
        <v>10</v>
      </c>
    </row>
  </sheetData>
  <mergeCells count="17">
    <mergeCell ref="B6:N6"/>
    <mergeCell ref="J2:J3"/>
    <mergeCell ref="B7:N7"/>
    <mergeCell ref="B8:N8"/>
    <mergeCell ref="B12:N12"/>
    <mergeCell ref="A5:M5"/>
    <mergeCell ref="A1:L1"/>
    <mergeCell ref="M1:N1"/>
    <mergeCell ref="E2:I2"/>
    <mergeCell ref="K2:K3"/>
    <mergeCell ref="L2:L3"/>
    <mergeCell ref="D2:D3"/>
    <mergeCell ref="C2:C3"/>
    <mergeCell ref="M2:M3"/>
    <mergeCell ref="N2:N3"/>
    <mergeCell ref="A2:A3"/>
    <mergeCell ref="B2:B3"/>
  </mergeCells>
  <conditionalFormatting sqref="M4">
    <cfRule type="cellIs" dxfId="0" priority="1" stopIfTrue="1" operator="greaterThan">
      <formula>33</formula>
    </cfRule>
  </conditionalFormatting>
  <pageMargins left="0.31496062992125984" right="0.31496062992125984" top="0.74803149606299213" bottom="0.7480314960629921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2026-09-07T09:41:28Z</dcterms:modified>
</cp:coreProperties>
</file>