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Default Extension="svg" ContentType="image/svg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нмцд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<sst xmlns="http://schemas.openxmlformats.org/spreadsheetml/2006/main" count="24" uniqueCount="24">
  <si>
    <t xml:space="preserve">Приложение 2 _Обоснование НМЦД </t>
  </si>
  <si>
    <t xml:space="preserve">Обоснование начальной (максимальной) цены договора  </t>
  </si>
  <si>
    <r>
      <rPr>
        <b/>
        <sz val="12"/>
        <color indexed="64"/>
        <rFont val="Times New Roman"/>
      </rPr>
      <t xml:space="preserve">Используемый метод  определения НМЦД с обоснованием:</t>
    </r>
    <r>
      <rPr>
        <sz val="12"/>
        <color indexed="64"/>
        <rFont val="Times New Roman"/>
      </rPr>
      <t xml:space="preserve">   Метод сопоставимых рыночных цен (анализа рынка)    В соответствии </t>
    </r>
    <r>
      <rPr>
        <sz val="12"/>
        <rFont val="Times New Roman"/>
      </rPr>
      <t xml:space="preserve">с  Приложением №2 "</t>
    </r>
    <r>
      <rPr>
        <sz val="12"/>
        <color indexed="64"/>
        <rFont val="Times New Roman"/>
      </rPr>
      <t xml:space="preserve"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</si>
  <si>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№</t>
  </si>
  <si>
    <t xml:space="preserve">Наименование предмета контракта (торговое наименование)  </t>
  </si>
  <si>
    <t xml:space="preserve">Ед. изм</t>
  </si>
  <si>
    <t>Кол-во</t>
  </si>
  <si>
    <t xml:space="preserve">Источник информации о цене (руб./ед.изм.)</t>
  </si>
  <si>
    <t xml:space="preserve">Однородность совокупности значений выявленных цен, используемых в расчете НМЦД</t>
  </si>
  <si>
    <t xml:space="preserve">НМЦД, определенная методом сопоставимых рыночных цен (анализа рынка)</t>
  </si>
  <si>
    <t xml:space="preserve">Коммерческое предложение №1)
</t>
  </si>
  <si>
    <t xml:space="preserve">Коммерческое предложение  №2 вх.  
</t>
  </si>
  <si>
    <t xml:space="preserve">Коммерческое предложение  №3 вх.
</t>
  </si>
  <si>
    <t xml:space="preserve">Средняя арифметическая цена за единицу     &lt;ц&gt; </t>
  </si>
  <si>
    <t xml:space="preserve">Среднее квадратичное отклонение</t>
  </si>
  <si>
    <r>
      <t xml:space="preserve">коэффициент вариации цен V (%)           </t>
    </r>
    <r>
      <rPr>
        <i/>
        <sz val="12"/>
        <color indexed="64"/>
        <rFont val="Times New Roman"/>
      </rPr>
      <t xml:space="preserve">         (не должен превышать 33%)</t>
    </r>
  </si>
  <si>
    <r>
      <rPr>
        <b/>
        <sz val="12"/>
        <color indexed="64"/>
        <rFont val="Times New Roman"/>
      </rPr>
      <t xml:space="preserve">Расчет НМЦД по формуле</t>
    </r>
    <r>
      <rPr>
        <sz val="12"/>
        <color indexed="64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</si>
  <si>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</si>
  <si>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Цена за единицу изм. с округлением (вниз) до сотых долей после запятой (руб.)</t>
  </si>
  <si>
    <t xml:space="preserve">НМЦД с учетом округления цены за единицу (руб.)**</t>
  </si>
  <si>
    <t xml:space="preserve">Вакцина для профилактической оральной иммунизации против бешенства диких плотоядных животных</t>
  </si>
  <si>
    <t>доза</t>
  </si>
  <si>
    <t xml:space="preserve">В результате проведенного расчета Н(М)ЦД составила, руб.:</t>
  </si>
  <si>
    <t xml:space="preserve">Работник контрактной службы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</si>
</sst>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>
    <font>
      <sz val="11.000000"/>
      <color theme="1"/>
      <name val="Calibri"/>
      <scheme val="minor"/>
    </font>
    <font>
      <sz val="11.000000"/>
      <color indexed="64"/>
      <name val="Calibri"/>
    </font>
    <font>
      <sz val="8.000000"/>
      <name val="Arial"/>
    </font>
    <font>
      <sz val="10.000000"/>
      <color theme="1"/>
      <name val="Times New Roman"/>
    </font>
    <font>
      <b/>
      <sz val="10.000000"/>
      <color theme="1"/>
      <name val="Times New Roman"/>
    </font>
    <font>
      <b/>
      <sz val="10.000000"/>
      <color indexed="64"/>
      <name val="Times New Roman"/>
    </font>
    <font>
      <b/>
      <sz val="12.000000"/>
      <color indexed="64"/>
      <name val="Times New Roman"/>
    </font>
    <font>
      <sz val="12.000000"/>
      <color indexed="64"/>
      <name val="Times New Roman"/>
    </font>
    <font>
      <sz val="12.000000"/>
      <color theme="1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b/>
      <sz val="16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horizontal="left"/>
    </xf>
  </cellStyleXfs>
  <cellXfs count="42">
    <xf fontId="0" fillId="0" borderId="0" numFmtId="0" xfId="0"/>
    <xf fontId="3" fillId="0" borderId="0" numFmtId="0" xfId="0" applyFont="1"/>
    <xf fontId="3" fillId="0" borderId="0" numFmtId="1" xfId="0" applyNumberFormat="1" applyFont="1"/>
    <xf fontId="3" fillId="0" borderId="0" numFmtId="2" xfId="0" applyNumberFormat="1" applyFont="1"/>
    <xf fontId="3" fillId="0" borderId="0" numFmtId="0" xfId="0" applyFont="1" applyAlignment="1">
      <alignment vertical="top"/>
    </xf>
    <xf fontId="4" fillId="0" borderId="0" numFmtId="0" xfId="0" applyFont="1" applyAlignment="1">
      <alignment horizontal="left" wrapText="1"/>
    </xf>
    <xf fontId="4" fillId="0" borderId="0" numFmtId="0" xfId="0" applyFont="1" applyAlignment="1">
      <alignment horizontal="left" vertical="center" wrapText="1"/>
    </xf>
    <xf fontId="3" fillId="0" borderId="0" numFmtId="0" xfId="0" applyFont="1" applyAlignment="1">
      <alignment wrapText="1"/>
    </xf>
    <xf fontId="5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6" fillId="0" borderId="3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1" xfId="0" applyNumberFormat="1" applyFont="1" applyBorder="1" applyAlignment="1">
      <alignment horizontal="center" vertical="center" wrapText="1"/>
    </xf>
    <xf fontId="6" fillId="0" borderId="2" numFmtId="2" xfId="0" applyNumberFormat="1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 vertical="top" wrapText="1"/>
    </xf>
    <xf fontId="8" fillId="0" borderId="4" numFmtId="0" xfId="0" applyFont="1" applyBorder="1"/>
    <xf fontId="8" fillId="0" borderId="5" numFmtId="0" xfId="0" applyFont="1" applyBorder="1"/>
    <xf fontId="8" fillId="0" borderId="0" numFmtId="0" xfId="0" applyFont="1"/>
    <xf fontId="6" fillId="0" borderId="2" numFmtId="0" xfId="0" applyFont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 wrapText="1"/>
    </xf>
    <xf fontId="7" fillId="0" borderId="2" numFmtId="0" xfId="0" applyFont="1" applyBorder="1" applyAlignment="1">
      <alignment horizontal="center" vertical="top" wrapText="1"/>
    </xf>
    <xf fontId="10" fillId="0" borderId="2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/>
    </xf>
    <xf fontId="6" fillId="0" borderId="6" numFmtId="0" xfId="0" applyFont="1" applyBorder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7" fillId="2" borderId="3" numFmtId="0" xfId="0" applyFont="1" applyFill="1" applyBorder="1" applyAlignment="1">
      <alignment horizontal="left" vertical="top" wrapText="1"/>
    </xf>
    <xf fontId="7" fillId="0" borderId="2" numFmtId="0" xfId="0" applyFont="1" applyBorder="1" applyAlignment="1">
      <alignment horizontal="left" vertical="center" wrapText="1"/>
    </xf>
    <xf fontId="8" fillId="0" borderId="2" numFmtId="2" xfId="0" applyNumberFormat="1" applyFont="1" applyBorder="1" applyAlignment="1">
      <alignment horizontal="center" vertical="center"/>
    </xf>
    <xf fontId="7" fillId="2" borderId="2" numFmtId="4" xfId="0" applyNumberFormat="1" applyFont="1" applyFill="1" applyBorder="1" applyAlignment="1">
      <alignment horizontal="center" vertical="center" wrapText="1"/>
    </xf>
    <xf fontId="8" fillId="2" borderId="2" numFmtId="2" xfId="0" applyNumberFormat="1" applyFont="1" applyFill="1" applyBorder="1" applyAlignment="1">
      <alignment horizontal="center" vertical="center"/>
    </xf>
    <xf fontId="7" fillId="2" borderId="2" numFmtId="2" xfId="0" applyNumberFormat="1" applyFont="1" applyFill="1" applyBorder="1" applyAlignment="1">
      <alignment horizontal="center" vertical="center" wrapText="1"/>
    </xf>
    <xf fontId="7" fillId="2" borderId="2" numFmtId="164" xfId="0" applyNumberFormat="1" applyFont="1" applyFill="1" applyBorder="1" applyAlignment="1">
      <alignment horizontal="center" vertical="center" wrapText="1"/>
    </xf>
    <xf fontId="8" fillId="0" borderId="0" numFmtId="0" xfId="0" applyFont="1" applyAlignment="1">
      <alignment horizontal="center" vertical="top"/>
    </xf>
    <xf fontId="4" fillId="0" borderId="0" numFmtId="0" xfId="0" applyFont="1" applyAlignment="1">
      <alignment horizontal="left" vertical="center"/>
    </xf>
    <xf fontId="4" fillId="0" borderId="0" numFmtId="0" xfId="0" applyFont="1" applyAlignment="1">
      <alignment vertical="center"/>
    </xf>
    <xf fontId="4" fillId="0" borderId="0" numFmtId="2" xfId="0" applyNumberFormat="1" applyFont="1" applyAlignment="1">
      <alignment vertical="center"/>
    </xf>
    <xf fontId="4" fillId="0" borderId="0" numFmtId="4" xfId="0" applyNumberFormat="1" applyFont="1"/>
    <xf fontId="3" fillId="0" borderId="0" numFmtId="0" xfId="0" applyFont="1" applyAlignment="1">
      <alignment horizontal="left" wrapText="1"/>
    </xf>
    <xf fontId="11" fillId="0" borderId="0" numFmtId="0" xfId="0" applyFont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/>
        <xdr:cNvPicPr>
          <a:picLocks noChangeAspect="1" noChangeArrowheads="1"/>
        </xdr:cNvPicPr>
      </xdr:nvPicPr>
      <xdr:blipFill rotWithShape="1"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" zoomScale="100" workbookViewId="0">
      <selection activeCell="B7" activeCellId="0" sqref="B7"/>
    </sheetView>
  </sheetViews>
  <sheetFormatPr defaultColWidth="9.109375" defaultRowHeight="14.25"/>
  <cols>
    <col customWidth="1" min="1" max="1" style="1" width="3.109375"/>
    <col customWidth="1" min="2" max="2" style="1" width="36.33203125"/>
    <col customWidth="1" min="3" max="3" style="1" width="5.88671875"/>
    <col customWidth="1" min="4" max="4" style="2" width="9.44140625"/>
    <col customWidth="1" min="5" max="5" style="1" width="13.88671875"/>
    <col customWidth="1" min="6" max="6" style="1" width="14.6640625"/>
    <col customWidth="1" min="7" max="7" style="1" width="13.33203125"/>
    <col customWidth="1" min="8" max="8" style="1" width="15.44140625"/>
    <col customWidth="1" min="9" max="9" style="3" width="15.44140625"/>
    <col customWidth="1" min="10" max="10" style="3" width="14.33203125"/>
    <col customWidth="1" min="11" max="11" style="1" width="28"/>
    <col customWidth="1" min="12" max="12" style="1" width="13.44140625"/>
    <col customWidth="1" min="13" max="13" style="1" width="9.44140625"/>
    <col customWidth="1" min="14" max="14" style="1" width="13.88671875"/>
    <col min="15" max="16384" style="1" width="9.109375"/>
  </cols>
  <sheetData>
    <row r="1" ht="48" customHeight="1">
      <c r="B1" s="4"/>
      <c r="C1" s="4"/>
      <c r="K1" s="5"/>
      <c r="M1" s="6" t="s">
        <v>0</v>
      </c>
      <c r="N1" s="7"/>
      <c r="O1" s="6"/>
      <c r="P1" s="6"/>
      <c r="Q1" s="6"/>
      <c r="R1" s="7"/>
      <c r="S1" s="7"/>
      <c r="T1" s="7"/>
      <c r="U1" s="7"/>
      <c r="V1" s="7"/>
      <c r="W1" s="7"/>
      <c r="X1" s="7"/>
    </row>
    <row r="2" ht="39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70.5" customHeight="1">
      <c r="A3" s="10"/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7"/>
      <c r="Q3" s="7"/>
      <c r="R3" s="7"/>
      <c r="S3" s="7"/>
      <c r="T3" s="7"/>
      <c r="U3" s="7"/>
      <c r="V3" s="7"/>
      <c r="W3" s="7"/>
      <c r="X3" s="7"/>
    </row>
    <row r="4" ht="39" customHeight="1">
      <c r="A4" s="13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4"/>
      <c r="G4" s="14"/>
      <c r="H4" s="16" t="s">
        <v>8</v>
      </c>
      <c r="I4" s="16"/>
      <c r="J4" s="16"/>
      <c r="K4" s="17" t="s">
        <v>9</v>
      </c>
      <c r="L4" s="18"/>
      <c r="M4" s="18"/>
      <c r="N4" s="19"/>
      <c r="O4" s="20"/>
    </row>
    <row r="5" ht="124.5" customHeight="1">
      <c r="A5" s="13"/>
      <c r="B5" s="14"/>
      <c r="C5" s="14"/>
      <c r="D5" s="15"/>
      <c r="E5" s="21" t="s">
        <v>10</v>
      </c>
      <c r="F5" s="21" t="s">
        <v>11</v>
      </c>
      <c r="G5" s="22" t="s">
        <v>12</v>
      </c>
      <c r="H5" s="21" t="s">
        <v>13</v>
      </c>
      <c r="I5" s="16" t="s">
        <v>14</v>
      </c>
      <c r="J5" s="16" t="s">
        <v>15</v>
      </c>
      <c r="K5" s="23" t="s">
        <v>16</v>
      </c>
      <c r="L5" s="24" t="s">
        <v>17</v>
      </c>
      <c r="M5" s="24" t="s">
        <v>18</v>
      </c>
      <c r="N5" s="24" t="s">
        <v>19</v>
      </c>
      <c r="O5" s="20"/>
    </row>
    <row r="6" s="25" customFormat="1" ht="18.75" customHeight="1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="25" customFormat="1" ht="60">
      <c r="A7" s="28">
        <v>1</v>
      </c>
      <c r="B7" s="29" t="s">
        <v>20</v>
      </c>
      <c r="C7" s="11" t="s">
        <v>21</v>
      </c>
      <c r="D7" s="11">
        <v>180000</v>
      </c>
      <c r="E7" s="30">
        <v>98</v>
      </c>
      <c r="F7" s="30">
        <v>120</v>
      </c>
      <c r="G7" s="30">
        <v>139.19999999999999</v>
      </c>
      <c r="H7" s="31">
        <f>AVERAGE(E7:G7)</f>
        <v>119.06666666666666</v>
      </c>
      <c r="I7" s="32">
        <f>SQRT(((SUM((POWER(E7-H7,2)),(POWER(F7-H7,2)),(POWER(G7-H7,2)))/(COLUMNS(E7:G7)-1))))</f>
        <v>20.615851506385397</v>
      </c>
      <c r="J7" s="32">
        <f>I7/H7*100</f>
        <v>17.314544938173626</v>
      </c>
      <c r="K7" s="33">
        <f>((D7/3)*(SUM(E7:G7)))</f>
        <v>21432000</v>
      </c>
      <c r="L7" s="34">
        <f>K7/D7</f>
        <v>119.06666666666666</v>
      </c>
      <c r="M7" s="33">
        <f>ROUND(L7,2)</f>
        <v>119.06999999999999</v>
      </c>
      <c r="N7" s="33">
        <f>M7*D7</f>
        <v>21432600</v>
      </c>
      <c r="O7" s="35"/>
    </row>
    <row r="8" ht="20.25" customHeight="1">
      <c r="A8" s="36" t="s">
        <v>22</v>
      </c>
      <c r="B8" s="36"/>
      <c r="C8" s="36"/>
      <c r="D8" s="36"/>
      <c r="E8" s="36"/>
      <c r="F8" s="36"/>
      <c r="G8" s="36"/>
      <c r="H8" s="37"/>
      <c r="I8" s="38"/>
      <c r="J8" s="38"/>
      <c r="K8" s="38"/>
      <c r="N8" s="39">
        <f>SUM(N7:N7)</f>
        <v>21432600</v>
      </c>
    </row>
    <row r="9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</row>
    <row r="12">
      <c r="B12" s="1" t="s">
        <v>23</v>
      </c>
    </row>
    <row r="1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19.5"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ht="19.5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ht="19.5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</sheetData>
  <mergeCells count="17">
    <mergeCell ref="M1:N2"/>
    <mergeCell ref="A2:K2"/>
    <mergeCell ref="B3:N3"/>
    <mergeCell ref="A4:A5"/>
    <mergeCell ref="B4:B5"/>
    <mergeCell ref="C4:C5"/>
    <mergeCell ref="D4:D5"/>
    <mergeCell ref="E4:G4"/>
    <mergeCell ref="H4:J4"/>
    <mergeCell ref="K4:N4"/>
    <mergeCell ref="A6:O6"/>
    <mergeCell ref="A8:G8"/>
    <mergeCell ref="A9:K9"/>
    <mergeCell ref="B14:O14"/>
    <mergeCell ref="B15:O15"/>
    <mergeCell ref="B16:O16"/>
    <mergeCell ref="B17:O1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ONLYOFFICE/9.3.0.140</Application>
  <DocSecurity>0</DocSecurity>
  <ScaleCrop>0</ScaleCrop>
  <HeadingPairs>
    <vt:vector size="0" baseType="variant"/>
  </HeadingPairs>
  <TitlesOfParts>
    <vt:vector size="0" baseType="lpstr"/>
  </TitlesOfParts>
  <Company>Microsoft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1</cp:revision>
  <dcterms:created xsi:type="dcterms:W3CDTF">2016-01-29T06:08:20Z</dcterms:created>
  <dcterms:modified xsi:type="dcterms:W3CDTF">2026-09-11T16:55:17Z</dcterms:modified>
</cp:coreProperties>
</file>