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Y:\02 ДОГОВОРЫ\01 ДОГОВОРЫ\26. ССП_Народная\1 этап Задание+Смета,независимая экспертиза\Независимая экспертиза\"/>
    </mc:Choice>
  </mc:AlternateContent>
  <bookViews>
    <workbookView xWindow="0" yWindow="0" windowWidth="28800" windowHeight="11535"/>
  </bookViews>
  <sheets>
    <sheet name="Лист1" sheetId="1" r:id="rId1"/>
  </sheets>
  <definedNames>
    <definedName name="_xlnm._FilterDatabase" localSheetId="0" hidden="1">Лист1!$A$18:$O$20</definedName>
    <definedName name="_xlnm.Print_Area" localSheetId="0">Лист1!$A$12:$O$27</definedName>
  </definedNames>
  <calcPr calcId="152511" iterate="1"/>
</workbook>
</file>

<file path=xl/calcChain.xml><?xml version="1.0" encoding="utf-8"?>
<calcChain xmlns="http://schemas.openxmlformats.org/spreadsheetml/2006/main">
  <c r="O20" i="1" l="1"/>
  <c r="N19" i="1" l="1"/>
  <c r="O19" i="1"/>
  <c r="L19" i="1"/>
  <c r="G19" i="1"/>
  <c r="K19" i="1" s="1"/>
  <c r="M19" i="1" l="1"/>
</calcChain>
</file>

<file path=xl/sharedStrings.xml><?xml version="1.0" encoding="utf-8"?>
<sst xmlns="http://schemas.openxmlformats.org/spreadsheetml/2006/main" count="31" uniqueCount="31">
  <si>
    <t>№ п/п</t>
  </si>
  <si>
    <t>Наименование товара (работы, услуги)</t>
  </si>
  <si>
    <t>Номер источника ценовой информации (ИЦИ №i)* и цена единицы товара, работы, услуги, представленная i-тым ИЦИ (Цi), руб.</t>
  </si>
  <si>
    <t>v - кол-во заку-паемого товара,работы услуги</t>
  </si>
  <si>
    <t>Ед. изм.</t>
  </si>
  <si>
    <t>n - кол-во значений, исполь-зуемых в расчете</t>
  </si>
  <si>
    <t>Определение однородности совокупности значений выявленных цен</t>
  </si>
  <si>
    <t>НМЦК, руб.</t>
  </si>
  <si>
    <t>&lt;ц&gt; - средн. арифм. величина цены единицы продукции, руб.</t>
  </si>
  <si>
    <t>V - коэф-нт вариации</t>
  </si>
  <si>
    <t>6=3+4+5</t>
  </si>
  <si>
    <t>9 = кол-во ИЦИ</t>
  </si>
  <si>
    <t>10=          /n</t>
  </si>
  <si>
    <t>14=13*7</t>
  </si>
  <si>
    <t xml:space="preserve">Среднее квадратичное отклонение  </t>
  </si>
  <si>
    <t>Минимальное ценовое предложение, руб.</t>
  </si>
  <si>
    <t>(подпись/расшифровка подписи)</t>
  </si>
  <si>
    <t>ОКПД-2</t>
  </si>
  <si>
    <t>усл.ед.</t>
  </si>
  <si>
    <t>Начальник УТЭО                                     __________________           С.П.Харчук</t>
  </si>
  <si>
    <t>ИЦИ №1</t>
  </si>
  <si>
    <t>ИЦИ№2</t>
  </si>
  <si>
    <t>ИЦИ №3</t>
  </si>
  <si>
    <t>Определение начальной максимальной цены договора</t>
  </si>
  <si>
    <r>
      <t>ИТОГО</t>
    </r>
    <r>
      <rPr>
        <b/>
        <sz val="14"/>
        <color rgb="FF000000"/>
        <rFont val="Times New Roman"/>
        <family val="1"/>
        <charset val="204"/>
      </rPr>
      <t>  начальная максимальная цена договора, рублей:</t>
    </r>
  </si>
  <si>
    <t xml:space="preserve">Оказание услуг по проведению экспертной оценки негосударственной экспертизы задания на проектирование и сметного расчета на определение стоимости разработки проектно-сметной документации на проведение работ по строительству «сухой» снежной свалки для складирования снежных масс с организацией системы транспортировки талой воды на локальные очистные сооружения 
</t>
  </si>
  <si>
    <t xml:space="preserve">на оказание услуг по проведению экспертной оценки негосударственной экспертизы задания на проектирование и сметного расчета на определение стоимости разработки проектно-сметной документации на проведение работ по строительству «сухой» снежной свалки для складирования снежных масс с организацией системы транспортировки талой воды на локальные очистные сооружения </t>
  </si>
  <si>
    <t>Источник ценовой информации № 1 - вх. № 313/16-11710/26-0-0 от 20.08.2026</t>
  </si>
  <si>
    <t>Источник ценовой информации № 1 - вх. № 313/16-11710/26-1-0 от 20.08.2026</t>
  </si>
  <si>
    <t>Источник ценовой информации № 1 - вх. № 313/16-11710/26-2-0 от 20.08.2026</t>
  </si>
  <si>
    <t>71.20.19.190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</si>
</sst>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theme="1"/>
      <name val="Calibri"/>
      <charset val="204"/>
      <scheme val="minor"/>
    </font>
    <font>
      <sz val="11"/>
      <color indexed="8"/>
      <name val="Calibri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u/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9"/>
        <bgColor auto="1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5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7" fillId="0" borderId="0" applyNumberFormat="0" applyFill="0" applyBorder="0" applyProtection="0"/>
    <xf numFmtId="0" fontId="7" fillId="0" borderId="0" applyNumberFormat="0" applyFill="0" applyBorder="0" applyProtection="0"/>
    <xf numFmtId="0" fontId="7" fillId="0" borderId="0" applyNumberFormat="0" applyFill="0" applyBorder="0" applyProtection="0"/>
    <xf numFmtId="0" fontId="4" fillId="0" borderId="0"/>
    <xf numFmtId="0" fontId="7" fillId="0" borderId="0" applyNumberFormat="0" applyFill="0" applyBorder="0" applyProtection="0"/>
    <xf numFmtId="0" fontId="7" fillId="0" borderId="0" applyNumberFormat="0" applyFill="0" applyBorder="0" applyProtection="0"/>
    <xf numFmtId="0" fontId="7" fillId="0" borderId="0" applyNumberFormat="0" applyFill="0" applyBorder="0" applyProtection="0"/>
    <xf numFmtId="0" fontId="4" fillId="0" borderId="0"/>
    <xf numFmtId="0" fontId="7" fillId="0" borderId="0" applyNumberFormat="0" applyFill="0" applyBorder="0" applyProtection="0"/>
    <xf numFmtId="0" fontId="7" fillId="0" borderId="0" applyNumberFormat="0" applyFill="0" applyBorder="0" applyProtection="0"/>
    <xf numFmtId="0" fontId="4" fillId="0" borderId="0"/>
    <xf numFmtId="0" fontId="7" fillId="0" borderId="0" applyNumberFormat="0" applyFill="0" applyBorder="0" applyProtection="0"/>
    <xf numFmtId="0" fontId="7" fillId="0" borderId="0" applyNumberFormat="0" applyFill="0" applyBorder="0" applyProtection="0"/>
    <xf numFmtId="0" fontId="4" fillId="0" borderId="0"/>
    <xf numFmtId="0" fontId="7" fillId="0" borderId="0" applyNumberFormat="0" applyFill="0" applyBorder="0" applyProtection="0"/>
    <xf numFmtId="0" fontId="7" fillId="0" borderId="0" applyNumberFormat="0" applyFill="0" applyBorder="0" applyProtection="0"/>
    <xf numFmtId="0" fontId="4" fillId="0" borderId="0"/>
    <xf numFmtId="0" fontId="7" fillId="0" borderId="0" applyNumberFormat="0" applyFill="0" applyBorder="0" applyProtection="0"/>
    <xf numFmtId="0" fontId="7" fillId="0" borderId="0" applyNumberFormat="0" applyFill="0" applyBorder="0" applyProtection="0"/>
    <xf numFmtId="0" fontId="7" fillId="0" borderId="0" applyNumberFormat="0" applyFill="0" applyBorder="0" applyProtection="0"/>
    <xf numFmtId="0" fontId="4" fillId="0" borderId="0"/>
    <xf numFmtId="0" fontId="7" fillId="0" borderId="0" applyNumberFormat="0" applyFill="0" applyBorder="0" applyProtection="0"/>
    <xf numFmtId="0" fontId="7" fillId="0" borderId="0" applyNumberFormat="0" applyFill="0" applyBorder="0" applyProtection="0"/>
    <xf numFmtId="0" fontId="7" fillId="0" borderId="0" applyNumberFormat="0" applyFill="0" applyBorder="0" applyProtection="0"/>
    <xf numFmtId="0" fontId="4" fillId="0" borderId="0"/>
    <xf numFmtId="0" fontId="7" fillId="0" borderId="0" applyNumberFormat="0" applyFill="0" applyBorder="0" applyProtection="0"/>
    <xf numFmtId="0" fontId="7" fillId="0" borderId="0" applyNumberFormat="0" applyFill="0" applyBorder="0" applyProtection="0"/>
    <xf numFmtId="0" fontId="7" fillId="0" borderId="0" applyNumberFormat="0" applyFill="0" applyBorder="0" applyProtection="0"/>
    <xf numFmtId="0" fontId="4" fillId="0" borderId="0"/>
    <xf numFmtId="0" fontId="7" fillId="0" borderId="0" applyNumberFormat="0" applyFill="0" applyBorder="0" applyProtection="0"/>
    <xf numFmtId="0" fontId="7" fillId="0" borderId="0" applyNumberFormat="0" applyFill="0" applyBorder="0" applyProtection="0"/>
    <xf numFmtId="0" fontId="7" fillId="0" borderId="0" applyNumberFormat="0" applyFill="0" applyBorder="0" applyProtection="0"/>
    <xf numFmtId="0" fontId="4" fillId="0" borderId="0"/>
    <xf numFmtId="0" fontId="7" fillId="0" borderId="0" applyNumberFormat="0" applyFill="0" applyBorder="0" applyProtection="0"/>
    <xf numFmtId="0" fontId="7" fillId="0" borderId="0" applyNumberFormat="0" applyFill="0" applyBorder="0" applyProtection="0"/>
    <xf numFmtId="0" fontId="7" fillId="0" borderId="0" applyNumberFormat="0" applyFill="0" applyBorder="0" applyProtection="0"/>
    <xf numFmtId="0" fontId="4" fillId="0" borderId="0"/>
    <xf numFmtId="0" fontId="7" fillId="0" borderId="0" applyNumberFormat="0" applyFill="0" applyBorder="0" applyProtection="0"/>
    <xf numFmtId="0" fontId="7" fillId="0" borderId="0" applyNumberFormat="0" applyFill="0" applyBorder="0" applyProtection="0"/>
  </cellStyleXfs>
  <cellXfs count="58">
    <xf numFmtId="0" fontId="0" fillId="0" borderId="0" xfId="0"/>
    <xf numFmtId="0" fontId="3" fillId="0" borderId="0" xfId="0" applyFont="1" applyAlignment="1">
      <alignment horizontal="right"/>
    </xf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horizontal="center" vertical="top" wrapText="1"/>
    </xf>
    <xf numFmtId="0" fontId="2" fillId="0" borderId="0" xfId="0" applyFont="1" applyBorder="1"/>
    <xf numFmtId="4" fontId="9" fillId="3" borderId="0" xfId="12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0" fillId="0" borderId="0" xfId="0" applyFont="1"/>
    <xf numFmtId="0" fontId="11" fillId="0" borderId="0" xfId="0" applyFont="1"/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center" wrapText="1"/>
    </xf>
    <xf numFmtId="0" fontId="10" fillId="0" borderId="0" xfId="0" applyFont="1" applyBorder="1" applyAlignment="1">
      <alignment vertical="top" wrapText="1"/>
    </xf>
    <xf numFmtId="0" fontId="11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4" fontId="11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1" fontId="2" fillId="5" borderId="6" xfId="0" applyNumberFormat="1" applyFont="1" applyFill="1" applyBorder="1" applyAlignment="1">
      <alignment horizontal="left" vertical="top" wrapText="1"/>
    </xf>
    <xf numFmtId="4" fontId="2" fillId="0" borderId="1" xfId="0" applyNumberFormat="1" applyFont="1" applyBorder="1" applyAlignment="1">
      <alignment horizontal="center" vertical="center" wrapText="1"/>
    </xf>
    <xf numFmtId="4" fontId="9" fillId="3" borderId="8" xfId="12" applyNumberFormat="1" applyFont="1" applyFill="1" applyBorder="1" applyAlignment="1">
      <alignment horizontal="center" vertical="center" wrapText="1"/>
    </xf>
    <xf numFmtId="4" fontId="9" fillId="3" borderId="5" xfId="12" applyNumberFormat="1" applyFont="1" applyFill="1" applyBorder="1" applyAlignment="1">
      <alignment horizontal="center" vertical="center" wrapText="1"/>
    </xf>
    <xf numFmtId="4" fontId="9" fillId="0" borderId="5" xfId="12" applyNumberFormat="1" applyFont="1" applyFill="1" applyBorder="1" applyAlignment="1">
      <alignment horizontal="center" vertical="center" wrapText="1"/>
    </xf>
    <xf numFmtId="4" fontId="9" fillId="3" borderId="1" xfId="0" applyNumberFormat="1" applyFont="1" applyFill="1" applyBorder="1" applyAlignment="1">
      <alignment horizontal="center" vertical="center" wrapText="1"/>
    </xf>
    <xf numFmtId="0" fontId="9" fillId="4" borderId="5" xfId="25" applyNumberFormat="1" applyFont="1" applyFill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9" fontId="9" fillId="4" borderId="0" xfId="33" applyNumberFormat="1" applyFont="1" applyFill="1" applyBorder="1" applyAlignment="1">
      <alignment horizontal="center" vertical="center" wrapText="1"/>
    </xf>
    <xf numFmtId="0" fontId="9" fillId="4" borderId="0" xfId="33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13" fillId="4" borderId="0" xfId="33" applyFont="1" applyFill="1" applyBorder="1" applyAlignment="1"/>
    <xf numFmtId="0" fontId="14" fillId="0" borderId="0" xfId="33" applyFont="1" applyAlignment="1"/>
    <xf numFmtId="0" fontId="1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left" vertical="center" wrapText="1"/>
    </xf>
    <xf numFmtId="4" fontId="8" fillId="0" borderId="2" xfId="0" applyNumberFormat="1" applyFont="1" applyFill="1" applyBorder="1" applyAlignment="1">
      <alignment horizontal="center" vertical="center" wrapText="1"/>
    </xf>
    <xf numFmtId="4" fontId="8" fillId="0" borderId="3" xfId="0" applyNumberFormat="1" applyFont="1" applyFill="1" applyBorder="1" applyAlignment="1">
      <alignment horizontal="center" vertical="center" wrapText="1"/>
    </xf>
    <xf numFmtId="4" fontId="8" fillId="0" borderId="4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10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</cellXfs>
  <cellStyles count="45">
    <cellStyle name="Обычный" xfId="0" builtinId="0"/>
    <cellStyle name="Обычный 10" xfId="25"/>
    <cellStyle name="Обычный 11" xfId="29"/>
    <cellStyle name="Обычный 12" xfId="33"/>
    <cellStyle name="Обычный 13" xfId="37"/>
    <cellStyle name="Обычный 14" xfId="41"/>
    <cellStyle name="Обычный 2" xfId="4"/>
    <cellStyle name="Обычный 2 10" xfId="34"/>
    <cellStyle name="Обычный 2 11" xfId="38"/>
    <cellStyle name="Обычный 2 12" xfId="42"/>
    <cellStyle name="Обычный 2 2" xfId="9"/>
    <cellStyle name="Обычный 2 2 10" xfId="39"/>
    <cellStyle name="Обычный 2 2 11" xfId="43"/>
    <cellStyle name="Обычный 2 2 2" xfId="10"/>
    <cellStyle name="Обычный 2 2 3" xfId="14"/>
    <cellStyle name="Обычный 2 2 4" xfId="17"/>
    <cellStyle name="Обычный 2 2 5" xfId="20"/>
    <cellStyle name="Обычный 2 2 6" xfId="23"/>
    <cellStyle name="Обычный 2 2 7" xfId="27"/>
    <cellStyle name="Обычный 2 2 8" xfId="31"/>
    <cellStyle name="Обычный 2 2 9" xfId="35"/>
    <cellStyle name="Обычный 2 3" xfId="12"/>
    <cellStyle name="Обычный 2 4" xfId="13"/>
    <cellStyle name="Обычный 2 5" xfId="16"/>
    <cellStyle name="Обычный 2 6" xfId="19"/>
    <cellStyle name="Обычный 2 7" xfId="22"/>
    <cellStyle name="Обычный 2 8" xfId="26"/>
    <cellStyle name="Обычный 2 9" xfId="30"/>
    <cellStyle name="Обычный 3" xfId="5"/>
    <cellStyle name="Обычный 3 10" xfId="40"/>
    <cellStyle name="Обычный 3 11" xfId="44"/>
    <cellStyle name="Обычный 3 2" xfId="11"/>
    <cellStyle name="Обычный 3 3" xfId="15"/>
    <cellStyle name="Обычный 3 4" xfId="18"/>
    <cellStyle name="Обычный 3 5" xfId="21"/>
    <cellStyle name="Обычный 3 6" xfId="24"/>
    <cellStyle name="Обычный 3 7" xfId="28"/>
    <cellStyle name="Обычный 3 8" xfId="32"/>
    <cellStyle name="Обычный 3 9" xfId="36"/>
    <cellStyle name="Обычный 4" xfId="1"/>
    <cellStyle name="Обычный 5" xfId="6"/>
    <cellStyle name="Обычный 6" xfId="7"/>
    <cellStyle name="Обычный 6 3 3" xfId="2"/>
    <cellStyle name="Обычный 6 5 3" xfId="3"/>
    <cellStyle name="Обычный 7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466725</xdr:rowOff>
    </xdr:from>
    <xdr:to>
      <xdr:col>0</xdr:col>
      <xdr:colOff>28575</xdr:colOff>
      <xdr:row>15</xdr:row>
      <xdr:rowOff>733425</xdr:rowOff>
    </xdr:to>
    <xdr:pic>
      <xdr:nvPicPr>
        <xdr:cNvPr id="5" name="Рисунок 111765">
          <a:extLst>
            <a:ext uri="{FF2B5EF4-FFF2-40B4-BE49-F238E27FC236}">
              <a16:creationId xmlns:a16="http://schemas.microsoft.com/office/drawing/2014/main" xmlns="" id="{EBB01DE2-DBCF-4520-9EFE-601B1F168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71625"/>
          <a:ext cx="638175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15</xdr:row>
      <xdr:rowOff>438150</xdr:rowOff>
    </xdr:from>
    <xdr:to>
      <xdr:col>0</xdr:col>
      <xdr:colOff>209550</xdr:colOff>
      <xdr:row>15</xdr:row>
      <xdr:rowOff>762000</xdr:rowOff>
    </xdr:to>
    <xdr:pic>
      <xdr:nvPicPr>
        <xdr:cNvPr id="6" name="Рисунок 111764">
          <a:extLst>
            <a:ext uri="{FF2B5EF4-FFF2-40B4-BE49-F238E27FC236}">
              <a16:creationId xmlns:a16="http://schemas.microsoft.com/office/drawing/2014/main" xmlns="" id="{624F6AA8-F9D8-4496-A4FA-9D53EB9FE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43050"/>
          <a:ext cx="81915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66675</xdr:colOff>
      <xdr:row>14</xdr:row>
      <xdr:rowOff>438150</xdr:rowOff>
    </xdr:from>
    <xdr:to>
      <xdr:col>6</xdr:col>
      <xdr:colOff>590550</xdr:colOff>
      <xdr:row>14</xdr:row>
      <xdr:rowOff>762000</xdr:rowOff>
    </xdr:to>
    <xdr:pic>
      <xdr:nvPicPr>
        <xdr:cNvPr id="8" name="Рисунок 111763">
          <a:extLst>
            <a:ext uri="{FF2B5EF4-FFF2-40B4-BE49-F238E27FC236}">
              <a16:creationId xmlns:a16="http://schemas.microsoft.com/office/drawing/2014/main" xmlns="" id="{1CBCAC52-FC34-44C9-8D99-414EACBEA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182" t="17999" b="24001"/>
        <a:stretch>
          <a:fillRect/>
        </a:stretch>
      </xdr:blipFill>
      <xdr:spPr bwMode="auto">
        <a:xfrm>
          <a:off x="5934075" y="638175"/>
          <a:ext cx="523875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114300</xdr:colOff>
      <xdr:row>16</xdr:row>
      <xdr:rowOff>304800</xdr:rowOff>
    </xdr:from>
    <xdr:to>
      <xdr:col>11</xdr:col>
      <xdr:colOff>920328</xdr:colOff>
      <xdr:row>16</xdr:row>
      <xdr:rowOff>766445</xdr:rowOff>
    </xdr:to>
    <xdr:pic>
      <xdr:nvPicPr>
        <xdr:cNvPr id="10" name="Picture 21" descr="Picture 21">
          <a:extLst>
            <a:ext uri="{FF2B5EF4-FFF2-40B4-BE49-F238E27FC236}">
              <a16:creationId xmlns:a16="http://schemas.microsoft.com/office/drawing/2014/main" xmlns="" id="{40B7B941-0128-4788-AEBA-A439DE236B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372600" y="1533525"/>
          <a:ext cx="806028" cy="46164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12</xdr:col>
      <xdr:colOff>266700</xdr:colOff>
      <xdr:row>16</xdr:row>
      <xdr:rowOff>142875</xdr:rowOff>
    </xdr:from>
    <xdr:to>
      <xdr:col>12</xdr:col>
      <xdr:colOff>875427</xdr:colOff>
      <xdr:row>16</xdr:row>
      <xdr:rowOff>569804</xdr:rowOff>
    </xdr:to>
    <xdr:pic>
      <xdr:nvPicPr>
        <xdr:cNvPr id="11" name="Picture 19" descr="Picture 19">
          <a:extLst>
            <a:ext uri="{FF2B5EF4-FFF2-40B4-BE49-F238E27FC236}">
              <a16:creationId xmlns:a16="http://schemas.microsoft.com/office/drawing/2014/main" xmlns="" id="{EE02668B-8106-41AA-9B71-78502692E6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15625" y="1371600"/>
          <a:ext cx="608727" cy="42692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10</xdr:col>
      <xdr:colOff>200025</xdr:colOff>
      <xdr:row>17</xdr:row>
      <xdr:rowOff>19050</xdr:rowOff>
    </xdr:from>
    <xdr:to>
      <xdr:col>10</xdr:col>
      <xdr:colOff>458866</xdr:colOff>
      <xdr:row>17</xdr:row>
      <xdr:rowOff>265113</xdr:rowOff>
    </xdr:to>
    <xdr:pic>
      <xdr:nvPicPr>
        <xdr:cNvPr id="12" name="Рисунок 1" descr="Рисунок 1">
          <a:extLst>
            <a:ext uri="{FF2B5EF4-FFF2-40B4-BE49-F238E27FC236}">
              <a16:creationId xmlns:a16="http://schemas.microsoft.com/office/drawing/2014/main" xmlns="" id="{B3F15730-D20F-4260-89DB-DCB738E9A2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rcRect l="68182" t="17999" b="24001"/>
        <a:stretch>
          <a:fillRect/>
        </a:stretch>
      </xdr:blipFill>
      <xdr:spPr>
        <a:xfrm>
          <a:off x="8505825" y="2133600"/>
          <a:ext cx="258841" cy="24606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3"/>
  <sheetViews>
    <sheetView tabSelected="1" topLeftCell="A7" zoomScale="71" zoomScaleNormal="71" zoomScalePageLayoutView="44" workbookViewId="0">
      <selection activeCell="O21" sqref="O21"/>
    </sheetView>
  </sheetViews>
  <sheetFormatPr defaultRowHeight="15.75" x14ac:dyDescent="0.25"/>
  <cols>
    <col min="1" max="1" width="9.140625" style="2"/>
    <col min="2" max="2" width="75.42578125" style="2" customWidth="1"/>
    <col min="3" max="3" width="16.140625" style="2" customWidth="1"/>
    <col min="4" max="4" width="15.42578125" style="2" customWidth="1"/>
    <col min="5" max="5" width="13.85546875" style="2" customWidth="1"/>
    <col min="6" max="7" width="13.7109375" style="2" customWidth="1"/>
    <col min="8" max="8" width="9.140625" style="2"/>
    <col min="9" max="9" width="9" style="2" customWidth="1"/>
    <col min="10" max="10" width="9.140625" style="2"/>
    <col min="11" max="11" width="14.28515625" style="2" customWidth="1"/>
    <col min="12" max="12" width="9.140625" style="2" customWidth="1"/>
    <col min="13" max="13" width="9.42578125" style="2" customWidth="1"/>
    <col min="14" max="14" width="12.7109375" style="2" bestFit="1" customWidth="1"/>
    <col min="15" max="15" width="16.140625" style="2" customWidth="1"/>
    <col min="16" max="17" width="9.140625" style="2"/>
    <col min="18" max="18" width="12.140625" style="2" customWidth="1"/>
    <col min="19" max="16384" width="9.140625" style="2"/>
  </cols>
  <sheetData>
    <row r="2" spans="1:15" x14ac:dyDescent="0.25">
      <c r="O2" s="3"/>
    </row>
    <row r="3" spans="1:15" x14ac:dyDescent="0.25">
      <c r="O3" s="3"/>
    </row>
    <row r="4" spans="1:15" x14ac:dyDescent="0.25">
      <c r="O4" s="3"/>
    </row>
    <row r="6" spans="1:15" x14ac:dyDescent="0.25">
      <c r="O6" s="3"/>
    </row>
    <row r="7" spans="1:15" x14ac:dyDescent="0.25">
      <c r="O7" s="3"/>
    </row>
    <row r="9" spans="1:15" x14ac:dyDescent="0.25">
      <c r="O9" s="4"/>
    </row>
    <row r="10" spans="1:15" x14ac:dyDescent="0.25">
      <c r="O10" s="4"/>
    </row>
    <row r="11" spans="1:15" x14ac:dyDescent="0.25">
      <c r="O11" s="1"/>
    </row>
    <row r="13" spans="1:15" ht="18.75" x14ac:dyDescent="0.3">
      <c r="A13" s="13"/>
      <c r="B13" s="51" t="s">
        <v>23</v>
      </c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</row>
    <row r="14" spans="1:15" ht="53.25" customHeight="1" x14ac:dyDescent="0.3">
      <c r="A14" s="50" t="s">
        <v>26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</row>
    <row r="15" spans="1:15" ht="66" customHeight="1" x14ac:dyDescent="0.25">
      <c r="A15" s="37" t="s">
        <v>0</v>
      </c>
      <c r="B15" s="38" t="s">
        <v>1</v>
      </c>
      <c r="C15" s="11"/>
      <c r="D15" s="41" t="s">
        <v>2</v>
      </c>
      <c r="E15" s="41"/>
      <c r="F15" s="41"/>
      <c r="G15" s="42"/>
      <c r="H15" s="41" t="s">
        <v>3</v>
      </c>
      <c r="I15" s="41" t="s">
        <v>4</v>
      </c>
      <c r="J15" s="55" t="s">
        <v>5</v>
      </c>
      <c r="K15" s="55" t="s">
        <v>6</v>
      </c>
      <c r="L15" s="55"/>
      <c r="M15" s="55"/>
      <c r="N15" s="46" t="s">
        <v>15</v>
      </c>
      <c r="O15" s="55" t="s">
        <v>7</v>
      </c>
    </row>
    <row r="16" spans="1:15" ht="15.75" customHeight="1" x14ac:dyDescent="0.25">
      <c r="A16" s="37"/>
      <c r="B16" s="39"/>
      <c r="C16" s="12"/>
      <c r="D16" s="41" t="s">
        <v>20</v>
      </c>
      <c r="E16" s="41" t="s">
        <v>21</v>
      </c>
      <c r="F16" s="41" t="s">
        <v>22</v>
      </c>
      <c r="G16" s="43"/>
      <c r="H16" s="41"/>
      <c r="I16" s="41"/>
      <c r="J16" s="55"/>
      <c r="K16" s="55" t="s">
        <v>8</v>
      </c>
      <c r="L16" s="57" t="s">
        <v>14</v>
      </c>
      <c r="M16" s="56" t="s">
        <v>9</v>
      </c>
      <c r="N16" s="47"/>
      <c r="O16" s="55"/>
    </row>
    <row r="17" spans="1:18" ht="69.75" customHeight="1" x14ac:dyDescent="0.25">
      <c r="A17" s="37"/>
      <c r="B17" s="40"/>
      <c r="C17" s="7" t="s">
        <v>17</v>
      </c>
      <c r="D17" s="41"/>
      <c r="E17" s="41"/>
      <c r="F17" s="41"/>
      <c r="G17" s="44"/>
      <c r="H17" s="41"/>
      <c r="I17" s="41"/>
      <c r="J17" s="55"/>
      <c r="K17" s="55"/>
      <c r="L17" s="57"/>
      <c r="M17" s="56"/>
      <c r="N17" s="48"/>
      <c r="O17" s="55"/>
    </row>
    <row r="18" spans="1:18" ht="31.5" x14ac:dyDescent="0.25">
      <c r="A18" s="5">
        <v>1</v>
      </c>
      <c r="B18" s="10">
        <v>2</v>
      </c>
      <c r="C18" s="11"/>
      <c r="D18" s="10">
        <v>3</v>
      </c>
      <c r="E18" s="10">
        <v>4</v>
      </c>
      <c r="F18" s="10">
        <v>5</v>
      </c>
      <c r="G18" s="10" t="s">
        <v>10</v>
      </c>
      <c r="H18" s="10">
        <v>7</v>
      </c>
      <c r="I18" s="10">
        <v>8</v>
      </c>
      <c r="J18" s="10" t="s">
        <v>11</v>
      </c>
      <c r="K18" s="6" t="s">
        <v>12</v>
      </c>
      <c r="L18" s="10">
        <v>11</v>
      </c>
      <c r="M18" s="10">
        <v>12</v>
      </c>
      <c r="N18" s="10">
        <v>13</v>
      </c>
      <c r="O18" s="10" t="s">
        <v>13</v>
      </c>
    </row>
    <row r="19" spans="1:18" ht="98.25" customHeight="1" x14ac:dyDescent="0.25">
      <c r="A19" s="15">
        <v>1</v>
      </c>
      <c r="B19" s="23" t="s">
        <v>25</v>
      </c>
      <c r="C19" s="34" t="s">
        <v>30</v>
      </c>
      <c r="D19" s="25">
        <v>230000</v>
      </c>
      <c r="E19" s="26">
        <v>350750</v>
      </c>
      <c r="F19" s="27">
        <v>308660</v>
      </c>
      <c r="G19" s="24">
        <f t="shared" ref="G19" si="0">D19+E19+F19</f>
        <v>889410</v>
      </c>
      <c r="H19" s="28">
        <v>1</v>
      </c>
      <c r="I19" s="29" t="s">
        <v>18</v>
      </c>
      <c r="J19" s="5">
        <v>3</v>
      </c>
      <c r="K19" s="24">
        <f t="shared" ref="K19" si="1">ROUND(G19/J19,2)</f>
        <v>296470</v>
      </c>
      <c r="L19" s="5">
        <f t="shared" ref="L19" si="2">ROUND(STDEV(D19:F19),2)</f>
        <v>61291.01</v>
      </c>
      <c r="M19" s="30">
        <f t="shared" ref="M19" si="3">L19/K19</f>
        <v>0.20673595979357104</v>
      </c>
      <c r="N19" s="24">
        <f>D19</f>
        <v>230000</v>
      </c>
      <c r="O19" s="24">
        <f t="shared" ref="O19" si="4">N19*H19</f>
        <v>230000</v>
      </c>
    </row>
    <row r="20" spans="1:18" ht="40.5" customHeight="1" x14ac:dyDescent="0.25">
      <c r="A20" s="16"/>
      <c r="B20" s="17" t="s">
        <v>24</v>
      </c>
      <c r="C20" s="52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4"/>
      <c r="O20" s="31">
        <f>SUM(O19:O19)</f>
        <v>230000</v>
      </c>
      <c r="R20" s="9"/>
    </row>
    <row r="21" spans="1:18" ht="13.5" customHeight="1" x14ac:dyDescent="0.25">
      <c r="A21" s="18"/>
      <c r="B21" s="19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1"/>
      <c r="R21" s="9"/>
    </row>
    <row r="22" spans="1:18" ht="1.5" customHeight="1" x14ac:dyDescent="0.25">
      <c r="A22" s="18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R22" s="9"/>
    </row>
    <row r="23" spans="1:18" ht="12" customHeight="1" x14ac:dyDescent="0.25">
      <c r="A23" s="18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R23" s="9"/>
    </row>
    <row r="24" spans="1:18" ht="22.5" customHeight="1" x14ac:dyDescent="0.25">
      <c r="A24" s="18"/>
      <c r="B24" s="45" t="s">
        <v>27</v>
      </c>
      <c r="C24" s="45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R24" s="9"/>
    </row>
    <row r="25" spans="1:18" ht="27.75" customHeight="1" x14ac:dyDescent="0.25">
      <c r="A25" s="18"/>
      <c r="B25" s="45" t="s">
        <v>28</v>
      </c>
      <c r="C25" s="45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1"/>
      <c r="R25" s="9"/>
    </row>
    <row r="26" spans="1:18" ht="22.5" customHeight="1" x14ac:dyDescent="0.25">
      <c r="A26" s="18"/>
      <c r="B26" s="45" t="s">
        <v>29</v>
      </c>
      <c r="C26" s="45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1"/>
      <c r="R26" s="9"/>
    </row>
    <row r="27" spans="1:18" ht="18.75" x14ac:dyDescent="0.3">
      <c r="A27" s="13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R27" s="9"/>
    </row>
    <row r="28" spans="1:18" ht="18.75" x14ac:dyDescent="0.3">
      <c r="A28" s="13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R28" s="9"/>
    </row>
    <row r="29" spans="1:18" ht="16.5" customHeight="1" x14ac:dyDescent="0.3">
      <c r="A29" s="13"/>
      <c r="B29" s="35" t="s">
        <v>19</v>
      </c>
      <c r="C29" s="35"/>
      <c r="D29" s="36"/>
      <c r="E29" s="36"/>
      <c r="F29" s="14"/>
      <c r="G29" s="14"/>
      <c r="H29" s="14"/>
      <c r="I29" s="14"/>
      <c r="J29" s="14"/>
      <c r="K29" s="14"/>
      <c r="L29" s="14"/>
      <c r="M29" s="14"/>
      <c r="N29" s="14"/>
      <c r="O29" s="14"/>
      <c r="R29" s="8"/>
    </row>
    <row r="30" spans="1:18" ht="18.75" x14ac:dyDescent="0.3">
      <c r="A30" s="13"/>
      <c r="B30" s="32" t="s">
        <v>16</v>
      </c>
      <c r="C30" s="32"/>
      <c r="D30" s="32"/>
      <c r="E30" s="33"/>
      <c r="F30" s="14"/>
      <c r="G30" s="14"/>
      <c r="H30" s="14"/>
      <c r="I30" s="14"/>
      <c r="J30" s="14"/>
      <c r="K30" s="14"/>
      <c r="L30" s="14"/>
      <c r="M30" s="14"/>
      <c r="N30" s="14"/>
      <c r="O30" s="14"/>
      <c r="R30" s="8"/>
    </row>
    <row r="31" spans="1:18" ht="18.75" x14ac:dyDescent="0.3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R31" s="8"/>
    </row>
    <row r="32" spans="1:18" x14ac:dyDescent="0.25">
      <c r="R32" s="8"/>
    </row>
    <row r="33" spans="18:18" x14ac:dyDescent="0.25">
      <c r="R33" s="8"/>
    </row>
  </sheetData>
  <mergeCells count="24">
    <mergeCell ref="N15:N17"/>
    <mergeCell ref="B22:O22"/>
    <mergeCell ref="A14:O14"/>
    <mergeCell ref="B13:O13"/>
    <mergeCell ref="C20:N20"/>
    <mergeCell ref="H15:H17"/>
    <mergeCell ref="O15:O17"/>
    <mergeCell ref="K16:K17"/>
    <mergeCell ref="M16:M17"/>
    <mergeCell ref="I15:I17"/>
    <mergeCell ref="L16:L17"/>
    <mergeCell ref="J15:J17"/>
    <mergeCell ref="K15:M15"/>
    <mergeCell ref="B29:E29"/>
    <mergeCell ref="A15:A17"/>
    <mergeCell ref="B15:B17"/>
    <mergeCell ref="D15:F15"/>
    <mergeCell ref="G15:G17"/>
    <mergeCell ref="D16:D17"/>
    <mergeCell ref="E16:E17"/>
    <mergeCell ref="F16:F17"/>
    <mergeCell ref="B24:C24"/>
    <mergeCell ref="B25:C25"/>
    <mergeCell ref="B26:C26"/>
  </mergeCells>
  <pageMargins left="0.7" right="0.7" top="0.75" bottom="0.75" header="0.3" footer="0.3"/>
  <pageSetup paperSize="9" scale="4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2187</dc:creator>
  <cp:lastModifiedBy>Пользователь Windows</cp:lastModifiedBy>
  <cp:lastPrinted>2026-06-17T05:30:49Z</cp:lastPrinted>
  <dcterms:created xsi:type="dcterms:W3CDTF">2024-03-19T12:28:22Z</dcterms:created>
  <dcterms:modified xsi:type="dcterms:W3CDTF">2026-08-26T08:30:21Z</dcterms:modified>
</cp:coreProperties>
</file>