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АБОТА\ФИЛИПОВ\2 ПОЛУГОДИЕ 2026Г\ПИР СВАЛКА\"/>
    </mc:Choice>
  </mc:AlternateContent>
  <xr:revisionPtr revIDLastSave="0" documentId="13_ncr:1_{E4D1C86D-B5CC-4051-BC4C-A0883085BC82}" xr6:coauthVersionLast="45" xr6:coauthVersionMax="45" xr10:uidLastSave="{00000000-0000-0000-0000-000000000000}"/>
  <bookViews>
    <workbookView xWindow="-28920" yWindow="-120" windowWidth="29040" windowHeight="15840" tabRatio="1000" xr2:uid="{00000000-000D-0000-FFFF-FFFF00000000}"/>
  </bookViews>
  <sheets>
    <sheet name="Сводная №12-01" sheetId="7" r:id="rId1"/>
    <sheet name="№12-01-01 ИГеолИ - Форма 2п по " sheetId="3" r:id="rId2"/>
    <sheet name="№12-01-02 ИГеодИ - Форма 2п по " sheetId="1" r:id="rId3"/>
    <sheet name="№12-01-03 ИЭИ - Форма 2п по Мет" sheetId="2" r:id="rId4"/>
    <sheet name="№12-01-04 Проектная смета  ИГМИ" sheetId="4" r:id="rId5"/>
    <sheet name="№12-02-01 ПД - Форма 2п по Мето" sheetId="5" r:id="rId6"/>
    <sheet name="№12-02-02 РД - Форма 2п по" sheetId="8" r:id="rId7"/>
  </sheets>
  <definedNames>
    <definedName name="e">{0,"тысячz";1,"тысячаz";2,"тысячиz";5,"тысячz"}</definedName>
    <definedName name="eer">{0,"тысячz";1,"тысячаz";2,"тысячиz";5,"тысячz"}</definedName>
    <definedName name="ewtert">{"","одинz","дваz","триz","четыреz","пятьz","шестьz","семьz","восемьz","девятьz"}</definedName>
    <definedName name="kuu">IF(wetwet=1,wetwe,wetwet&amp;ewtert)</definedName>
    <definedName name="n_1">{"","одинz","дваz","триz","четыреz","пятьz","шестьz","семьz","восемьz","девятьz"}</definedName>
    <definedName name="n_11">{"","стоz","двестиz","тристаz","четырестаz","пятьсотz","шестьсотz","семьсотz","восемьсотz","девятьсотz"}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rete">{"","стоz","двестиz","тристаz","четырестаz","пятьсотz","шестьсотz","семьсотz","восемьсотz","девятьсотz"}</definedName>
    <definedName name="uyt">IF(wetwet=1,wetwe,wetwet&amp;wetwer)</definedName>
    <definedName name="wetwe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wetwer">{"","однаz","двеz","триz","четыреz","пятьz","шестьz","семьz","восемьz","девятьz"}</definedName>
    <definedName name="wetwet">{"";1;"двадцатьz";"тридцатьz";"сорокz";"пятьдесятz";"шестьдесятz";"семьдесятz";"восемьдесятz";"девяностоz"}</definedName>
    <definedName name="ytt">{0,"овz";1,"z";2,"аz";5,"овz"}</definedName>
    <definedName name="_xlnm.Print_Titles" localSheetId="1">'№12-01-01 ИГеолИ - Форма 2п по '!$19:$19</definedName>
    <definedName name="_xlnm.Print_Titles" localSheetId="2">'№12-01-02 ИГеодИ - Форма 2п по '!$19:$19</definedName>
    <definedName name="_xlnm.Print_Titles" localSheetId="3">'№12-01-03 ИЭИ - Форма 2п по Мет'!$19:$19</definedName>
    <definedName name="_xlnm.Print_Titles" localSheetId="4">'№12-01-04 Проектная смета  ИГМИ'!$19:$19</definedName>
    <definedName name="_xlnm.Print_Titles" localSheetId="5">'№12-02-01 ПД - Форма 2п по Мето'!$19:$19</definedName>
    <definedName name="_xlnm.Print_Titles" localSheetId="6">'№12-02-02 РД - Форма 2п по'!$19:$19</definedName>
    <definedName name="мил">{0,"овz";1,"z";2,"аz";5,"овz"}</definedName>
    <definedName name="_xlnm.Print_Area" localSheetId="1">'№12-01-01 ИГеолИ - Форма 2п по '!$A$2:$E$153</definedName>
    <definedName name="_xlnm.Print_Area" localSheetId="2">'№12-01-02 ИГеодИ - Форма 2п по '!$A$2:$E$92</definedName>
    <definedName name="_xlnm.Print_Area" localSheetId="3">'№12-01-03 ИЭИ - Форма 2п по Мет'!$A$2:$E$225</definedName>
    <definedName name="_xlnm.Print_Area" localSheetId="4">'№12-01-04 Проектная смета  ИГМИ'!$A$2:$E$120</definedName>
    <definedName name="_xlnm.Print_Area" localSheetId="5">'№12-02-01 ПД - Форма 2п по Мето'!$A$2:$E$362</definedName>
    <definedName name="_xlnm.Print_Area" localSheetId="6">'№12-02-02 РД - Форма 2п по'!$A$2:$E$362</definedName>
    <definedName name="_xlnm.Print_Area" localSheetId="0">'Сводная №12-01'!$A$1:$E$41</definedName>
    <definedName name="тыс">{0,"тысячz";1,"тысячаz";2,"тысячиz";5,"тысячz"}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3" i="3" l="1"/>
  <c r="E144" i="3" s="1"/>
  <c r="E82" i="1"/>
  <c r="E83" i="1" s="1"/>
  <c r="E215" i="2"/>
  <c r="E216" i="2" s="1"/>
  <c r="E110" i="4"/>
  <c r="E111" i="4" s="1"/>
  <c r="E352" i="8"/>
  <c r="E353" i="8" s="1"/>
  <c r="E353" i="5"/>
  <c r="E352" i="5"/>
  <c r="F23" i="7"/>
  <c r="F19" i="7"/>
  <c r="F27" i="7"/>
  <c r="F15" i="7"/>
  <c r="F16" i="7"/>
  <c r="F17" i="7"/>
  <c r="F26" i="7"/>
  <c r="F14" i="7"/>
  <c r="E26" i="7" l="1"/>
  <c r="E23" i="7"/>
  <c r="E19" i="7"/>
  <c r="D17" i="7"/>
  <c r="D16" i="7"/>
  <c r="D14" i="7"/>
  <c r="D15" i="7"/>
  <c r="D26" i="7" s="1"/>
  <c r="D27" i="7" l="1"/>
  <c r="D29" i="7" s="1"/>
  <c r="D30" i="7" s="1"/>
  <c r="D31" i="7" s="1"/>
</calcChain>
</file>

<file path=xl/sharedStrings.xml><?xml version="1.0" encoding="utf-8"?>
<sst xmlns="http://schemas.openxmlformats.org/spreadsheetml/2006/main" count="3042" uniqueCount="1147">
  <si>
    <t>Приложение № 7</t>
  </si>
  <si>
    <t xml:space="preserve">Утверждено приказом Минстроя РФ № 707/пр от 01 октября 2021 г c учетом изменений по приказу № 409/пр от 08.06.2023 года </t>
  </si>
  <si>
    <t>СМЕТА № 12-01-02</t>
  </si>
  <si>
    <t>на проектные работы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</si>
  <si>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на инженерно-геодезические изыскания</t>
  </si>
  <si>
    <t/>
  </si>
  <si>
    <t>(наименование стройки)</t>
  </si>
  <si>
    <t>Заказчик</t>
  </si>
  <si>
    <t>(наименование организации)</t>
  </si>
  <si>
    <t>Проектная организация</t>
  </si>
  <si>
    <t>Составлена в уровне цен на 2кв.2026г</t>
  </si>
  <si>
    <t>№ пп</t>
  </si>
  <si>
    <t>Наименование
объекта проектирования или вида проектных работ</t>
  </si>
  <si>
    <t>Наименование, номера глав, таблиц, параграфов и пунктов МНЗ на проектные работы</t>
  </si>
  <si>
    <t>Расчет стоимости</t>
  </si>
  <si>
    <t>Сметная стоимость, руб.</t>
  </si>
  <si>
    <t>Раздел 1. Полевые работы.</t>
  </si>
  <si>
    <t>1</t>
  </si>
  <si>
    <t>Создание пунктов плановой опорной геодезической сети без закладки центров методом спутниковых геодезических определений, 1-го разряда в условиях выполнения полевых работ: II категории, 2 (1 пункт)</t>
  </si>
  <si>
    <t>НЗ_ИГДИ. Нормативные затраты на работы по инженерно-геодезическим изысканиям (2024). Таблица 7. п.5 (НЗ_ИГДИ-7-5)</t>
  </si>
  <si>
    <t>(41587*2)*1,25
(A*X)*Кинф</t>
  </si>
  <si>
    <t>С индексом в ценах 2 квартала 2026 года по письму Минстроя России от 08.04.2026г. №20212-ИФ/09 (к ценам 2024г) к изыскательским работам</t>
  </si>
  <si>
    <t>Кинф = 1,2500 (3)</t>
  </si>
  <si>
    <t>2</t>
  </si>
  <si>
    <t>Топографическая съемка тахеометрическим методом и сочетанием тахеометрического метода с методом спутниковых геодезических определений с высотой сечения рельефа через 0,5 метров, застроенной территории в масштабе 1:500 в условиях выполнения полевых работ: I категории, 10,8 (1 гектар)</t>
  </si>
  <si>
    <t>НЗ_ИГДИ. Нормативные затраты на работы по инженерно-геодезическим изысканиям (2024). Таблица 18. п.10 (НЗ_ИГДИ-18-10)</t>
  </si>
  <si>
    <t>(26170*10,8)*1,25
где количество 10,8 = 10,8
(A*X)*Кинф</t>
  </si>
  <si>
    <t>3</t>
  </si>
  <si>
    <t>Инженерно-геодезические изыскания трасс магистральных трубопроводов: 1 категории сложности - полевые работы, 1 (км)</t>
  </si>
  <si>
    <t>СБЦ "Инженерно-геодезические изыскания (2004)" табл.13 п.1-1-1 (СБЦ102-13-1-1-1)</t>
  </si>
  <si>
    <t>(5790*1)*0,85*1,3*1,2*1,1*7,07
(A*X)*К1*К6*К2*К3*Кинф</t>
  </si>
  <si>
    <t>При выполнении полевых работ без выплаты полевого довольствия</t>
  </si>
  <si>
    <t>К1 = 0,85 (ОУ п.14)</t>
  </si>
  <si>
    <t>При выполнении полевых изыскательских работ, а также выполняемых в условиях полевого лагеря камеральных работ в неблагоприятный период года, при продолжительности неблагоприятного периода 6-7,5 мес.</t>
  </si>
  <si>
    <t>К6 = 1,3 (ОУ п.8в)</t>
  </si>
  <si>
    <t>Для планов подземных коммуникаций на незастроенных территориях с применением трубокабелеискателей</t>
  </si>
  <si>
    <t>К2 = 1,2 (прим.4)</t>
  </si>
  <si>
    <t>При выдаче заказчику промежуточных материалов изысканий (если это предусмотрено техническим заданием или программой работ)</t>
  </si>
  <si>
    <t>К3 = 1,1 (ОУ п.15а)</t>
  </si>
  <si>
    <t>С индексом в ценах 2 квартала 2026 года по письму Минстроя России от 08.04.2026г. №20212-ИФ/09 (к ценам 2001г) к изыскательским работам</t>
  </si>
  <si>
    <t>Кинф = 7,0700 (2)</t>
  </si>
  <si>
    <t>Итоги по разделу 1 Полевые работы.:</t>
  </si>
  <si>
    <t xml:space="preserve">     Итого Поз. 1-3</t>
  </si>
  <si>
    <t>516 970,73</t>
  </si>
  <si>
    <t xml:space="preserve">     Итого по разделу 1 Полевые работы.</t>
  </si>
  <si>
    <t>Раздел 2. Камеральные  работы.</t>
  </si>
  <si>
    <t>4</t>
  </si>
  <si>
    <t>Камеральная обработка результатов измерений, выполненных при создании пунктов плановой опорной геодезической сети 4-го класса, 1-го и 2-го разрядов, 2 (1 пункт)</t>
  </si>
  <si>
    <t>НЗ_ИГДИ. Нормативные затраты на работы по инженерно-геодезическим изысканиям (2024). Таблица 16. п.1 (НЗ_ИГДИ-16-1)</t>
  </si>
  <si>
    <t>(1714*2)*1,25
где количество 2 = 2
(A*X)*Кинф</t>
  </si>
  <si>
    <t>5</t>
  </si>
  <si>
    <t>Согласование нанесения на инженерно-топографический план подземных инженерных коммуникаций и их технических характеристик с собственниками (эксплуатирующими организациями): известными, 4 (1 собственник (эксплуатирующая организация))</t>
  </si>
  <si>
    <t>НЗ_ИГДИ. Нормативные затраты на работы по инженерно-геодезическим изысканиям (2024). Таблица 82. п.1 (НЗ_ИГДИ-82-1)</t>
  </si>
  <si>
    <t>(21451*4)*1,25
(A*X)*Кинф</t>
  </si>
  <si>
    <t>6</t>
  </si>
  <si>
    <t>Камеральные работы по составлению программы инженерно-геодезических изысканий при общей стоимости полевых и камеральных работ, определенной по показателям затрат, приведенным в НЗ: до 100 тысяч рублей включительно, 1 (1 программа)</t>
  </si>
  <si>
    <t>НЗ_ИГДИ. Нормативные затраты на работы по инженерно-геодезическим изысканиям (2024). Таблица 80. п.1 (НЗ_ИГДИ-80-1)</t>
  </si>
  <si>
    <t>(6205*1)*1,25
(B*X)*Кинф</t>
  </si>
  <si>
    <t>7</t>
  </si>
  <si>
    <t>Камеральные работы по составлению технического отчета по результатам выполнения работ по ИГДИ при общей стоимости полевых и камеральных работ, определенной по показателям затрат, приведенным в НЗ: до 100 тысяч рублей включительно, 1 (1 отчет)</t>
  </si>
  <si>
    <t>НЗ_ИГДИ. Нормативные затраты на работы по инженерно-геодезическим изысканиям (2024). Таблица 80. п.1 (НЗ_ИГДИ-81-1)</t>
  </si>
  <si>
    <t>(19000*1)*1,25
где количество 1 = 1
(B*X)*Кинф</t>
  </si>
  <si>
    <t>8</t>
  </si>
  <si>
    <t>Инженерно-геодезические изыскания трасс магистральных трубопроводов: 1 категории сложности - камеральные работы, 1 (км)</t>
  </si>
  <si>
    <t>СБЦ "Инженерно-геодезические изыскания (2004)" табл.13 п.1-1-2 (СБЦ102-13-1-1-2)</t>
  </si>
  <si>
    <t>(3302*1)*1,2*1,1*1,1*7,07
где количество 1 = 1
(A*X)*К5*К6*К1*Кинф</t>
  </si>
  <si>
    <t>При выполнении камеральных и картографических работ с применением компьютерных технологий</t>
  </si>
  <si>
    <t>К5 = 1,2 (ОУ п.15д)</t>
  </si>
  <si>
    <t>При сдаче технического отчета в Федеральный фонд к стоимости камеральных работ</t>
  </si>
  <si>
    <t>К6 = 1,1 (Ч.1 ОП п.5)</t>
  </si>
  <si>
    <t>К1 = 1,1 (ОУ п.15а)</t>
  </si>
  <si>
    <t>Итоги по разделу 2 Камеральные  работы.:</t>
  </si>
  <si>
    <t xml:space="preserve">     Итого Поз. 4-8</t>
  </si>
  <si>
    <t>176 943,39</t>
  </si>
  <si>
    <t xml:space="preserve">     Итого по разделу 2 Камеральные  работы.</t>
  </si>
  <si>
    <t>Раздел 3. Прочие расходы</t>
  </si>
  <si>
    <t>9</t>
  </si>
  <si>
    <t>Выдача координат пунктов геодезической сети, сети сгущения (съемочной сети), 5 (пункт)</t>
  </si>
  <si>
    <t>СБЦ "Инженерно-геодезические изыскания (2004)" табл.81 п.2 (СБЦ102-81-2)</t>
  </si>
  <si>
    <t>(80*5)*1,2*7,07
(A*X)*К1*Кинф</t>
  </si>
  <si>
    <t>К1 = 1,2 (ОУ п.15д)</t>
  </si>
  <si>
    <t>10</t>
  </si>
  <si>
    <t>Выдача высот пунктов (знаков) геодезических и нивелирных сетей, сетей сгущения (съемочных сетей, 5 (пункт)</t>
  </si>
  <si>
    <t>СБЦ "Инженерно-геодезические изыскания (2004)" табл.81 п.3 (СБЦ102-81-3)</t>
  </si>
  <si>
    <t>11</t>
  </si>
  <si>
    <t>Выдача справок и картограмм по топографо-геодезической изученности участка (объекта) изысканий и трасс инженерных коммуникаций, 1 (объект)</t>
  </si>
  <si>
    <t>СБЦ "Инженерно-геодезические изыскания (2004)" табл.81 п.4 (СБЦ102-81-4)</t>
  </si>
  <si>
    <t>(300*1)*1,2*7,07
(A*X)*К1*Кинф</t>
  </si>
  <si>
    <t>12</t>
  </si>
  <si>
    <t>Выдача координат красных линий, линий застройки, других линий градостроительного регулирования, 2 (точка)</t>
  </si>
  <si>
    <t>СБЦ "Инженерно-геодезические изыскания (2004)" табл.81 п.7 (СБЦ102-81-7)</t>
  </si>
  <si>
    <t>(130*2)*1,2*7,07
(A*X)*К1*Кинф</t>
  </si>
  <si>
    <t>13</t>
  </si>
  <si>
    <t>Расходы по внутреннему транспорту, расстояние от базы изыскательской организации, экспедиции, партии или отряда до участка изысканий до 5 км:при сметной стоимости полевых изыскательских работ до 75 тыс. руб. - 8,75 %, 73121,74 (руб.)</t>
  </si>
  <si>
    <t>СБЦ "Инженерно-геодезические изыскания (2004)" табл.4 п.1-1 (СБЦ102-4-1-1)</t>
  </si>
  <si>
    <t>(8,75*73121,74)*0,01*7,07
где количество 516970,73/7,07 = 73121,74
(B*X)*К1*Кинф</t>
  </si>
  <si>
    <t>7,5%</t>
  </si>
  <si>
    <t>К1 = 0,01</t>
  </si>
  <si>
    <t>14</t>
  </si>
  <si>
    <t>Расходы по организации и ликвидации работ на объекте, 79519,89 (руб)</t>
  </si>
  <si>
    <t>СБЦ "Инженерно-геодезические изыскания (2004)" п.13 (СБЦ ОУ п.13)</t>
  </si>
  <si>
    <t>(0,06*79519,89)*7,07
где количество 73121,74+73121,74*8,75/100 = 79519,89
(B*X)*Кинф</t>
  </si>
  <si>
    <t>К размерам расходов по организации и ликвидации работ, определяемым по пункту 13, применяются следующие коэффициенты: 2,5 - для изысканий со сметной стоимостью до 30 тыс. руб.</t>
  </si>
  <si>
    <t>К1 = (т.13 ОУ)</t>
  </si>
  <si>
    <t>Итоги по разделу 3 Прочие расходы:</t>
  </si>
  <si>
    <t xml:space="preserve">     Итого Поз. 9-14</t>
  </si>
  <si>
    <t>90 505,52</t>
  </si>
  <si>
    <t xml:space="preserve">     Итого по разделу 3 Прочие расходы</t>
  </si>
  <si>
    <t>Раздел 4. Оформление разрешений</t>
  </si>
  <si>
    <t>15</t>
  </si>
  <si>
    <t>Регистрация (оформление разрешений) инженерных изысканий для строительства и приемки материалов выполненных топографо-геодезических работ: сметная стоимость изысканий до 25 тыс.руб. - 4%, 5 (1 регистрация)</t>
  </si>
  <si>
    <t>СБЦ "Инженерно-геодезические изыскания при строительстве и эксплуатации зданий и сооружений (2006)" табл.65 п.1 (СБЦ105-65-1)</t>
  </si>
  <si>
    <t>(4*5)*0,01*7,07
где количество 5 = 5
(A*X)*К1*Кинф</t>
  </si>
  <si>
    <t>4%</t>
  </si>
  <si>
    <t>Итоги по разделу 4 Оформление разрешений:</t>
  </si>
  <si>
    <t xml:space="preserve">     Итого Поз. 15</t>
  </si>
  <si>
    <t>1,41</t>
  </si>
  <si>
    <t xml:space="preserve">     Итого по разделу 4 Оформление разрешений</t>
  </si>
  <si>
    <t>Итоги по смете:</t>
  </si>
  <si>
    <t xml:space="preserve">     Итого Поз. 1-15</t>
  </si>
  <si>
    <t xml:space="preserve">     НДС 22%</t>
  </si>
  <si>
    <t xml:space="preserve">     ВСЕГО по смете</t>
  </si>
  <si>
    <t xml:space="preserve">Руководитель проектной организации </t>
  </si>
  <si>
    <t>[подпись (инициалы, фамилия)]</t>
  </si>
  <si>
    <t>Главный инженер проекта</t>
  </si>
  <si>
    <t>Начальник Проектный отдел</t>
  </si>
  <si>
    <t>[должность, подпись (инициалы, фамилия)</t>
  </si>
  <si>
    <t>СМЕТА № 12-01-03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</si>
  <si>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на инженерно-экологические изыскания</t>
  </si>
  <si>
    <t>Раздел 1. Полевые работы</t>
  </si>
  <si>
    <t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1:2000-1:1000: проходимость удовлетворительная, камеральные работы, 1 (1 км маршрута)</t>
  </si>
  <si>
    <t>СБЦ "Инженерно-геологические и инженерно-экологические изыскания для строительства (1999)" табл.10 п.4-2-2 (СБЦ103-10-4-2-2)</t>
  </si>
  <si>
    <t>(2,1*1)*1,1*0,85*1,3*1,3*80,58
(A*X)*К2*К3*К4*К5*Кинф</t>
  </si>
  <si>
    <t>для 2 категории сложности</t>
  </si>
  <si>
    <t>К2 = 1,1 (прим.1)</t>
  </si>
  <si>
    <t>При проведении полевых работ без выплаты работникам командировочных или полевого довольствия</t>
  </si>
  <si>
    <t>К3 = 0,85 (ОУ п.14)</t>
  </si>
  <si>
    <t>При выполнении полевых изыскательских работ в неблагоприятный период года: при продолжительности неблагоприятного периода 6-7,5 мес.</t>
  </si>
  <si>
    <t>К4 = 1,3 (ОУ п.8г)</t>
  </si>
  <si>
    <t>при выполнении эколого-радиационных изысканий с измерением гамма-излучения</t>
  </si>
  <si>
    <t>К5 = 1,3 (прим.1)</t>
  </si>
  <si>
    <t>С индексом в ценах 2 квартала 2026 года по письму Минстроя России от 08.04.2026г. №20212-ИФ/09  (к ценам 1991г) к изыскательским работам</t>
  </si>
  <si>
    <t>Кинф = 80,5800 (1)</t>
  </si>
  <si>
    <t>Описание точек наблюдений при составлении инженерно-геологических (гидрогеологических) карт: категория сложности 1, полевые работы, 2 (1 точка)</t>
  </si>
  <si>
    <t>СБЦ "Инженерно-геологические и инженерно-экологические изыскания для строительства (1999)" табл.11 п.1-1-1 (СБЦ103-11-1-1-1)</t>
  </si>
  <si>
    <t>(6,8*2)*1,1*0,85*1,3*1,3*80,58
(A*X)*К2*К3*К4*К5*Кинф</t>
  </si>
  <si>
    <t>комплексные карты и карта с нанесением данных радиометрических наблюдений</t>
  </si>
  <si>
    <t>Радиационное обследование участка площадью: св. 1.0 га - полевые работы, 108 (0,1 га)</t>
  </si>
  <si>
    <t>СБЦ "Инженерно-геологические и инженерно-экологические изыскания для строительства (1999)" табл.92 п.3-1 (СБЦ103-92-3-1)</t>
  </si>
  <si>
    <t>(49,2*108)*1,1*0,85*1,3*80,58
где количество 10,8/0,1 = 108
(A*X)*К2*К3*К4*Кинф</t>
  </si>
  <si>
    <t>Измерение потока радона на участке - полевые работы, 0,75 (20 точек)</t>
  </si>
  <si>
    <t>СБЦ "Инженерно-геологические и инженерно-экологические изыскания для строительства (1999)" табл.91 п.1-1 (СБЦ103-91-1-1)</t>
  </si>
  <si>
    <t>(535*0,75)*1,1*0,85*1,3*80,58
где количество 15/20 = 0,75
(A*X)*К2*К3*К4*Кинф</t>
  </si>
  <si>
    <t>Отбор проб</t>
  </si>
  <si>
    <t>Отбор точечных проб для анализа на загрязненность по химическим показателям: воды с поверхности, 3 (1 проба)</t>
  </si>
  <si>
    <t>СБЦ "Инженерно-геологические и инженерно-экологические изыскания для строительства (1999)" табл.60 п.1 (СБЦ103-60-1)</t>
  </si>
  <si>
    <t>(4,6*3)*0,85*1,3*80,58
(A*X)*К3*К4*Кинф</t>
  </si>
  <si>
    <t>Отбор точечных проб для анализа на загрязненность по химическим показателям: почво-грунтов (методами конверта, по диагонали и т.п.), 3 (1 проба)</t>
  </si>
  <si>
    <t>СБЦ "Инженерно-геологические и инженерно-экологические изыскания для строительства (1999)" табл.60 п.7 (СБЦ103-60-7)</t>
  </si>
  <si>
    <t>(6,9*3)*0,85*1,3*80,58
(A*X)*К3*К4*Кинф</t>
  </si>
  <si>
    <t>Отбор проб для бактериологического анализа: почво-грунтов с одной пробной площадки(на бактерологическое обследование), 3 (1 проба)</t>
  </si>
  <si>
    <t>СБЦ "Инженерно-геологические и инженерно-экологические изыскания для строительства (1999)" табл.60 п.10 (СБЦ103-60-10)</t>
  </si>
  <si>
    <t>(37,7*3)*0,85*1,3*80,58
(A*X)*К3*К4*Кинф</t>
  </si>
  <si>
    <t>Отбор проб для бактериологического анализа: почво-грунтов с одной пробной площадки(на санитарно-паразитологическое обследование), 3 (1 проба)</t>
  </si>
  <si>
    <t>Отбор проб для бактериологического анализа: почво-грунтов с одной пробной площадки (на токсикологическое обследование, 3 (1 проба)</t>
  </si>
  <si>
    <t>Отбор точечных проб для анализа на загрязненность по химическим показателям: воздуха почвенного (грунтового) и приземной атмосферы (пробоотборниками), 3 (1 проба)</t>
  </si>
  <si>
    <t>СБЦ "Инженерно-геологические и инженерно-экологические изыскания для строительства (1999)" табл.60 п.8 (СБЦ103-60-8)</t>
  </si>
  <si>
    <t>(9,7*3)*0,85*1,3*80,58
(A*X)*К3*К4*Кинф</t>
  </si>
  <si>
    <t>Итоги по разделу 1 Полевые работы:</t>
  </si>
  <si>
    <t xml:space="preserve">     Итого Поз. 1-10</t>
  </si>
  <si>
    <t>597 614,58</t>
  </si>
  <si>
    <t xml:space="preserve">     Итого по разделу 1 Полевые работы</t>
  </si>
  <si>
    <t>Раздел 2. Камеральные работы</t>
  </si>
  <si>
    <t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1:2000-1:1000: проходимость хорошая, камеральные работы, 1 (1 км маршрута)</t>
  </si>
  <si>
    <t>СБЦ "Инженерно-геологические и инженерно-экологические изыскания для строительства (1999)" табл.10 п.4-1-2 (СБЦ103-10-4-1-2)</t>
  </si>
  <si>
    <t>(1,6*1)*80,58
где количество 1 = 1
(A*X)*Кинф</t>
  </si>
  <si>
    <t>Описание точек наблюдений при составлении инженерно-геологических (гидрогеологических) карт: категория сложности 2, камеральные работы, 2 (1 точка)</t>
  </si>
  <si>
    <t>СБЦ "Инженерно-геологические и инженерно-экологические изыскания для строительства (1999)" табл.11 п.1-2-2 (СБЦ103-11-1-2-2)</t>
  </si>
  <si>
    <t>(6,5*2)*80,58
где количество 2 = 2
(A*X)*Кинф</t>
  </si>
  <si>
    <t>Радиационное обследование участка площадью: св. 1.0 га - камеральные работы, 108 (0,1 га)</t>
  </si>
  <si>
    <t>СБЦ "Инженерно-геологические и инженерно-экологические изыскания для строительства (1999)" табл.92 п.3-2 (СБЦ103-92-3-2)</t>
  </si>
  <si>
    <t>(14,8*108)*80,58
где количество 108 = 108
(A*X)*Кинф</t>
  </si>
  <si>
    <t>Измерение потока радона на участке - камеральные работы, 0,75 (20 точек)</t>
  </si>
  <si>
    <t>СБЦ "Инженерно-геологические и инженерно-экологические изыскания для строительства (1999)" табл.91 п.1-2 (СБЦ103-91-1-2)</t>
  </si>
  <si>
    <t>(161*0,75)*80,58
где количество 0,75 = 0,75
(A*X)*Кинф</t>
  </si>
  <si>
    <t>Комплексные исследования физико-механических свойств песчанных грунтов.</t>
  </si>
  <si>
    <t>Комплексные исследования физико-механических свойств глинистых грунтов.</t>
  </si>
  <si>
    <t>Лабораторные определения физических свойств песчаных, крупнообломочных, глинистых, органических, органо-минеральных, скальных и полускальных грунтов: определение гранулометрического (зернового) состава грунта ситовым методом с промывкой водой с разделением грунта на фракции размерами: свыше 10 миллиметров, от 5 до 10 миллиметров, от 2 до 5 миллиметров, от 1 до 2 миллиметров, от 0,5 до 1 миллиметра, от 0,25 до 0,5 миллиметра, от 0,1 до 0,25 миллиметра и до 0,1 миллиметра, 10 (одно определение)</t>
  </si>
  <si>
    <t>НЗ_ИГИ. "Нормативные затраты на работы по инженерно-геологическим изысканиям"  Таблица 57 п.11 (НЗ_ИГИ-57-11)</t>
  </si>
  <si>
    <t>(1835*10)*1,25
(A*X)*Кинф</t>
  </si>
  <si>
    <t>Комплексные исследования химического состава воды и грунта</t>
  </si>
  <si>
    <t>16</t>
  </si>
  <si>
    <t>Стандартный (типовой) анализ воды, 3 (1 проба)</t>
  </si>
  <si>
    <t>СБЦ "Инженерно-геологические и инженерно-экологические изыскания для строительства (1999)" табл.73 п.2 (СБЦ103-73-2)</t>
  </si>
  <si>
    <t>(67,3*3)*80,58
(A*X)*Кинф</t>
  </si>
  <si>
    <t>17</t>
  </si>
  <si>
    <t>Сокращенный анализ водной вытяжки (для почв), 3 (1 образец)</t>
  </si>
  <si>
    <t>СБЦ "Инженерно-геологические и инженерно-экологические изыскания для строительства (1999)" табл.71 п.3 (СБЦ103-71-3)</t>
  </si>
  <si>
    <t>(19,1*3)*80,58
(A*X)*Кинф</t>
  </si>
  <si>
    <t>Комплексные исследования  на коррозийность</t>
  </si>
  <si>
    <t>Итоги по разделу 2 Камеральные работы:</t>
  </si>
  <si>
    <t xml:space="preserve">     Итого Поз. 11-17</t>
  </si>
  <si>
    <t>183 529,41</t>
  </si>
  <si>
    <t xml:space="preserve">     Итого по разделу 2 Камеральные работы</t>
  </si>
  <si>
    <t>Раздел 3. 2. Лабораторные работы</t>
  </si>
  <si>
    <t>18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</si>
  <si>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анализа.Цинк Zn, 4 (1 образец)</t>
  </si>
  <si>
    <t>СБЦ "Инженерно-геологические и инженерно-экологические изыскания для строительства (1999)" табл.70 п.62 (СБЦ103-70-62)</t>
  </si>
  <si>
    <t>(51,2*4)*80,58
где количество 4 = 4
(A*X)*Кинф</t>
  </si>
  <si>
    <t>19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</si>
  <si>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анализа.Свинец Pb, 4 (1 образец)</t>
  </si>
  <si>
    <t>(51,2*4)*80,58
(A*X)*Кинф</t>
  </si>
  <si>
    <t>20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</si>
  <si>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анализа.Кадмий Cd, 4 (1 образец)</t>
  </si>
  <si>
    <t>21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</si>
  <si>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анализа.Мышьяк As, 4 (1 образец)</t>
  </si>
  <si>
    <t>22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</si>
  <si>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анализа.Ртуть Hg, 4 (1 образец)</t>
  </si>
  <si>
    <t>23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</si>
  <si>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анализа.Никель Ni, 4 (1 образец)</t>
  </si>
  <si>
    <t>24</t>
  </si>
  <si>
    <t>Единичные определения химического состава грунтов (почв): определение 1 химического элемента без пробоподготовки методом спектрального анализа.Медь Cu, 4 (1 образец)</t>
  </si>
  <si>
    <t>25</t>
  </si>
  <si>
    <t>Единичные определения химического состава грунтов (почв): определение полициклических ароматических углеводородов хроматографическим методом, 4 (1 образец)</t>
  </si>
  <si>
    <t>СБЦ "Инженерно-геологические и инженерно-экологические изыскания для строительства (1999)" табл.70 п.66 (СБЦ103-70-66)</t>
  </si>
  <si>
    <t>(95,8*4)*80,58
где количество 4 = 4
(A*X)*Кинф</t>
  </si>
  <si>
    <t>26</t>
  </si>
  <si>
    <t>Единичные определения химического состава грунтов (почв): определение нефтяных углеводородов хроматографическим методом, 4 (1 образец)</t>
  </si>
  <si>
    <t>СБЦ "Инженерно-геологические и инженерно-экологические изыскания для строительства (1999)" табл.70 п.63 (СБЦ103-70-63)</t>
  </si>
  <si>
    <t>(19,7*4)*80,58
где количество 4 = 4
(A*X)*Кинф</t>
  </si>
  <si>
    <t>27</t>
  </si>
  <si>
    <t>Единичные определения химического состава грунтов (почв): водородный показатель рН водной или солевой вытяжки электриметрическим методом, 4 (1 образец)</t>
  </si>
  <si>
    <t>СБЦ "Инженерно-геологические и инженерно-экологические изыскания для строительства (1999)" табл.70 п.14 (СБЦ103-70-14)</t>
  </si>
  <si>
    <t>(2*4)*80,58
где количество 4 = 4
(A*X)*Кинф</t>
  </si>
  <si>
    <t>28</t>
  </si>
  <si>
    <t>Единичные определения химического состава грунтов (почв): карбонаты в почвах ацидиметрическим методом, 0 (1 образец)</t>
  </si>
  <si>
    <t>СБЦ "Инженерно-геологические и инженерно-экологические изыскания для строительства (1999)" табл.70 п.51 (СБЦ103-70-51)</t>
  </si>
  <si>
    <t>(8)*80,58
(A)*Кинф</t>
  </si>
  <si>
    <t>29</t>
  </si>
  <si>
    <t>Единичные определения химического состава грунтов (почв): гумус по Тюрину, 0 (1 образец)</t>
  </si>
  <si>
    <t>СБЦ "Инженерно-геологические и инженерно-экологические изыскания для строительства (1999)" табл.70 п.22 (СБЦ103-70-22)</t>
  </si>
  <si>
    <t>(7,6)*80,58
(A)*Кинф</t>
  </si>
  <si>
    <t>30</t>
  </si>
  <si>
    <t>Единичные определения химического состава грунтов (почв): натрий обменный по Гедройцу, 0 (1 образец)</t>
  </si>
  <si>
    <t>СБЦ "Инженерно-геологические и инженерно-экологические изыскания для строительства (1999)" табл.70 п.32 (СБЦ103-70-32)</t>
  </si>
  <si>
    <t>(14,2)*80,58
(A)*Кинф</t>
  </si>
  <si>
    <t>31</t>
  </si>
  <si>
    <t>Единичные определения химического состава грунтов (почв): приготовление водной вытяжки, 4 (1 образец)</t>
  </si>
  <si>
    <t>СБЦ "Инженерно-геологические и инженерно-экологические изыскания для строительства (1999)" табл.70 п.83 (СБЦ103-70-83)</t>
  </si>
  <si>
    <t>(3,8*4)*80,58
где количество 4 = 4
(A*X)*Кинф</t>
  </si>
  <si>
    <t>32</t>
  </si>
  <si>
    <t>Единичные определения химического состава грунтов (почв): азот нитратный в почве дисульфофеноловым методом, 1 (1 образец)</t>
  </si>
  <si>
    <t>СБЦ "Инженерно-геологические и инженерно-экологические изыскания для строительства (1999)" табл.70 п.17 (СБЦ103-70-17)</t>
  </si>
  <si>
    <t>(5,4*1)*80,58
(A*X)*Кинф</t>
  </si>
  <si>
    <t>33</t>
  </si>
  <si>
    <t>Единичные определения химического состава грунтов (почв): сера сульфатов из отдельной навески, 1 (1 образец)</t>
  </si>
  <si>
    <t>СБЦ "Инженерно-геологические и инженерно-экологические изыскания для строительства (1999)" табл.70 п.3 (СБЦ103-70-3)</t>
  </si>
  <si>
    <t>(14,4*1)*80,58
(A*X)*Кинф</t>
  </si>
  <si>
    <t>34</t>
  </si>
  <si>
    <t>Построение градуированных графиков по ингредиентам: нитраты, 1 (1 график)</t>
  </si>
  <si>
    <t>СБЦ "Инженерно-геологические и инженерно-экологические изыскания для строительства (1999)" табл.74 п.28 (СБЦ103-74-28)</t>
  </si>
  <si>
    <t>(156,2*1)*80,58
(A*X)*Кинф</t>
  </si>
  <si>
    <t>35</t>
  </si>
  <si>
    <t>Единичные определения химического состава воды: фотометрический метод с пирамидоном, ингредиент - фенолы, 1 (1 проба)</t>
  </si>
  <si>
    <t>СБЦ "Инженерно-геологические и инженерно-экологические изыскания для строительства (1999)" табл.72 п.66 (СБЦ103-72-66)</t>
  </si>
  <si>
    <t>(11,3*1)*80,58
(A*X)*Кинф</t>
  </si>
  <si>
    <t>36</t>
  </si>
  <si>
    <t>Сокращенный анализ солянокислой вытяжки, 2 (1 образец)</t>
  </si>
  <si>
    <t>СБЦ "Инженерно-геологические и инженерно-экологические изыскания для строительства (1999)" табл.71 п.6 (СБЦ103-71-6)</t>
  </si>
  <si>
    <t>(50,8*2)*80,58
где количество 1+1 = 2
(A*X)*Кинф</t>
  </si>
  <si>
    <t>37</t>
  </si>
  <si>
    <t>Камеральная обработка химических и бактериологических анализов на загрязненность почво-грунтов, воды, льда, снега и донных отложений при инженерно-экологических изысканиях - 20% от стоимости лабораторных работ, 2738 (к-т)</t>
  </si>
  <si>
    <t>СБЦ "Инженерно-геологические и инженерно-экологические изыскания для строительства (1999)" табл.86 п.6 (СБЦ103-86-6)</t>
  </si>
  <si>
    <t>(0,2*2738)*80,58
где количество 220603,84/80,58 = 2738
(A*X)*Кинф</t>
  </si>
  <si>
    <t>38</t>
  </si>
  <si>
    <t>Гранулометрический анализ ситовым методом и методом ареометра с разделением на фракции от 10 до 0.005мм, глинистый грунт, 3 (1 образец)</t>
  </si>
  <si>
    <t>СБЦ "Инженерно-геологические и инженерно-экологические изыскания для строительства (1999)" табл.62 п.23 (СБЦ103-62-23)</t>
  </si>
  <si>
    <t>(17,6*3)*80,58
где количество 1+1+1 = 3
(A*X)*Кинф</t>
  </si>
  <si>
    <t>Итоги по разделу 3 2. Лабораторные работы:</t>
  </si>
  <si>
    <t xml:space="preserve">     Итого Поз. 18-38</t>
  </si>
  <si>
    <t>228 677,96</t>
  </si>
  <si>
    <t xml:space="preserve">     Итого по разделу 3 2. Лабораторные работы</t>
  </si>
  <si>
    <t>Раздел 4. 2. Лабораторные работы</t>
  </si>
  <si>
    <t>2.2. Грунтовая вода</t>
  </si>
  <si>
    <t>39</t>
  </si>
  <si>
    <t>Единичные определения химического состава воды: простым выпариванием, ингредиент - сухой остаток, 4 (1 проба)</t>
  </si>
  <si>
    <t>СБЦ "Инженерно-геологические и инженерно-экологические изыскания для строительства (1999)" табл.72 п.56 (СБЦ103-72-56)</t>
  </si>
  <si>
    <t>(7,1*4)*80,58
(A*X)*Кинф</t>
  </si>
  <si>
    <t>40</t>
  </si>
  <si>
    <t>Единичные определения химического состава воды: колориметрический метод, ингредиент - концентрация водородных ионов-рН, 4 (1 проба)</t>
  </si>
  <si>
    <t>СБЦ "Инженерно-геологические и инженерно-экологические изыскания для строительства (1999)" табл.72 п.24 (СБЦ103-72-24)</t>
  </si>
  <si>
    <t>(2,9*4)*80,58
где количество 4 = 4
(A*X)*Кинф</t>
  </si>
  <si>
    <t>41</t>
  </si>
  <si>
    <t>Единичные определения химического состава воды: колориметрический метод, ингредиент - железо общее Fe, 4 (1 проба)</t>
  </si>
  <si>
    <t>СБЦ "Инженерно-геологические и инженерно-экологические изыскания для строительства (1999)" табл.72 п.8 (СБЦ103-72-8)</t>
  </si>
  <si>
    <t>(4,1*4)*80,58
где количество 4 = 4
(A*X)*Кинф</t>
  </si>
  <si>
    <t>42</t>
  </si>
  <si>
    <t>Единичные определения химического состава воды: пламенный атомно-абсорбционный метод, ингредиент - марганец Mn, 4 (1 проба)</t>
  </si>
  <si>
    <t>СБЦ "Инженерно-геологические и инженерно-экологические изыскания для строительства (1999)" табл.72 п.31 (СБЦ103-72-31)</t>
  </si>
  <si>
    <t>43</t>
  </si>
  <si>
    <t>Единичные определения химического состава воды: пламенный атомно-абсорбционный метод, ингредиент - медь Cu, 4 (1 проба)</t>
  </si>
  <si>
    <t>СБЦ "Инженерно-геологические и инженерно-экологические изыскания для строительства (1999)" табл.72 п.32 (СБЦ103-72-32)</t>
  </si>
  <si>
    <t>(23,5*4)*80,58
где количество 4 = 4
(A*X)*Кинф</t>
  </si>
  <si>
    <t>44</t>
  </si>
  <si>
    <t>Единичные определения химического состава воды: пламенный атомно-абсорбционный метод, ингредиент - никель Ni, 4 (1 проба)</t>
  </si>
  <si>
    <t>СБЦ "Инженерно-геологические и инженерно-экологические изыскания для строительства (1999)" табл.72 п.40 (СБЦ103-72-40)</t>
  </si>
  <si>
    <t>(21,5*4)*80,58
где количество 4 = 4
(A*X)*Кинф</t>
  </si>
  <si>
    <t>45</t>
  </si>
  <si>
    <t>Единичные определения химического состава воды: колориметрический метод, ингредиент - свинец Pb, 4 (1 проба)</t>
  </si>
  <si>
    <t>СБЦ "Инженерно-геологические и инженерно-экологические изыскания для строительства (1999)" табл.72 п.49 (СБЦ103-72-49)</t>
  </si>
  <si>
    <t>(12,2*4)*80,58
где количество 4 = 4
(A*X)*Кинф</t>
  </si>
  <si>
    <t>46</t>
  </si>
  <si>
    <t>Единичные определения химического состава воды: колориметрический метод, ингредиент - мышьяк As, 4 (1 проба)</t>
  </si>
  <si>
    <t>СБЦ "Инженерно-геологические и инженерно-экологические изыскания для строительства (1999)" табл.72 п.35 (СБЦ103-72-35)</t>
  </si>
  <si>
    <t>(9,6*4)*80,58
где количество 4 = 4
(A*X)*Кинф</t>
  </si>
  <si>
    <t>47</t>
  </si>
  <si>
    <t>ZnЕдиничные определения химического состава воды: колориметрический метод, ингредиент - цинк, 4 (1 проба)</t>
  </si>
  <si>
    <t>СБЦ "Инженерно-геологические и инженерно-экологические изыскания для строительства (1999)" табл.72 п.75 (СБЦ103-72-75)</t>
  </si>
  <si>
    <t>(8,1*4)*80,58
где количество 4 = 4
(A*X)*Кинф</t>
  </si>
  <si>
    <t>48</t>
  </si>
  <si>
    <t>Единичные определения химического состава воды: колориметрический метод, ингредиент - кадмий Cd, 4 (1 проба)</t>
  </si>
  <si>
    <t>СБЦ "Инженерно-геологические и инженерно-экологические изыскания для строительства (1999)" табл.72 п.15 (СБЦ103-72-15)</t>
  </si>
  <si>
    <t>(6,1*4)*80,58
где количество 4 = 4
(A*X)*Кинф</t>
  </si>
  <si>
    <t>49</t>
  </si>
  <si>
    <t>Единичные определения химического состава воды: пламенный атомно-абсорбционный метод, ингредиент - хром Cr-Алюминий, 1 (1 проба)</t>
  </si>
  <si>
    <t>(19,7*1)*80,58
(A*X)*Кинф</t>
  </si>
  <si>
    <t>50</t>
  </si>
  <si>
    <t>Единичные определения химического состава воды: колориметрический метод, ингредиент - ртуть Hg, 4 (1 проба)</t>
  </si>
  <si>
    <t>СБЦ "Инженерно-геологические и инженерно-экологические изыскания для строительства (1999)" табл.72 п.48 (СБЦ103-72-48)</t>
  </si>
  <si>
    <t>(8,7*4)*80,58
где количество 4 = 4
(A*X)*Кинф</t>
  </si>
  <si>
    <t>51</t>
  </si>
  <si>
    <t>Единичные определения химического состава воды: хроматографический метод, ингредиент - углеводороды нефтяные, 4 (1 проба)</t>
  </si>
  <si>
    <t>СБЦ "Инженерно-геологические и инженерно-экологические изыскания для строительства (1999)" табл.72 п.59 (СБЦ103-72-59)</t>
  </si>
  <si>
    <t>Итоги по разделу 4 2. Лабораторные работы:</t>
  </si>
  <si>
    <t xml:space="preserve">     Итого Поз. 39-51</t>
  </si>
  <si>
    <t>47 743,63</t>
  </si>
  <si>
    <t xml:space="preserve">     Итого по разделу 4 2. Лабораторные работы</t>
  </si>
  <si>
    <t>Раздел 5. Камеральные работы</t>
  </si>
  <si>
    <t>52</t>
  </si>
  <si>
    <t>Составление программы производства работ, средняя глубина исследования: до 5м, исследуемая площадь 1-3км2, 1 (1 программа)</t>
  </si>
  <si>
    <t>СБЦ "Инженерно-геологические и инженерно-экологические изыскания для строительства (1999)" табл.81 п.1-2 (СБЦ103-81-1-2)</t>
  </si>
  <si>
    <t>(350*1)*80,58
(A*X)*Кинф</t>
  </si>
  <si>
    <t>53</t>
  </si>
  <si>
    <t>Составление технического отчета (заключения) о результатах выполненных работ, категория сложности инженерно-геологических условий 1, при стоимости камеральных работ: до 5 тыс. руб. - 18%, 1 (1 отчет)</t>
  </si>
  <si>
    <t>СБЦ "Инженерно-геологические и инженерно-экологические изыскания для строительства (1999)" табл.87 п.1-1 (СБЦ103-87-1-1)</t>
  </si>
  <si>
    <t>(18*1)*80,58
(A*X)*Кинф</t>
  </si>
  <si>
    <t>Итоги по разделу 5 Камеральные работы:</t>
  </si>
  <si>
    <t xml:space="preserve">     Итого Поз. 52-53</t>
  </si>
  <si>
    <t>29 653,44</t>
  </si>
  <si>
    <t xml:space="preserve">     Итого по разделу 5 Камеральные работы</t>
  </si>
  <si>
    <t>Раздел 6. Прескурант ФБУЗ ЦГиЭ на 2026г</t>
  </si>
  <si>
    <t>54</t>
  </si>
  <si>
    <t>Исследования,  испытания, токсикологические,  гигиенические и  другие  виды оценок: 
санитарно-гигиенические  исследования/бактерологическое исследование почвы, 4 (к-т)</t>
  </si>
  <si>
    <t>без НДС (Прейскурант 
ФБУЗ ЦГиЭ  п.1.10)</t>
  </si>
  <si>
    <t>(1885*4)*1
(A*X)*Кинф</t>
  </si>
  <si>
    <t>К ценам 2025г</t>
  </si>
  <si>
    <t>Кинф = 1,0000 (4)</t>
  </si>
  <si>
    <t>55</t>
  </si>
  <si>
    <t>Исследования,  испытания, токсикологические,  гигиенические и  другие  виды оценок: 
токсикологические исследования  /паразитологическое исследование почвы, 4 (к-т)</t>
  </si>
  <si>
    <t>без НДС (Прейскурант 
ФБУЗ ЦГиЭ  п.2.2)</t>
  </si>
  <si>
    <t>(945,83*4)*1
где количество 4 = 4
(A*X)*Кинф</t>
  </si>
  <si>
    <t>56</t>
  </si>
  <si>
    <t>Исследования,  испытания, токсикологические,  гигиенические и  другие  виды оценок: 
исследования    физических факторов     /Шума, 4 (к-т)</t>
  </si>
  <si>
    <t>без НДС (Прейскурант 
ФБУЗ ЦГиЭ  п.7.2.1)</t>
  </si>
  <si>
    <t>(2550,83*4)*1
где количество 4 = 4
(A*X)*Кинф</t>
  </si>
  <si>
    <t>57</t>
  </si>
  <si>
    <t>Исследования,  испытания, токсикологические,  гигиенические и  другие  виды оценок: 
исследования    физических факторов     /Инфразвук, 1 (к-т)</t>
  </si>
  <si>
    <t>без НДС (Прейскурант 
ФБУЗ ЦГиЭ  п.7.8)</t>
  </si>
  <si>
    <t>(1098,33*1)*1
где количество 1 = 1
(A*X)*Кинф</t>
  </si>
  <si>
    <t>58</t>
  </si>
  <si>
    <t>Исследования,  испытания, токсикологические,  гигиенические и  другие  виды оценок: 
исследования    физических факторов/Вибрации, 4 (к-т)</t>
  </si>
  <si>
    <t>без НДС (Прейскурант 
ФБУЗ ЦГиЭ  п.7.2.2)</t>
  </si>
  <si>
    <t>59</t>
  </si>
  <si>
    <t>Исследования,  испытания, токсикологические,  гигиенические и  другие  виды оценок: 
исследования    радиологические  исследования (измерения), 4 (к-т)</t>
  </si>
  <si>
    <t>без НДС (Прейскурант 
ФБУЗ ЦГиЭ  п.8.1.1.2)</t>
  </si>
  <si>
    <t>(3039,17*4)*1
где количество 4 = 4
(A*X)*Кинф</t>
  </si>
  <si>
    <t>Итоги по разделу 6 Прескурант ФБУЗ ЦГиЭ на 2026г:</t>
  </si>
  <si>
    <t xml:space="preserve">     Итого Поз. 54-59</t>
  </si>
  <si>
    <t>44 984,97</t>
  </si>
  <si>
    <t xml:space="preserve">     Итого по разделу 6 Прескурант ФБУЗ ЦГиЭ на 2026г</t>
  </si>
  <si>
    <t>Раздел 7. Прочие расходы</t>
  </si>
  <si>
    <t>60</t>
  </si>
  <si>
    <t>Выдача информации по дежурному плану, 1 (объект)</t>
  </si>
  <si>
    <t>СБЦ "Инженерно-геодезические изыскания (2004)" табл.81 п.5 (СБЦ102-81-5)</t>
  </si>
  <si>
    <t>(100*1)*80,58
(A*X)*Кинф</t>
  </si>
  <si>
    <t>61</t>
  </si>
  <si>
    <t>Составление технического отчета (заключения) о результатах выполненных работ,  категория сложности инженерно-геологических условий 2, при стоимости камеральных работ: до 5 тыс. руб. - 21%, 2277,6 (1 отчет)</t>
  </si>
  <si>
    <t>СБЦ "Инженерно-геологические и инженерно-экологические изыскания для строительства (1999)" табл.87 п.1-2 (СБЦ103-87-1-2)</t>
  </si>
  <si>
    <t>(21*2277,6)*0,01*80,58
где количество 183529,41/80,58 = 2277,6
(A*X)*К1*Кинф</t>
  </si>
  <si>
    <t>21%</t>
  </si>
  <si>
    <t>К1 = 0,01 (корр)</t>
  </si>
  <si>
    <t>62</t>
  </si>
  <si>
    <t>Расходы по внутреннему транспорту, %, расстояние от базы изыскательской организации, экспедиции, партии или отряда до участка изысканий до 5 км: при сметной стоимости полевых изыскательских работ св. 5 до 10 тыс.руб., 7416,41 (руб.)</t>
  </si>
  <si>
    <t>СБЦ "Инженерно-геологические и инженерно-экологические изыскания для строительства (1999)" табл.4 п.1-2 (СБЦ103-4-1-2)</t>
  </si>
  <si>
    <t>(7,5*7416,41)*0,01*80,58
где количество 597614,58/80,58 = 7416,41
(B*X)*К1*Кинф</t>
  </si>
  <si>
    <t>3,75%</t>
  </si>
  <si>
    <t>63</t>
  </si>
  <si>
    <t>Расходы по организации и ликвидации работ на объекте, 2294,68 (руб)</t>
  </si>
  <si>
    <t>СБЦ "Инженерно-геологические и инженерно-экологические изыскания для строительства (1999)" п.13 (СБЦ ОУ п.13)</t>
  </si>
  <si>
    <t>(0,12*2294,68)*80,58
где количество 2277,6+7,5/1000*2277,6 = 2294,68
(B*X)*Кинф</t>
  </si>
  <si>
    <t>Итоги по разделу 7 Прочие расходы:</t>
  </si>
  <si>
    <t xml:space="preserve">     Итого Поз. 60-63</t>
  </si>
  <si>
    <t>113 608,80</t>
  </si>
  <si>
    <t xml:space="preserve">     Итого по разделу 7 Прочие расходы</t>
  </si>
  <si>
    <t xml:space="preserve">     Итого Поз. 1-63</t>
  </si>
  <si>
    <t>Генеральный директор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</si>
  <si>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на инженерно-геологические изыскания</t>
  </si>
  <si>
    <t>Рекогносцировочное почвенное обследование при проходимости удовлетворительной: 2 категория сложности, полевые работы, 1 (1 км маршрута)</t>
  </si>
  <si>
    <t>СБЦ "Инженерно-геологические и инженерно-экологические изыскания для строительства (1999)" табл.9 п.5-2-1 (СБЦ103-9-5-2-1)</t>
  </si>
  <si>
    <t>(4,33*1)*1,1*1,1*0,85*1,3*80,58
(A*X)*К1*К2*К3*К4*Кинф</t>
  </si>
  <si>
    <t>При выдаче заказчику промежуточных материалов изысканий (если это предусмотрено техническим заданием, программой)</t>
  </si>
  <si>
    <t>К1 = 1,1 (ОУ п.15)</t>
  </si>
  <si>
    <t>С индексом в ценах 2 квартала 2026 года по письму Минстроя России от 08.04.2026г. №20212-ИФ/09 (к ценам 1991г) к изыскательским работам</t>
  </si>
  <si>
    <t>Буровые и горнопроходческие работы</t>
  </si>
  <si>
    <t>Колонковое бурение скважины диаметром до 160мм, глубиной до 15м: категория породы 2, 75 (м)</t>
  </si>
  <si>
    <t>СБЦ "Инженерно-геологические и инженерно-экологические изыскания для строительства (1999)" табл.17 п.1-2 (СБЦ103-17-1-2)</t>
  </si>
  <si>
    <t>(38,4*75)*1,3*0,85*1,1*80,58
где количество 5*15 = 75
(A*X)*К1*К2*К3*Кинф</t>
  </si>
  <si>
    <t>К1 = 1,3 (ОУ п.8г)</t>
  </si>
  <si>
    <t>К2 = 0,85 (ОУ п.14)</t>
  </si>
  <si>
    <t>К3 = 1,1 (ОУ п.15)</t>
  </si>
  <si>
    <t>Плановая и высотная привязка при расстоянии между геологическими выработками или точками до 50м: категория сложности 2, 5 (1 выработка (точка))</t>
  </si>
  <si>
    <t>СБЦ "Инженерно-геологические и инженерно-экологические изыскания для строительства (1999)" табл.93 п.1-2 (СБЦ103-93-1-2)</t>
  </si>
  <si>
    <t>(8,5*5)*1,1*1,1*0,85*1,3*80,58
(A*X)*К1*К2*К3*К4*Кинф</t>
  </si>
  <si>
    <t>Гидрогеологические наблюдения при бурении скважины диаметром до 160мм глубиной до 15м, 75 (м)</t>
  </si>
  <si>
    <t>СБЦ "Инженерно-геологические и инженерно-экологические изыскания для строительства (1999)" табл.18 п.1-1 (СБЦ103-18-1-1)</t>
  </si>
  <si>
    <t>(1,6*75)*1,3*0,85*1,1*80,58
где количество 75 = 75
(A*X)*К2*К3*К4*Кинф</t>
  </si>
  <si>
    <t>К2 = 1,3 (ОУ п.8г)</t>
  </si>
  <si>
    <t>К4 = 1,1 (ОУ п.15)</t>
  </si>
  <si>
    <t>Крепление скважины при бурении диаметром до 160мм глубиной до 15м, 75 (м)</t>
  </si>
  <si>
    <t>СБЦ "Инженерно-геологические и инженерно-экологические изыскания для строительства (1999)" табл.18 п.4-1 (СБЦ103-18-4-1)</t>
  </si>
  <si>
    <t>(2,1*75)*1,3*0,85*1,1*80,58
где количество 75 = 75
(A*X)*К1*К2*К3*Кинф</t>
  </si>
  <si>
    <t>Стационарные наблюдения в скважинах за температурой пород с частотой: 1 раз в 10 дней, условия проходимости удовлетворительные, 5 (точка/мес.)</t>
  </si>
  <si>
    <t>СБЦ "Инженерно-геологические и инженерно-экологические изыскания для строительства (1999)" табл.40 п.2-2 (СБЦ103-40-2-2)</t>
  </si>
  <si>
    <t>(88,6*5)*1,3*0,85*1,1*80,58
(A*X)*К1*К2*К3*Кинф</t>
  </si>
  <si>
    <t>Отбор монолитов из буровых скважин (связные грунты) с глубины до 10м, 10 (1 монолит)</t>
  </si>
  <si>
    <t>СБЦ "Инженерно-геологические и инженерно-экологические изыскания для строительства (1999)" табл.57 п.1-1 (СБЦ103-57-1-1)</t>
  </si>
  <si>
    <t>(22,9*10)*1,3*0,85*1,1*80,58
(A*X)*К1*К2*К3*Кинф</t>
  </si>
  <si>
    <t>(4,6*3)*1,2*1,3*0,85*80,58
(A*X)*К1*К2*К3*Кинф</t>
  </si>
  <si>
    <t>отбор пробы на радиоактивное загрязнение или газо-химические исследования</t>
  </si>
  <si>
    <t>К1 = 1,2 (прим.2)</t>
  </si>
  <si>
    <t>Установка тампона в скважину: глубина установки до 50м, 5 (1 тампон)</t>
  </si>
  <si>
    <t>СБЦ "Инженерно-геологические и инженерно-экологические изыскания для строительства (1999)" табл.43 п.1-1 (СБЦ103-43-1-1)</t>
  </si>
  <si>
    <t>(72,2*5)*1,3*0,85*80,58
где количество 5 = 5
(A*X)*К1*К2*Кинф</t>
  </si>
  <si>
    <t xml:space="preserve">     Итого Поз. 1-9</t>
  </si>
  <si>
    <t>413 744,06</t>
  </si>
  <si>
    <t>Инженерно-геологическая, гидрогеологическая рекогносцировка при проходимости плохой: 2 категория сложности, камеральные работы, 1 (1 км маршрута)</t>
  </si>
  <si>
    <t>СБЦ "Инженерно-геологические и инженерно-экологические изыскания для строительства (1999)" табл.9 п.3-2-2 (СБЦ103-9-3-2-2)</t>
  </si>
  <si>
    <t>(18,5*1)*1,1*80,58
где количество 1 = 1
(A*X)*К2*Кинф</t>
  </si>
  <si>
    <t xml:space="preserve">     Итого Поз. 10</t>
  </si>
  <si>
    <t>1 639,80</t>
  </si>
  <si>
    <t>Комплекс определений оптимальной влажности и плотности песчаных грунтов, 10 (1 образец)</t>
  </si>
  <si>
    <t>СБЦ "Инженерно-геологические и инженерно-экологические изыскания для строительства (1999)" табл.65 п.2 (СБЦ103-65-2)</t>
  </si>
  <si>
    <t>(40*10)*80,58
где количество 10 = 10
(A*X)*Кинф</t>
  </si>
  <si>
    <t>Полный комплекс физико-механических свойств глинистого грунта с определением сопротивления грунта срезу (неконсолидированный срез) и компенсированными испытаниями с нагрузкой до 0,6МПа, 10 (1 образец)</t>
  </si>
  <si>
    <t>СБЦ "Инженерно-геологические и инженерно-экологические изыскания для строительства (1999)" табл.63 п.27 (СБЦ103-63-27)</t>
  </si>
  <si>
    <t>(178,1*10)*80,58
где количество 10 = 10
(A*X)*Кинф</t>
  </si>
  <si>
    <t>(67,3*3)*80,58
где количество 3 = 3
(A*X)*Кинф</t>
  </si>
  <si>
    <t>(19,1*3)*80,58
где количество 3 = 3
(A*X)*Кинф</t>
  </si>
  <si>
    <t>Определение коррозионной активности грунтов и грунтовых вод по отношению к бетону, 3 (1 проба)</t>
  </si>
  <si>
    <t>СБЦ "Инженерно-геологические и инженерно-экологические изыскания для строительства (1999)" табл.75 п.5 (СБЦ103-75-5)</t>
  </si>
  <si>
    <t>(25,4*3)*80,58
где количество 3 = 3
(A*X)*Кинф</t>
  </si>
  <si>
    <t>Определение коррозионной активности грунтов по отношению к стали, 3 (1 проба)</t>
  </si>
  <si>
    <t>СБЦ "Инженерно-геологические и инженерно-экологические изыскания для строительства (1999)" табл.75 п.4 (СБЦ103-75-4)</t>
  </si>
  <si>
    <t>(18,2*3)*80,58
где количество 3 = 3
(A*X)*Кинф</t>
  </si>
  <si>
    <t>Определение коррозионной активности грунтов по отношению к свинцовой и алюминиевой оболочке кабеля одновременно, 3 (1 проба)</t>
  </si>
  <si>
    <t>СБЦ "Инженерно-геологические и инженерно-экологические изыскания для строительства (1999)" табл.75 п.3 (СБЦ103-75-3)</t>
  </si>
  <si>
    <t>(20,5*3)*80,58
где количество 3 = 3
(A*X)*Кинф</t>
  </si>
  <si>
    <t>Определение коррозионной активности грунтовых и других вод по отношению к свинцовым и алюминиевым оболочкам кабеля одновременно, 3 (1 проба)</t>
  </si>
  <si>
    <t>СБЦ "Инженерно-геологические и инженерно-экологические изыскания для строительства (1999)" табл.75 п.8 (СБЦ103-75-8)</t>
  </si>
  <si>
    <t>(21,5*3)*80,58
где количество 3 = 3
(A*X)*Кинф</t>
  </si>
  <si>
    <t>Единичные определения химического состава грунтов (почв): органические вещества (гумус) методом прокаливания при температурах 120,230,420*С последовательно, 3 (1 образец)</t>
  </si>
  <si>
    <t>СБЦ "Инженерно-геологические и инженерно-экологические изыскания для строительства (1999)" табл.70 п.11 (СБЦ103-70-11)</t>
  </si>
  <si>
    <t>(8,6*3)*80,58
где количество 3 = 3
(A*X)*Кинф</t>
  </si>
  <si>
    <t xml:space="preserve">     Итого Поз. 11-19</t>
  </si>
  <si>
    <t>219 403,22</t>
  </si>
  <si>
    <t>Раздел 4. Камеральные работы</t>
  </si>
  <si>
    <t>Составление программы производства работ, средняя глубина исследования: до 5м, исследуемая площадь до 1км2, 1 (1 программа)</t>
  </si>
  <si>
    <t>СБЦ "Инженерно-геологические и инженерно-экологические изыскания для строительства (1999)" табл.81 п.1-1 (СБЦ103-81-1-1)</t>
  </si>
  <si>
    <t>(200*1)*80,58
(A*X)*Кинф</t>
  </si>
  <si>
    <t>Сбор, изучение и систематизация материалов изысканий прошлых лет по горным выработкам: 2 категория сложности инженерно-геологических условий, 75 (1м выработки)</t>
  </si>
  <si>
    <t>СБЦ "Инженерно-геологические и инженерно-экологические изыскания для строительства (1999)" табл.78 п.1-2 (СБЦ103-78-1-2)</t>
  </si>
  <si>
    <t>(9*75)*80,58
где количество 75 = 75
(A*X)*Кинф</t>
  </si>
  <si>
    <t>Сбор, изучение и систематизация материалов изысканий прошлых лет по цифровым показателям: 2 категория сложности инженерно-геологических условий, 1 (10 цифровых значений)</t>
  </si>
  <si>
    <t>СБЦ "Инженерно-геологические и инженерно-экологические изыскания для строительства (1999)" табл.78 п.2-2 (СБЦ103-78-2-2)</t>
  </si>
  <si>
    <t>(3,6*1)*80,58
(A*X)*Кинф</t>
  </si>
  <si>
    <t>Камеральная обработка материалов буровых и горнопроходческих работ с гидрогеологическими наблюдениями: категория сложности инженерно-геологических условий 2, 75 (1м выработки)</t>
  </si>
  <si>
    <t>СБЦ "Инженерно-геологические и инженерно-экологические изыскания для строительства (1999)" табл.82 п.2-2 (СБЦ103-82-2-2)</t>
  </si>
  <si>
    <t>(9,3*75)*80,58
где количество 75 = 75
(A*X)*Кинф</t>
  </si>
  <si>
    <t>Камеральная обработка материалов буровых и горнопроходческих работ: категория сложности инженерно-геологических условий 2, 75 (1м выработки)</t>
  </si>
  <si>
    <t>СБЦ "Инженерно-геологические и инженерно-экологические изыскания для строительства (1999)" табл.82 п.1-2 (СБЦ103-82-1-2)</t>
  </si>
  <si>
    <t>(8,2*75)*80,58
где количество 75 = 75
(A*X)*Кинф</t>
  </si>
  <si>
    <t>Камеральная обработка комплексных исследований и отдельных определений физико-механических свойств грунтов (пород): песчаных- 15% от стоимости лабораторных работ, 400 (руб)</t>
  </si>
  <si>
    <t>СБЦ "Инженерно-геологические и инженерно-экологические изыскания для строительства (1999)" табл.86 п.2 (СБЦ103-86-2)</t>
  </si>
  <si>
    <t>(0,15*400)*80,58
(B*X)*Кинф</t>
  </si>
  <si>
    <t>Камеральная обработка комплексных исследований и отдельных определений физико-механических свойств грунтов (пород): глинистых - 20% от стоимости лабораторных работ, 1781 (руб)</t>
  </si>
  <si>
    <t>СБЦ "Инженерно-геологические и инженерно-экологические изыскания для строительства (1999)" табл.86 п.1 (СБЦ103-86-1)</t>
  </si>
  <si>
    <t>(0,2*1781)*80,58
(B*X)*Кинф</t>
  </si>
  <si>
    <t>Камеральная обработка комплексных исследований и отдельных определений: химического и бактериологического состава воды - 15% от стоимости лабораторных работ, 2722,8 (руб)</t>
  </si>
  <si>
    <t>СБЦ "Инженерно-геологические и инженерно-экологические изыскания для строительства (1999)" табл.86 п.5 (СБЦ103-86-5)</t>
  </si>
  <si>
    <t>(0,15*2722,8)*80,58
(B*X)*Кинф</t>
  </si>
  <si>
    <t>Камеральная обработка определения коррозионной активности грунтов и воды - 15% от стоимости лабораторных работ, 2722,8 (руб)</t>
  </si>
  <si>
    <t>СБЦ "Инженерно-геологические и инженерно-экологические изыскания для строительства (1999)" табл.86 п.8 (СБЦ103-86-8)</t>
  </si>
  <si>
    <t>Составление технического отчета (заключения) о результатах выполненных работ,  категория сложности инженерно-геологических условий 2, при стоимости камеральных работ: до 5 тыс. руб. - 21%, 1 (1 отчет)</t>
  </si>
  <si>
    <t>(0,21*1)*5000*80,58
(A*X)*К4*Кинф</t>
  </si>
  <si>
    <t>К4 = 5000 (1)</t>
  </si>
  <si>
    <t>Итоги по разделу 4 Камеральные работы:</t>
  </si>
  <si>
    <t xml:space="preserve">     Итого Поз. 20-29</t>
  </si>
  <si>
    <t>360 526,20</t>
  </si>
  <si>
    <t xml:space="preserve">     Итого по разделу 4 Камеральные работы</t>
  </si>
  <si>
    <t>Раздел 5. Прочие расходы</t>
  </si>
  <si>
    <t>Расходы по внутреннему транспорту, %, расстояние от базы изыскательской организации, экспедиции, партии или отряда до участка изысканий до 5 км:при сметной стоимости полевых изыскательских работ до 5 тыс.руб., 4474,14 (руб.)</t>
  </si>
  <si>
    <t>СБЦ "Инженерно-геологические и инженерно-экологические изыскания для строительства (1999)" табл.4 п.1-1 (СБЦ103-4-1-1)</t>
  </si>
  <si>
    <t>(8,75*4474,14)*0,01*80,58
где количество 360526,20/80,58 = 4474,14
(B*X)*К1*Кинф</t>
  </si>
  <si>
    <t>8,75%</t>
  </si>
  <si>
    <t>К2 =</t>
  </si>
  <si>
    <t>Расходы по организации и ликвидации работ на объекте, 4865,63 (руб)</t>
  </si>
  <si>
    <t>(0,06*4865,63)*2*80,58
где количество 4474,14+8,75/100*4474,14 = 4865,63
(B*X)*К2*Кинф</t>
  </si>
  <si>
    <t>К1 =</t>
  </si>
  <si>
    <t>2,0 - для изысканий со сметной стоимостью свыше 2 до 5 тыс. руб.;</t>
  </si>
  <si>
    <t>К2 = 2 (п.13)</t>
  </si>
  <si>
    <t>Итоги по разделу 5 Прочие расходы:</t>
  </si>
  <si>
    <t xml:space="preserve">     Итого Поз. 30-31</t>
  </si>
  <si>
    <t>78 594,74</t>
  </si>
  <si>
    <t xml:space="preserve">     Итого по разделу 5 Прочие расходы</t>
  </si>
  <si>
    <t xml:space="preserve">     Итого Поз. 1-31</t>
  </si>
  <si>
    <t>СМЕТА № 12-01-04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</si>
  <si>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на инженерно-гидрометеорологические изыскания</t>
  </si>
  <si>
    <t>Рекогносцировочное обследование реки: категория сложности 2, полевые работы, 1 (1 км реки)</t>
  </si>
  <si>
    <t>СБЦ "Инженерно-гидрографические работы. Инженерно-гидрометеорологические изыскания на реках (2001)" табл.43 п.1-2-1 (СБЦ104-43-1-2-1)</t>
  </si>
  <si>
    <t>(30*1)*1,3*1,25*0,85*1,1*80,58
(A*X)*К1*К2*К3*К4*Кинф</t>
  </si>
  <si>
    <t>При выполнении полевых изыскательских работ в неблагоприятный период года продолжительностью 6-7,5 мес.</t>
  </si>
  <si>
    <t>При рекогносцировочном обследовании реки и ее бассейна с выполнением экологических наблюдений или для целей водоснабжения с обследованием санитарного состояния участка</t>
  </si>
  <si>
    <t>К2 = 1,25 (Ч.2,Гл.8,Прим.)</t>
  </si>
  <si>
    <t xml:space="preserve">При необходимости выдачи заказчику промежуточных материалов изысканий (если это предусмотрено техническим заданием, программой) </t>
  </si>
  <si>
    <t>Установление высот высоких и других характерных уровней воды прошлых лет при удалении найденных точек от оси морфоствора 1 км: категория сложности 2, 1 (1 комплекс показаний в одном поселке)</t>
  </si>
  <si>
    <t>СБЦ "Инженерно-гидрографические работы. Инженерно-гидрометеорологические изыскания на реках (2001)" табл.25 п.1-2 (СБЦ104-25-1-2)</t>
  </si>
  <si>
    <t>(133*1)*1,3*1,25*0,85*1,1*80,58
(A*X)*К1*К2*К3*К4*Кинф</t>
  </si>
  <si>
    <t>Промеры глубин малых рек и каналов-водоприемников шириной свыше 25 до 50 м: категория сложности 2, полевые работы, 1 (1 профиль)</t>
  </si>
  <si>
    <t>СБЦ "Инженерно-гидрографические работы. Инженерно-гидрометеорологические изыскания на реках (2001)" табл.9 п.33-2-1 (СБЦ104-9-33-2-1)</t>
  </si>
  <si>
    <t>(10*1)*1,3*1,25*0,85*1,1*80,58
(A*X)*К1*К2*К3*К4*Кинф</t>
  </si>
  <si>
    <t>Разбивка и нивелирование морфометрического створа: категория сложности 2, полевые работы, 1 (1 км морфометрического створа)</t>
  </si>
  <si>
    <t>СБЦ "Инженерно-гидрографические работы. Инженерно-гидрометеорологические изыскания на реках (2001)" табл.24 п.1-2-1 (СБЦ104-24-1-2-1)</t>
  </si>
  <si>
    <t>(161*1)*1,3*1,25*0,85*1,1*80,58
где количество 1 = 1
(A*X)*К1*К2*К3*К4*Кинф</t>
  </si>
  <si>
    <t xml:space="preserve">     Итого Поз. 1-4</t>
  </si>
  <si>
    <t>40 892,03</t>
  </si>
  <si>
    <t>Рекогносцировочное обследование реки: категория сложности 2, камеральные работы, 1 (1 км реки)</t>
  </si>
  <si>
    <t>СБЦ "Инженерно-гидрографические работы. Инженерно-гидрометеорологические изыскания на реках (2001)" табл.43 п.1-2-2 (СБЦ104-43-1-2-2)</t>
  </si>
  <si>
    <t>(10*1)*1,25*1,1*80,58
где количество 1 = 1
(A*X)*К2*К4*Кинф</t>
  </si>
  <si>
    <t>Разбивка и нивелирование морфометрического створа: категория сложности 2, камеральные работы, 1 (1 км морфометрического створа)</t>
  </si>
  <si>
    <t>СБЦ "Инженерно-гидрографические работы. Инженерно-гидрометеорологические изыскания на реках (2001)" табл.24 п.1-2-2 (СБЦ104-24-1-2-2)</t>
  </si>
  <si>
    <t>(14*1)*1,25*1,1*80,58
где количество 1 = 1
(A*X)*К2*К4*Кинф</t>
  </si>
  <si>
    <t>Составление вспомогательной таблицы характеристик гидрологического режима (по одному пункту и одному элементу) при неискаженном водном режиме и числе лет наблюдений: до 50, 1 (1 таблица)</t>
  </si>
  <si>
    <t>СБЦ "Инженерно-гидрографические работы. Инженерно-гидрометеорологические изыскания на реках (2001)" табл.52 п.1 (СБЦ104-52-1)</t>
  </si>
  <si>
    <t>(108*1)*1,25*1,1*80,58
(A*X)*К2*К4*Кинф</t>
  </si>
  <si>
    <t>Подбор станций или постов с оценкой качества материалов наблюдений и степени их репрезентативности, 1 (1 годостанция)</t>
  </si>
  <si>
    <t>СБЦ "Инженерно-гидрографические работы. Инженерно-гидрометеорологические изыскания на реках (2001)" табл.67 п.1 (СБЦ104-67-1)</t>
  </si>
  <si>
    <t>(90*1)*1,25*1,1*80,58
(A*X)*К2*К4*Кинф</t>
  </si>
  <si>
    <t>Составление климатической характеристики района изысканий при числе метеорологических станций 1, число годостанций: до 50, 1 (1 записка)</t>
  </si>
  <si>
    <t>СБЦ "Инженерно-гидрографические работы. Инженерно-гидрометеорологические изыскания на реках (2001)" табл.69 п.1-1 (СБЦ104-69-1-1)</t>
  </si>
  <si>
    <t>(201*1)*1,25*1,1*80,58
(A*X)*К2*К4*Кинф</t>
  </si>
  <si>
    <t>Выбор аналога при отсутствии данных наблюдений в исследуемом створе, 1 (1 расчет)</t>
  </si>
  <si>
    <t>СБЦ "Инженерно-гидрографические работы. Инженерно-гидрометеорологические изыскания на реках (2001)" табл.56 п.18 (СБЦ104-56-18)</t>
  </si>
  <si>
    <t>(206*1)*1,25*1,1*80,58
(A*X)*К2*К4*Кинф</t>
  </si>
  <si>
    <t>Обоснование проекта (ТЭО) производства гидрологических работ, стоимость камеральных работ: свыше 5 до 10 тыс.руб., 1 (1 программа)</t>
  </si>
  <si>
    <t>СБЦ "Инженерно-гидрографические работы. Инженерно-гидрометеорологические изыскания на реках (2001)" табл.53 п.3-2 (СБЦ104-53-3-2)</t>
  </si>
  <si>
    <t>(1700*1)*1,25*1,1*80,58
(A*X)*К2*К4*Кинф</t>
  </si>
  <si>
    <t>Составление технического отчета (в % от стоимости камеральных работ), стоимость камеральных работ св. 1000 до 2000 руб.: степень гидрометеорологической изученности территории - неизученная - 80%, 3,48563 (1 отчет)</t>
  </si>
  <si>
    <t>СБЦ "Инженерно-гидрографические работы. Инженерно-гидрометеорологические изыскания на реках (2001)" табл.62 п.3-3 (СБЦ104-62-3-3)</t>
  </si>
  <si>
    <t>(80*3,48563)*1,25*1,1*80,58
где количество 3485,63/1000 = 3,48563
(A*X)*К2*К4*Кинф</t>
  </si>
  <si>
    <t>Производство метеорологических расчетов: Глубина промерзания грунта, 20 годостанций, 1 (1 расчет)</t>
  </si>
  <si>
    <t>СБЦ "Инженерно-гидрографические работы. Инженерно-гидрометеорологические изыскания на реках (2001)" табл.68 п.15 (СБЦ104-68-15)</t>
  </si>
  <si>
    <t>(49*1)*1,25*1,1*80,58
(A*X)*К2*К4*Кинф</t>
  </si>
  <si>
    <t>Обоснование проекта (ТЭО) производства гидрологических работ, стоимость камеральных работ: свыше 2 до 5 тыс.руб., 1 (1 программа)</t>
  </si>
  <si>
    <t>СБЦ "Инженерно-гидрографические работы. Инженерно-гидрометеорологические изыскания на реках (2001)" табл.53 п.2-2 (СБЦ104-53-2-2)</t>
  </si>
  <si>
    <t>(800*1)*1,25*1,1*80,58
(A*X)*К2*К4*Кинф</t>
  </si>
  <si>
    <t xml:space="preserve">     Итого Поз. 5-15</t>
  </si>
  <si>
    <t>405 834,70</t>
  </si>
  <si>
    <t>Расходы по внутреннему транспорту, %, расстояние от базы изыскательской организации, экспедиции, партии или отряда до участка изысканий до 5 км: при сметной стоимости полевых изыскательских работ до 5 тыс.руб.- 8,75 %, 507,5 (руб.)</t>
  </si>
  <si>
    <t>СБЦ "Инженерно-гидрографические работы. Инженерно-гидрометеорологические изыскания на реках (2001)" табл.4 п.1-1 (СБЦ104-4-1-1)</t>
  </si>
  <si>
    <t>(8,75*507,5)*0,01*80,58
где количество 40892,03/80,58 = 507,5
(B*X)*К1*Кинф</t>
  </si>
  <si>
    <t>12,5%</t>
  </si>
  <si>
    <t>Расходы по организации и ликвидации работ на объекте, 570,94 (руб)</t>
  </si>
  <si>
    <t>СБЦ "Инженерно-гидрографические работы. Инженерно-гидрометеорологические изыскания на реках (2001)"  (СБЦ ОУ п.13)</t>
  </si>
  <si>
    <t>(6*570,94)*80,58
где количество 507,5+12,5% от 507,5 = 570,94
(B*X)*Кинф</t>
  </si>
  <si>
    <t xml:space="preserve">     Итого Поз. 16-17</t>
  </si>
  <si>
    <t>279 616,33</t>
  </si>
  <si>
    <t xml:space="preserve">     Итоги по разделу 1 Полевые работы</t>
  </si>
  <si>
    <t xml:space="preserve">     Итоги по разделу 2 Камеральные работы</t>
  </si>
  <si>
    <t xml:space="preserve">     Итоги по разделу 3 Прочие расходы</t>
  </si>
  <si>
    <t xml:space="preserve">     Итого</t>
  </si>
  <si>
    <t>СМЕТА № 12-02-01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</si>
  <si>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Проектные работы.Стадия ПД</t>
  </si>
  <si>
    <t>Сооружение для очистки поверхностного стока селитебных территорий и площадок предприятий, производительностью:от 4 до 10 тысяч кубических метров/сутки включительно, 5 (тысяч кубических метров/сутки)</t>
  </si>
  <si>
    <t>НЗ "О нормативных затратах на работы по подготовке проектной документации для строительства, реконструкции и капитального ремонта объектов водоснабжения, водоотведения и водоочистки" Таблица 3.12 п.4.3 (НЗ_ОВВиВ-3.12-4.3)</t>
  </si>
  <si>
    <t>(3048100+120767*5)*1,2*1,5*1,11*1,1*0,6*1,27
(A+B*X)*К2*К3*К4*К5*К6*Кинф</t>
  </si>
  <si>
    <t>Проектирование сооружения очистки сточных вод на земельных участках с коэффициентом застройки свыше 0,5 включительно</t>
  </si>
  <si>
    <t>К2 = 1,2 (ТЧ_р.III_п.45_т.3.12.1_п.1)</t>
  </si>
  <si>
    <t>Проектирование сооружения для очистки поверхностного стока селитебных территорий и площадок предприятий с организацией последующего сброса очищенных сточных вод в водоемы высшей, первой и второй категории рыбохозяйственного назначения</t>
  </si>
  <si>
    <t>К3 = 1,5 (ТЧ_р.III_п.45_т.3.12.1_п.2)</t>
  </si>
  <si>
    <t>Подготовка проектной и рабочей документации объектов водоснабжения и водоотведения, содержащей материалы в форме информационной модели</t>
  </si>
  <si>
    <t>К4 = 1,11 (ТЧ_р.II_п.23_т.2_п.8)</t>
  </si>
  <si>
    <t>Проектирование линейных объектов водоснабжения и водоотведения из полимерных труб, требующих проверки на статическую устойчивость в период длительной эксплуатации</t>
  </si>
  <si>
    <t>К5 = 1,1 (ТЧ_р.II_п.23_т.2_п.3)</t>
  </si>
  <si>
    <t>Распределение стоимости работ по подготовке проектной и рабочей документации, содержащей материалы в форме информационной модели, по видам разрабатываемой документации приведено в таблице 1.2 настоящего пункта НЗ и уточняется по согласованию между исполнителем и заказчиком.</t>
  </si>
  <si>
    <t>К6 = 0,6 (ТЧ_р.I_п.9_т.1.2_п.1)</t>
  </si>
  <si>
    <t>С индексом в ценах 2 квартала 2026 года по письму Минстроя России от 08.04.2026г. №20212-ИФ/09  (к ценам 2024г) к проектным работам</t>
  </si>
  <si>
    <t>Кинф = 1,2700 (6)</t>
  </si>
  <si>
    <t>ПЗ</t>
  </si>
  <si>
    <t>1%;</t>
  </si>
  <si>
    <t>61 160,00</t>
  </si>
  <si>
    <t>ПЗУ</t>
  </si>
  <si>
    <t>3%;</t>
  </si>
  <si>
    <t>183 480,00</t>
  </si>
  <si>
    <t>АР</t>
  </si>
  <si>
    <t>8%;</t>
  </si>
  <si>
    <t>489 280,00</t>
  </si>
  <si>
    <t>КР</t>
  </si>
  <si>
    <t>13%;</t>
  </si>
  <si>
    <t>795 080,00</t>
  </si>
  <si>
    <t>ИОС: ЭС</t>
  </si>
  <si>
    <t>5%;</t>
  </si>
  <si>
    <t>305 800,00</t>
  </si>
  <si>
    <t>ИОС: ВС</t>
  </si>
  <si>
    <t>ИОС: ВО</t>
  </si>
  <si>
    <t>ИОС: ОВ</t>
  </si>
  <si>
    <t>ИОС: СС</t>
  </si>
  <si>
    <t>ИОС: АВТ</t>
  </si>
  <si>
    <t>7%;</t>
  </si>
  <si>
    <t>428 120,00</t>
  </si>
  <si>
    <t>ТХ</t>
  </si>
  <si>
    <t>20%;</t>
  </si>
  <si>
    <t>1 223 200,00</t>
  </si>
  <si>
    <t>ПОС</t>
  </si>
  <si>
    <t>ООС</t>
  </si>
  <si>
    <t>9%;</t>
  </si>
  <si>
    <t>550 440,00</t>
  </si>
  <si>
    <t>ПБ</t>
  </si>
  <si>
    <t>ТБЭ</t>
  </si>
  <si>
    <t>СМ</t>
  </si>
  <si>
    <t>Итого ``Коэфф. относительной стоимости``</t>
  </si>
  <si>
    <t>100%</t>
  </si>
  <si>
    <t>Сооружение обеззараживания сточных вод, производительностью:от 50 до 800 кубических метров/час включительно, 42 (кубических метров/час)</t>
  </si>
  <si>
    <t>НЗ "О нормативных затратах на работы по подготовке проектной документации для строительства, реконструкции и капитального ремонта объектов водоснабжения, водоотведения и водоочистки" Таблица 3.12 п.18.1 (НЗ_ОВВиВ-3.12-18.1)</t>
  </si>
  <si>
    <t>(824900+1334*(0.4*50+0.6*42))*1,2*1,11*1,1*0,6*1,27
где количество 90000/90/24 = 42
(A+B*(0.4*X1+0.6*X))*К2*К3*К4*К6*Кинф</t>
  </si>
  <si>
    <t>К3 = 1,11 (ТЧ_р.II_п.23_т.2_п.8)</t>
  </si>
  <si>
    <t>К4 = 1,1 (ТЧ_р.II_п.23_т.2_п.3)</t>
  </si>
  <si>
    <t>9 880,00</t>
  </si>
  <si>
    <t>29 650,00</t>
  </si>
  <si>
    <t>79 060,00</t>
  </si>
  <si>
    <t>128 480,00</t>
  </si>
  <si>
    <t>49 420,00</t>
  </si>
  <si>
    <t>69 180,00</t>
  </si>
  <si>
    <t>197 660,00</t>
  </si>
  <si>
    <t>88 950,00</t>
  </si>
  <si>
    <t>Санитарно-защитные зоны площадью:до 50 га, 25 (га)</t>
  </si>
  <si>
    <t>СБЦ "Объекты жилищно-гражданского строительства (2003)" табл.28 п.8 (СБЦ4-28-8)</t>
  </si>
  <si>
    <t>(16720+(21740-16720)/(100-50)*(25-50)*0,6)*0,3*0,432*7,1
(A1+(A2-A1)/(X2-X1)*(X-X1)*0,6)*К1*К2*Кинф</t>
  </si>
  <si>
    <t>Стадийность проектирования</t>
  </si>
  <si>
    <t>К1 = 0,3</t>
  </si>
  <si>
    <t>Понижающий коэффициент 10,8га/25га</t>
  </si>
  <si>
    <t>К2 = 0,432 (1)</t>
  </si>
  <si>
    <t>С индексом в ценах 2 квартала 2026 года по письму Минстроя России от 08.04.2026г. №20212-ИФ/09  (к ценам 2001г) к проектным работам</t>
  </si>
  <si>
    <t>Кинф = 7,1000 (2)</t>
  </si>
  <si>
    <t>Генплан и транспорт</t>
  </si>
  <si>
    <t>2 800,00</t>
  </si>
  <si>
    <t>Разбивочные чертежи планировки</t>
  </si>
  <si>
    <t>Посадочные и разбивочные чертежи озеленения</t>
  </si>
  <si>
    <t>29%;</t>
  </si>
  <si>
    <t>4 060,00</t>
  </si>
  <si>
    <t>Дорожная сеть</t>
  </si>
  <si>
    <t>21%;</t>
  </si>
  <si>
    <t>2 940,00</t>
  </si>
  <si>
    <t>Сметная документация</t>
  </si>
  <si>
    <t>10%;</t>
  </si>
  <si>
    <t>1 400,00</t>
  </si>
  <si>
    <t>Резервуары для воды емкостью:cвыше 20 до 40 тыс.м3, 25 (1 тыс.м3)</t>
  </si>
  <si>
    <t>СБЦП "Объекты водоснабжения и канализации (2015)" табл.5 п.15 (СБЦП17-5-15)</t>
  </si>
  <si>
    <t>(180550+11820*25)*1,4*1,3*0,6*7,1
где количество 25000/1000 = 25
(A+B*X)*К3*К4*К1*Кинф</t>
  </si>
  <si>
    <t>При проектировании зданий и сооружений   с ограждающими и несущими конструкциями из монолитного железобетона</t>
  </si>
  <si>
    <t>К3 = 1,4 (ОП п.1.18)</t>
  </si>
  <si>
    <t>При проектировании в городах Москва и Санкт-Петербург (до)</t>
  </si>
  <si>
    <t>К4 = 1,3 (ОП п.1.9)</t>
  </si>
  <si>
    <t>Стадия проектирования</t>
  </si>
  <si>
    <t>К1 = 0,6 (ОП п.1.7)</t>
  </si>
  <si>
    <t>Пояснительная записка</t>
  </si>
  <si>
    <t>2%;</t>
  </si>
  <si>
    <t>73 820,00</t>
  </si>
  <si>
    <t>Схема планировочной организации земельного участка</t>
  </si>
  <si>
    <t>Архитектурные решения</t>
  </si>
  <si>
    <t>184 550,00</t>
  </si>
  <si>
    <t>Конструктивные и объемнопланировочные решения</t>
  </si>
  <si>
    <t>18%;</t>
  </si>
  <si>
    <t>664 360,00</t>
  </si>
  <si>
    <t>Инженерное оборудование, сети, инженерно-технические мероприятия, технологические решения: Система электроснабжения</t>
  </si>
  <si>
    <t>295 270,00</t>
  </si>
  <si>
    <t>Инженерное оборудование, сети, инженерно-технические мероприятия, технологические решения: Система водоснабжения</t>
  </si>
  <si>
    <t>Инженерное оборудование, сети, инженерно-технические мероприятия, технологические решения: Система водоотведения</t>
  </si>
  <si>
    <t>Инженерное оборудование, сети, инженерно-технические мероприятия, технологические решения: Отопление, вентиляция</t>
  </si>
  <si>
    <t>6%;</t>
  </si>
  <si>
    <t>221 450,00</t>
  </si>
  <si>
    <t>Инженерное оборудование, сети, инженерно-технические мероприятия, технологические решения: Основные общеинженерные системы связи и оповещения</t>
  </si>
  <si>
    <t>Инженерное оборудование, сети, инженерно-технические мероприятия, технологические решения: Технологические решения</t>
  </si>
  <si>
    <t>25%;</t>
  </si>
  <si>
    <t>922 730,00</t>
  </si>
  <si>
    <t>Проект организации строительства</t>
  </si>
  <si>
    <t>Перечень мероприятий по охране окружающей среды</t>
  </si>
  <si>
    <t>Мероприятия по обеспечению пожарной безопасности</t>
  </si>
  <si>
    <t>4%;</t>
  </si>
  <si>
    <t>147 640,00</t>
  </si>
  <si>
    <t>Требования к обеспечению безопасной эксплуатации объекта капитального строительства</t>
  </si>
  <si>
    <t>36 910,00</t>
  </si>
  <si>
    <t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t>
  </si>
  <si>
    <t>Смета на строительство</t>
  </si>
  <si>
    <t>258 360,00</t>
  </si>
  <si>
    <t>Итоги по разделу 1 Основные здания.Сборник 2004-2014гг:</t>
  </si>
  <si>
    <t>10 809 200,00</t>
  </si>
  <si>
    <t xml:space="preserve">     Итого по разделу 1 Основные здания.Сборник 2004-2014гг</t>
  </si>
  <si>
    <t>Раздел 2. Вспомогательные объекты</t>
  </si>
  <si>
    <t>КПП, площадью: от 20 до 200 включительно, 27 (м2)</t>
  </si>
  <si>
    <t>НЗ_ОГС "Строительство объектов городской среды", таб.3.3 п.1 (НЗ_ОГС-3.3-1)</t>
  </si>
  <si>
    <t>(62200+4139*27)*1,3*1,24*0,6*1,53
(A+B*X)*К2*К3*К4*Кинф</t>
  </si>
  <si>
    <t>Проектирование объектов в черте городов: Москва и Санкт-Петербург</t>
  </si>
  <si>
    <t>К2 = 1,3 (ОП п.19 Таб.2.1 п.4.3)</t>
  </si>
  <si>
    <t>На подготовку проектной и рабочей документации отдельных зданий подсобного и обслуживающего назначения, содержащей материалы в форме информационной модели</t>
  </si>
  <si>
    <t>К3 = 1,24 (Таб.3.3.1 п.1)</t>
  </si>
  <si>
    <t>Распределение стоимости работ по подготовке проектной и рабочей документации, содержащей материалы в форме информационной модели</t>
  </si>
  <si>
    <t>К4 = 0,6 (ОП п.20 Таб.2.2)</t>
  </si>
  <si>
    <t>С индексом в ценах 2 квартала 2026 года по письму Минстроя России от 08.04.2026г. №20212-ИФ/09 (к ценам 2022г) к проектным работам</t>
  </si>
  <si>
    <t>Кинф = 1,5300 (4)</t>
  </si>
  <si>
    <t>2 570,00</t>
  </si>
  <si>
    <t>ПЗУ - ГП</t>
  </si>
  <si>
    <t>12 870,00</t>
  </si>
  <si>
    <t>ПЗУ - ОР</t>
  </si>
  <si>
    <t>23 170,00</t>
  </si>
  <si>
    <t>ПЗУ- БЛГ</t>
  </si>
  <si>
    <t>20 590,00</t>
  </si>
  <si>
    <t>33 460,00</t>
  </si>
  <si>
    <t>54 060,00</t>
  </si>
  <si>
    <t>ИОС - ЭО</t>
  </si>
  <si>
    <t>7 720,00</t>
  </si>
  <si>
    <t>ИОС - ТС</t>
  </si>
  <si>
    <t>ИОС - ВС</t>
  </si>
  <si>
    <t>5 150,00</t>
  </si>
  <si>
    <t>ИОС - ВО</t>
  </si>
  <si>
    <t>ИОС - СС</t>
  </si>
  <si>
    <t>ИОС - АВТ</t>
  </si>
  <si>
    <t>18 020,00</t>
  </si>
  <si>
    <t>МОПБ</t>
  </si>
  <si>
    <t>15 450,00</t>
  </si>
  <si>
    <t>Открытые стоянки автотранспорта площадью: до 2000 м2, 100 (1 м2)</t>
  </si>
  <si>
    <t>СБЦ "Предприятия автомобильного транспорта (2006)" табл.1 п.46 (СБЦ55-1-46)</t>
  </si>
  <si>
    <t>((6000+44*(0.4*2000+0.6*0.5*2000))*0,1)*0,4*7,1
((A+B*(0.4*X1+0.6*0.5*X1))*Кпониж)*К4*Кинф</t>
  </si>
  <si>
    <t>Понижающий коэффициент (0.1)</t>
  </si>
  <si>
    <t>Кпониж = 0,1</t>
  </si>
  <si>
    <t>К4 = 0,4 (От 29 декабря 2009 г.№ 620
)</t>
  </si>
  <si>
    <t>Технологическая часть</t>
  </si>
  <si>
    <t>5,5%;</t>
  </si>
  <si>
    <t>1 060,00</t>
  </si>
  <si>
    <t>Архитектурно-строитель-ная часть и генплан</t>
  </si>
  <si>
    <t>56,5%;</t>
  </si>
  <si>
    <t>10 850,00</t>
  </si>
  <si>
    <t>Водоснабжение и канализация</t>
  </si>
  <si>
    <t>11%;</t>
  </si>
  <si>
    <t>2 110,00</t>
  </si>
  <si>
    <t>Электроснабжение и электрооборудование, автоматизация</t>
  </si>
  <si>
    <t>Связь и сигнализация</t>
  </si>
  <si>
    <t>190,00</t>
  </si>
  <si>
    <t>380,00</t>
  </si>
  <si>
    <t>Охрана окружающей среды</t>
  </si>
  <si>
    <t>1 150,00</t>
  </si>
  <si>
    <t>1 340,00</t>
  </si>
  <si>
    <t>Итоги по разделу 2 Вспомогательные объекты:</t>
  </si>
  <si>
    <t xml:space="preserve">     Итого Поз. 5-6</t>
  </si>
  <si>
    <t>276 620,00</t>
  </si>
  <si>
    <t xml:space="preserve">     Итого по разделу 2 Вспомогательные объекты</t>
  </si>
  <si>
    <t>Раздел 3. Наружные инженерные сети</t>
  </si>
  <si>
    <t>Слаботочные сети ,Электроснабжение и наружное освещение</t>
  </si>
  <si>
    <t>Сооружение канализации линейных сооружений слаботочной сети из труб диаметром до 125 мм, емкостью трубопровода до 2 отверстий включительно и протяженностью:от 100 до 500 включительно, 400 (п.м)</t>
  </si>
  <si>
    <t>НЗ_СИТО_ИО "Строительство, реконструкция сетей инженерно-технического обеспечения и объектов инфраструктуры", таб.3.1 п.1.1-1 (НЗ_СИТО_ИО-3.1-1.1-1)</t>
  </si>
  <si>
    <t>(13400+399*400)*1,2*1,05*1,15*1,2*0,6*1,25*1,68
(A+B*X)*К2*К4*К5*К3*К6*К8*Кинф</t>
  </si>
  <si>
    <t xml:space="preserve">Реконструкция сетей инженерно-технического обеспечения с изменением их мощности, производительности, диаметра труб; с применением новых материалов, за исключением проектирования санации сетей инженерно-технического обеспечения; с изменением  способа прокладки; с изменением схемы сетей инженерно-технического обеспечения; с присоединением или подключением их к другим источникам  </t>
  </si>
  <si>
    <t>К2 = 1,2 (ОП Таб.2.1 п.1)</t>
  </si>
  <si>
    <t>Проектирование линейных сооружений сети водоснабжения, линейных сооружений сети водоотведения, линейных сооружений слаботочной сети, сооружений воздушной линии электропередачи и сооружений кабельной электрической линии при пересечении свыше 5 и до 10 существующих коммуникаций включительно</t>
  </si>
  <si>
    <t>К4 = 1,05 (ОП Таб.2.2 п.3)</t>
  </si>
  <si>
    <t xml:space="preserve">При определении стоимости проектирования сетей инженерно-технического обеспечения и объектов инфраструктуры по инженерно-топографическим планам в масштабе 1:200 </t>
  </si>
  <si>
    <t>К5 = 1,15 (ОП п.12)</t>
  </si>
  <si>
    <t>Стоимость проектных работ для строительства сетей инженерно-технического обеспечения или их участков, пересекающих железные дороги или расположенных в полосе отвода железных дорог</t>
  </si>
  <si>
    <t>К3 = 1,2 (ОП п.22)</t>
  </si>
  <si>
    <t>Стадии проектирования</t>
  </si>
  <si>
    <t>К6 = 0,6 (ОП п.32 Таб.2.3)</t>
  </si>
  <si>
    <t>На подготовку проектной и рабочей документации линейных сооружений слаботочной сети, содержащей материалы в форме информационной модели</t>
  </si>
  <si>
    <t>К8 = 1,25 (Таб.3.1.1 п.6)</t>
  </si>
  <si>
    <t>С индексом в ценах 4 квартала 2025 года по письму Минстроя России от 20.10.2025г. №62725-ИФ/09  (к ценам 2021г) к проектным работам</t>
  </si>
  <si>
    <t>Кинф = 1,6800 (3)</t>
  </si>
  <si>
    <t>0,5%;</t>
  </si>
  <si>
    <t>1 900,00</t>
  </si>
  <si>
    <t>ППО</t>
  </si>
  <si>
    <t>11 370,00</t>
  </si>
  <si>
    <t>ТКР</t>
  </si>
  <si>
    <t>76%;</t>
  </si>
  <si>
    <t>288 060,00</t>
  </si>
  <si>
    <t>22 740,00</t>
  </si>
  <si>
    <t>7,5%;</t>
  </si>
  <si>
    <t>28 430,00</t>
  </si>
  <si>
    <t>7 580,00</t>
  </si>
  <si>
    <t>18 950,00</t>
  </si>
  <si>
    <t>Первьй кабель линейного сооружения слаботочной сети в проектируемой канализации линейного сооружения слаботочной сети при длине участка прокладки: от 100 до 500 включительно, 400 (п.м)</t>
  </si>
  <si>
    <t>НЗ_СИТО_ИО "Строительство, реконструкция сетей инженерно-технического обеспечения и объектов инфраструктуры", таб.3.1 п.2.1-1 (НЗ_СИТО_ИО-3.1-2.1-1)</t>
  </si>
  <si>
    <t>(61800+95*400)*1,2*1,05*1,15*1,2*1,2*0,6*1,25*1,68
(A+B*X)*К3*К5*К6*К1*К4*К7*К2*Кинф</t>
  </si>
  <si>
    <t>К3 = 1,2 (ОП Таб.2.1 п.1)</t>
  </si>
  <si>
    <t>К5 = 1,05 (ОП Таб.2.2 п.3)</t>
  </si>
  <si>
    <t>К6 = 1,15 (ОП п.12)</t>
  </si>
  <si>
    <t>К1 = 1,2 (ОП п.22)</t>
  </si>
  <si>
    <t>К4 = 1,2 (ОП п.22)</t>
  </si>
  <si>
    <t>К7 = 0,6 (ОП п.32 Таб.2.3)</t>
  </si>
  <si>
    <t>К2 = 1,25 (Таб.3.1.1 п.6)</t>
  </si>
  <si>
    <t>1 310,00</t>
  </si>
  <si>
    <t>7 870,00</t>
  </si>
  <si>
    <t>79%;</t>
  </si>
  <si>
    <t>207 280,00</t>
  </si>
  <si>
    <t>19 680,00</t>
  </si>
  <si>
    <t>13 120,00</t>
  </si>
  <si>
    <t>Линия наружного освещения кабельная протяженностью:от 1000 до 3000 включительно, 1500 (п.м)</t>
  </si>
  <si>
    <t>НЗ_СИТО_ИО "Строительство, реконструкция сетей инженерно-технического обеспечения и объектов инфраструктуры", таб.3.2 п.2-3 (НЗ_СИТО_ИО-3.2-2-3)</t>
  </si>
  <si>
    <t>(251900+125*1500)*1,2*1,05*1,15*1,2*1,17*0,6*1,68
(A+B*X)*К3*К5*К6*К2*К4*К1*Кинф</t>
  </si>
  <si>
    <t>К2 = 1,2 (ОП п.22)</t>
  </si>
  <si>
    <t>На подготовку проектной и рабочей документации линий наружного освещения, содержащей материалы в форме информационной модели</t>
  </si>
  <si>
    <t>К4 = 1,17 (Таб.3.2.1 п.10)</t>
  </si>
  <si>
    <t>К1 = 0,6 (ОП п.32 Таб.2.3)</t>
  </si>
  <si>
    <t>4 510,00</t>
  </si>
  <si>
    <t>27 030,00</t>
  </si>
  <si>
    <t>684 810,00</t>
  </si>
  <si>
    <t>67 580,00</t>
  </si>
  <si>
    <t>45 050,00</t>
  </si>
  <si>
    <t>Водоснабжение</t>
  </si>
  <si>
    <t>Линейные сооружения сети водоснабжения диаметром до 150 мм включительно, открытым способом, протяженностью:от 1000 до 5000 включительно, 1150 (п.м)</t>
  </si>
  <si>
    <t>НЗ_СИТО_ИО "Строительство, реконструкция сетей инженерно-технического обеспечения и объектов инфраструктуры", таб.3.4 п.1-3 (НЗ_СИТО_ИО-3.4-1-3)</t>
  </si>
  <si>
    <t>(313900+269*1150)*1,05*1,2*1,11*0,6*1,68
(A+B*X)*К6*К5*К8*К1*Кинф</t>
  </si>
  <si>
    <t>К6 = 1,05 (ОП Таб.2.2 п.3)</t>
  </si>
  <si>
    <t>К5 = 1,2 (ОП п.22)</t>
  </si>
  <si>
    <t>На подготовку проектной и рабочей документации линейных сооружений сети водоснабжения, содержащей материалы в форме информационной модели</t>
  </si>
  <si>
    <t>К8 = 1,11 (Таб.3.4.1 п.8)</t>
  </si>
  <si>
    <t>4 390,00</t>
  </si>
  <si>
    <t>26 360,00</t>
  </si>
  <si>
    <t>74%;</t>
  </si>
  <si>
    <t>650 200,00</t>
  </si>
  <si>
    <t>43 930,00</t>
  </si>
  <si>
    <t>65 900,00</t>
  </si>
  <si>
    <t>Узлы учета потребляемой горячей и холодной воды диаметром условного прохода счетчика воды: до 50 мм, 1 (узел)</t>
  </si>
  <si>
    <t>НЗ_СИТО_ИО "Строительство, реконструкция сетей инженерно-технического обеспечения и объектов инфраструктуры", таб.3.4 п.5.1 (НЗ_СИТО_ИО-3.4-5.1)</t>
  </si>
  <si>
    <t>(12000*1)*1,2*1,05*1,15*1,2*0,4*1,68
(A*X)*К3*К5*К6*К1*К2*Кинф</t>
  </si>
  <si>
    <t>К2 = 0,4 (ОП п.9 Таб.1.1)</t>
  </si>
  <si>
    <t>70,00</t>
  </si>
  <si>
    <t>85%;</t>
  </si>
  <si>
    <t>11 920,00</t>
  </si>
  <si>
    <t>4,5%;</t>
  </si>
  <si>
    <t>630,00</t>
  </si>
  <si>
    <t>700,00</t>
  </si>
  <si>
    <t>Водомерный узел линейного сооружения сети водоснабжения на вводе в здание или сооружение, 1 (узел)</t>
  </si>
  <si>
    <t>НЗ_СИТО_ИО "Строительство, реконструкция сетей инженерно-технического обеспечения и объектов инфраструктуры", таб.3.4 п.6 (НЗ_СИТО_ИО-3.4-6)</t>
  </si>
  <si>
    <t>(70400*1)*0,4*1,2*1,05*1,15*1,2*1,68
(A*X)*К2*К3*К5*К6*К4*Кинф</t>
  </si>
  <si>
    <t>410,00</t>
  </si>
  <si>
    <t>86%;</t>
  </si>
  <si>
    <t>70 740,00</t>
  </si>
  <si>
    <t>3 700,00</t>
  </si>
  <si>
    <t>1 650,00</t>
  </si>
  <si>
    <t>4 110,00</t>
  </si>
  <si>
    <t>Узел управления для обслуживания задвижек, гидрантов, воздушников, спускников линейного сооружения сети водоснабжения диаметром: до 250 мм включительно, 1 (узел)</t>
  </si>
  <si>
    <t>НЗ_СИТО_ИО "Строительство, реконструкция сетей инженерно-технического обеспечения и объектов инфраструктуры", таб.3.4 п.8.1 (НЗ_СИТО_ИО-3.4-8.1)</t>
  </si>
  <si>
    <t>(95200*1)*0,4*1,2*1,05*1,15*1,2*1,68
(A*X)*К2*К3*К5*К6*К4*Кинф</t>
  </si>
  <si>
    <t>560,00</t>
  </si>
  <si>
    <t>2 220,00</t>
  </si>
  <si>
    <t>77%;</t>
  </si>
  <si>
    <t>85 650,00</t>
  </si>
  <si>
    <t>5 010,00</t>
  </si>
  <si>
    <t>6 670,00</t>
  </si>
  <si>
    <t>5 560,00</t>
  </si>
  <si>
    <t>Водоотведение</t>
  </si>
  <si>
    <t>Линейное сооружение сети водоотведения диаметром до 300 мм, открытым способом, протяженностью:от 1000 до 3000 включительно, 1150 (п.м)</t>
  </si>
  <si>
    <t>НЗ_СИТО_ИО "Строительство, реконструкция сетей инженерно-технического обеспечения и объектов инфраструктуры", таб.3.5 п.1-3 (НЗ_СИТО_ИО-3.5-1-3)</t>
  </si>
  <si>
    <t>(181400+505*1150)*1,05*1,2*1,11*0,6*1,68
(A+B*X)*К7*К6*К2*К9*Кинф</t>
  </si>
  <si>
    <t>К7 = 1,05 (ОП Таб.2.2 п.3)</t>
  </si>
  <si>
    <t>К6 = 1,2 (ОП п.22)</t>
  </si>
  <si>
    <t>На подготовку проектной и рабочей документации линейных сооружений сети водоотведения, содержащей материалы в форме информационной модели</t>
  </si>
  <si>
    <t>К2 = 1,11 (Таб.3.5.1 п.12)</t>
  </si>
  <si>
    <t>К9 = 0,6 (ОП п.32 Таб.2.3)</t>
  </si>
  <si>
    <t>5 370,00</t>
  </si>
  <si>
    <t>32 230,00</t>
  </si>
  <si>
    <t>73%;</t>
  </si>
  <si>
    <t>784 360,00</t>
  </si>
  <si>
    <t>75 210,00</t>
  </si>
  <si>
    <t>9,5%;</t>
  </si>
  <si>
    <t>102 070,00</t>
  </si>
  <si>
    <t>21 490,00</t>
  </si>
  <si>
    <t>53 720,00</t>
  </si>
  <si>
    <t>Камера индивидуальная (перепадная, поворотная, магистральная, распределительная и другие) на линейном сооружении сети водоотведения диаметром: до 600 мм включительно, 1 (камера)</t>
  </si>
  <si>
    <t>НЗ_СИТО_ИО "Строительство, реконструкция сетей инженерно-технического обеспечения и объектов инфраструктуры", таб.3.5 п.6-1 (НЗ_СИТО_ИО-3.5-6.1)</t>
  </si>
  <si>
    <t>(20300*1)*0,4*1,2*1,05*1,15*1,2*1,68
(A*X)*К2*К3*К5*К6*К1*Кинф</t>
  </si>
  <si>
    <t>120,00</t>
  </si>
  <si>
    <t>710,00</t>
  </si>
  <si>
    <t>17 320,00</t>
  </si>
  <si>
    <t>1 660,00</t>
  </si>
  <si>
    <t>2 250,00</t>
  </si>
  <si>
    <t>470,00</t>
  </si>
  <si>
    <t>1 190,00</t>
  </si>
  <si>
    <t>Итоги по разделу 3 Наружные инженерные сети:</t>
  </si>
  <si>
    <t xml:space="preserve">     Итого Поз. 7-15</t>
  </si>
  <si>
    <t>3 726 820,00</t>
  </si>
  <si>
    <t xml:space="preserve">     Итого по разделу 3 Наружные инженерные сети</t>
  </si>
  <si>
    <t>Раздел 4. Внутрение инженерные сети</t>
  </si>
  <si>
    <t>Внутренние сети  связи</t>
  </si>
  <si>
    <t>Структурированная кабельная сеть с числом узлов:от 2 до 10, 2 (1 узел)</t>
  </si>
  <si>
    <t>СБЦП "Объекты связи (2010)" табл.24 п.8 (СБЦП02-24-8)</t>
  </si>
  <si>
    <t>(2450+3680*2)*0,5*1,04*1,2*7,1
(A+B*X)*К1*К2*К3*Кинф</t>
  </si>
  <si>
    <t>К1 = 0,5</t>
  </si>
  <si>
    <t>Выполнение работ по оценке воздействия объекта капитального строительства на окружающую среду (ОВОС) в составе проектной документации</t>
  </si>
  <si>
    <t>К2 = 1,04 (ОП п.1.11)</t>
  </si>
  <si>
    <t>Разработки проектной и рабочей документации при строительстве объектов в гг. Москве, Санкт-Петербурге (до)</t>
  </si>
  <si>
    <t>К3 = 1,2 (ОП п.1.8)</t>
  </si>
  <si>
    <t>Установка промышленного телевизионного оборудования в готовом здании с числом камер от 2 до 12 (Внутреннее видеонаблюдение), 4 (1 камера)</t>
  </si>
  <si>
    <t>СБЦП "Объекты связи (2010)" табл.20 п.7 (СБЦП02-20-7)</t>
  </si>
  <si>
    <t>(36610+4570*4)*0,5*1,04*1,2*7,1
(A+B*X)*К1*К2*К3*Кинф</t>
  </si>
  <si>
    <t>Установка промышленного телевизионного оборудования в готовом здании с числом камер от 2 до 12 (наружное видеонаблюдение), 4 (1 камера)</t>
  </si>
  <si>
    <t>(36610+4570*4)*0,5*1,1*1,04*1,2*7,1
(A+B*X)*К1*К3*К2*К4*Кинф</t>
  </si>
  <si>
    <t>Проектирование наружных установок промышленного телевизионного оборудования на территории объекта</t>
  </si>
  <si>
    <t>К3 = 1,1 (ТЧ п.2.45)</t>
  </si>
  <si>
    <t>К4 = 1,2 (ОП п.1.8)</t>
  </si>
  <si>
    <t>Интегрирующий комплекс приема, обработки и хранения видеоинформации (ДИО), 1 (1 комплекс)</t>
  </si>
  <si>
    <t>СБЦП "Объекты связи (2010)" табл.20 п.10 (СБЦП02-20-10)</t>
  </si>
  <si>
    <t>(85450*1)*0,5*1,04*1,2*7,1
(A*X)*К1*К2*К3*Кинф</t>
  </si>
  <si>
    <t>Автоматизированное рабочее место (АРМ) оператора на базе ПЭВМ, 2 (1 АРМ)</t>
  </si>
  <si>
    <t>СБЦП "Объекты связи (2010)" табл.24 п.1 (СБЦП02-24-1)</t>
  </si>
  <si>
    <t>(2400*2)*0,5*1,04*1,2*7,1
(A*X)*К1*К2*К3*Кинф</t>
  </si>
  <si>
    <t>Итоги по разделу 4 Внутрение инженерные сети:</t>
  </si>
  <si>
    <t xml:space="preserve">     Итого Поз. 16-21</t>
  </si>
  <si>
    <t>997 450,00</t>
  </si>
  <si>
    <t xml:space="preserve">     Итого по разделу 4 Внутрение инженерные сети</t>
  </si>
  <si>
    <t>Раздел 5. Благоустройство</t>
  </si>
  <si>
    <t>Благоустройство территории объектов капитального строительства, площадью:от10 до 20 га включительно, 10,8 (га)</t>
  </si>
  <si>
    <t>НЗ_ОГС "Строительство объектов городской среды", таб.3.1 п.1-5 (НЗ_ОГС-3.1-1-5)</t>
  </si>
  <si>
    <t>(875400+192630*10,8)*1,3*0,6*1,21*1,53
(A+B*X)*К3*К4*К1*Кинф</t>
  </si>
  <si>
    <t>К3 = 1,3 (ОП п.19 Таб.2.1 п.4.3)</t>
  </si>
  <si>
    <t>На подготовку проектной и рабочей документации комплексного благоустройства территорий, содержащей материалы в форме информационной модели</t>
  </si>
  <si>
    <t>К1 = 1,21 (Таб.3.1.1 п.1)</t>
  </si>
  <si>
    <t>85 360,00</t>
  </si>
  <si>
    <t>17%;</t>
  </si>
  <si>
    <t>725 600,00</t>
  </si>
  <si>
    <t>23%;</t>
  </si>
  <si>
    <t>981 690,00</t>
  </si>
  <si>
    <t>22%;</t>
  </si>
  <si>
    <t>939 010,00</t>
  </si>
  <si>
    <t>384 140,00</t>
  </si>
  <si>
    <t>256 090,00</t>
  </si>
  <si>
    <t>128 050,00</t>
  </si>
  <si>
    <t>213 410,00</t>
  </si>
  <si>
    <t>Итоги по разделу 5 Благоустройство:</t>
  </si>
  <si>
    <t xml:space="preserve">     Итого Поз. 22</t>
  </si>
  <si>
    <t>4 268 220,00</t>
  </si>
  <si>
    <t xml:space="preserve">     Итого по разделу 5 Благоустройство</t>
  </si>
  <si>
    <t xml:space="preserve">     Итоги по разделу 1 Основные здания.Сборник 2004-2014гг</t>
  </si>
  <si>
    <t xml:space="preserve">     Итоги по разделу 2 Вспомогательные объекты</t>
  </si>
  <si>
    <t xml:space="preserve">     Итоги по разделу 3 Наружные инженерные сети</t>
  </si>
  <si>
    <t xml:space="preserve">     Итоги по разделу 4 Внутрение инженерные сети</t>
  </si>
  <si>
    <t xml:space="preserve">     Итоги по разделу 5 Благоустройство</t>
  </si>
  <si>
    <t>Лапыгин Александр</t>
  </si>
  <si>
    <t xml:space="preserve">Начальник </t>
  </si>
  <si>
    <t>СМЕТА № 12-02-02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</si>
  <si>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сооружения.,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114, Проектные работы.Стадия РД</t>
  </si>
  <si>
    <t>Приложение N 11
к Методике определения сметной стоимости строительства,реконструкции, капитального ремонта,
сноса объектов капитальногостроительства, работ по сохранениюобъектов культурного наследия
(памятников истории и культуры)народов Российской Федерациина территории Российской едерации,утвержденной приказом Министерствастроительства и жилищно-коммунального
хозяйства Российской Федерацииот 4 августа 2020 г. N 421/пр</t>
  </si>
  <si>
    <t>СВОДНАЯ СМЕТА 12-01</t>
  </si>
  <si>
    <t>на проектные, изыскательские  работы</t>
  </si>
  <si>
    <t>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сооружения.г Санкт-Петербург, вн.тер.г. муниципальный округ Народный, ул. Народная, з/у 114</t>
  </si>
  <si>
    <t>Стадия :  Проектная и рабочая документация</t>
  </si>
  <si>
    <t>Заказчик:</t>
  </si>
  <si>
    <t>Изыскательская организация:</t>
  </si>
  <si>
    <t>Проектная организация:</t>
  </si>
  <si>
    <t>Составлена в уровне цен на 2 кв.2026г</t>
  </si>
  <si>
    <t>№ п.п.</t>
  </si>
  <si>
    <t>Наименование смет на проектные работы и инженерные изыскания, затрат</t>
  </si>
  <si>
    <t>Обоснование</t>
  </si>
  <si>
    <t>инженерных изысканий</t>
  </si>
  <si>
    <t>проектных работ</t>
  </si>
  <si>
    <t>I</t>
  </si>
  <si>
    <t xml:space="preserve">Изыскательские работы </t>
  </si>
  <si>
    <t>Инженерно-геодезические изыскания</t>
  </si>
  <si>
    <t>№12-01-01</t>
  </si>
  <si>
    <t>Инженерно-геологические изыскания</t>
  </si>
  <si>
    <t>№12-01-02</t>
  </si>
  <si>
    <t>Инженерно-экологические изыскания</t>
  </si>
  <si>
    <t>№12-01-03</t>
  </si>
  <si>
    <t>Инженерно-гидрометеорологические изыскания</t>
  </si>
  <si>
    <t>№12-01-04</t>
  </si>
  <si>
    <t>II</t>
  </si>
  <si>
    <t>Проектная документация</t>
  </si>
  <si>
    <t>Проектные работы.ПД</t>
  </si>
  <si>
    <t>№12-02-01</t>
  </si>
  <si>
    <t>III</t>
  </si>
  <si>
    <t>Рабочая документация</t>
  </si>
  <si>
    <t>Проектные работы.РД</t>
  </si>
  <si>
    <t>№12-02-02</t>
  </si>
  <si>
    <t>Итого по видам работ</t>
  </si>
  <si>
    <t>Всего</t>
  </si>
  <si>
    <t>НДС 22%</t>
  </si>
  <si>
    <t>Руководитель проектной организации       _____________</t>
  </si>
  <si>
    <t>Главный инженер проекта                       ______________</t>
  </si>
  <si>
    <t>Начальник                                              _______________</t>
  </si>
  <si>
    <t xml:space="preserve"> [подпись (инициалы, фамилия)]</t>
  </si>
  <si>
    <t>Заказчик                                                 ________________</t>
  </si>
  <si>
    <t>[должность, подпись (инициалы, фамилия)]</t>
  </si>
  <si>
    <t>Раздел 1. Основные здания</t>
  </si>
  <si>
    <t>20078310,00</t>
  </si>
  <si>
    <t>(3048100+120767*5)*1,2*1,5*1,11*1,1*0,4*1,27
(A+B*X)*К2*К3*К4*К5*К6*Кинф</t>
  </si>
  <si>
    <t>К6 = 0,4 (ТЧ_р.I_п.9_т.1.2_п.1)</t>
  </si>
  <si>
    <t>;</t>
  </si>
  <si>
    <t>163 090,00</t>
  </si>
  <si>
    <t>407 730,00</t>
  </si>
  <si>
    <t>733 920,00</t>
  </si>
  <si>
    <t>244 640,00</t>
  </si>
  <si>
    <t>326 190,00</t>
  </si>
  <si>
    <t>1 019 330,00</t>
  </si>
  <si>
    <t>285 410,00</t>
  </si>
  <si>
    <t>(824900+1334*(0.4*50+0.6*42))*1,2*1,11*1,1*0,4*1,27
где количество 90000/90/24 = 42
(A+B*(0.4*X1+0.6*X))*К2*К3*К4*К6*Кинф</t>
  </si>
  <si>
    <t>26 350,00</t>
  </si>
  <si>
    <t>65 890,00</t>
  </si>
  <si>
    <t>118 600,00</t>
  </si>
  <si>
    <t>39 530,00</t>
  </si>
  <si>
    <t>52 710,00</t>
  </si>
  <si>
    <t>164 720,00</t>
  </si>
  <si>
    <t>46 120,00</t>
  </si>
  <si>
    <t>(16720+(21740-16720)/(100-50)*(25-50)*0,6)*0,7*0,432*7,1
(A1+(A2-A1)/(X2-X1)*(X-X1)*0,6)*К1*К2*Кинф</t>
  </si>
  <si>
    <t>К1 = 0,7</t>
  </si>
  <si>
    <t>(180550+11820*25)*1,4*1,3*0,4*7,1
где количество 25000/1000 = 25
(A+B*X)*К3*К4*К1*Кинф</t>
  </si>
  <si>
    <t>К1 = 0,4 (ОП п.1.7)</t>
  </si>
  <si>
    <t>123 030,00</t>
  </si>
  <si>
    <t>246 060,00</t>
  </si>
  <si>
    <t>33%;</t>
  </si>
  <si>
    <t>812 000,00</t>
  </si>
  <si>
    <t>172 240,00</t>
  </si>
  <si>
    <t>49 210,00</t>
  </si>
  <si>
    <t>492 120,00</t>
  </si>
  <si>
    <t>Итоги по разделу 1 Основные здания:</t>
  </si>
  <si>
    <t>7 229 470,00</t>
  </si>
  <si>
    <t xml:space="preserve">     Итого по разделу 1 Основные здания</t>
  </si>
  <si>
    <t>(62200+4139*27)*1,3*1,24*0,4*1,53
(A+B*X)*К2*К3*К4*Кинф</t>
  </si>
  <si>
    <t>К4 = 0,4 (ОП п.20 Таб.2.2)</t>
  </si>
  <si>
    <t>10 300,00</t>
  </si>
  <si>
    <t>17 160,00</t>
  </si>
  <si>
    <t>15 440,00</t>
  </si>
  <si>
    <t>15%;</t>
  </si>
  <si>
    <t>25 740,00</t>
  </si>
  <si>
    <t>36 040,00</t>
  </si>
  <si>
    <t>6 860,00</t>
  </si>
  <si>
    <t>13 730,00</t>
  </si>
  <si>
    <t>12 010,00</t>
  </si>
  <si>
    <t>((6000+44*(0.4*2000+0.6*0.5*2000))*0,1)*0,6*7,1
((A+B*(0.4*X1+0.6*0.5*X1))*Кпониж)*К4*Кинф</t>
  </si>
  <si>
    <t>К4 = 0,6 (От 29 декабря 2009 г.№ 620
)</t>
  </si>
  <si>
    <t>1 440,00</t>
  </si>
  <si>
    <t>65%;</t>
  </si>
  <si>
    <t>18 720,00</t>
  </si>
  <si>
    <t>2 880,00</t>
  </si>
  <si>
    <t>4 320,00</t>
  </si>
  <si>
    <t>290,00</t>
  </si>
  <si>
    <t>200 410,00</t>
  </si>
  <si>
    <t>(13400+399*400)*1,2*1,05*1,15*1,2*0,4*1,25*1,68
(A+B*X)*К2*К4*К5*К3*К6*К8*Кинф</t>
  </si>
  <si>
    <t>К6 = 0,4 (ОП п.32 Таб.2.3)</t>
  </si>
  <si>
    <t>1 260,00</t>
  </si>
  <si>
    <t>5 050,00</t>
  </si>
  <si>
    <t>89,5%;</t>
  </si>
  <si>
    <t>226 150,00</t>
  </si>
  <si>
    <t>12 630,00</t>
  </si>
  <si>
    <t>(61800+95*400)*1,2*1,05*1,15*1,2*1,2*0,4*1,25*1,68
(A+B*X)*К3*К5*К6*К1*К4*К7*К2*Кинф</t>
  </si>
  <si>
    <t>К7 = 0,4 (ОП п.32 Таб.2.3)</t>
  </si>
  <si>
    <t>870,00</t>
  </si>
  <si>
    <t>3 500,00</t>
  </si>
  <si>
    <t>92,5%;</t>
  </si>
  <si>
    <t>161 800,00</t>
  </si>
  <si>
    <t>8 750,00</t>
  </si>
  <si>
    <t>(251900+125*1500)*1,2*1,05*1,15*1,2*1,17*0,4*1,68
(A+B*X)*К3*К5*К6*К2*К4*К1*Кинф</t>
  </si>
  <si>
    <t>К1 = 0,4 (ОП п.32 Таб.2.3)</t>
  </si>
  <si>
    <t>3 000,00</t>
  </si>
  <si>
    <t>537 640,00</t>
  </si>
  <si>
    <t>30 040,00</t>
  </si>
  <si>
    <t>(313900+269*1150)*1,05*1,2*1,11*0,4*1,68
(A+B*X)*К6*К5*К8*К1*Кинф</t>
  </si>
  <si>
    <t>2 930,00</t>
  </si>
  <si>
    <t>11 720,00</t>
  </si>
  <si>
    <t>87,5%;</t>
  </si>
  <si>
    <t>512 550,00</t>
  </si>
  <si>
    <t>29 290,00</t>
  </si>
  <si>
    <t>(12000*1)*1,2*1,05*1,15*1,2*0,6*1,68
(A*X)*К3*К5*К6*К1*К2*Кинф</t>
  </si>
  <si>
    <t>К2 = 0,6 (ОП п.9 Таб.1.1)</t>
  </si>
  <si>
    <t>110,00</t>
  </si>
  <si>
    <t>18 820,00</t>
  </si>
  <si>
    <t>1 050,00</t>
  </si>
  <si>
    <t>(70400*1)*0,6*1,2*1,05*1,15*1,2*1,68
(A*X)*К2*К3*К5*К6*К4*Кинф</t>
  </si>
  <si>
    <t>620,00</t>
  </si>
  <si>
    <t>110 430,00</t>
  </si>
  <si>
    <t>6 170,00</t>
  </si>
  <si>
    <t>(95200*1)*0,6*1,2*1,05*1,15*1,2*1,68
(A*X)*К2*К3*К5*К6*К4*Кинф</t>
  </si>
  <si>
    <t>830,00</t>
  </si>
  <si>
    <t>3 340,00</t>
  </si>
  <si>
    <t>146 000,00</t>
  </si>
  <si>
    <t>8 340,00</t>
  </si>
  <si>
    <t>(181400+505*1150)*1,05*1,2*1,11*0,4*1,68
(A+B*X)*К7*К6*К2*К9*Кинф</t>
  </si>
  <si>
    <t>К9 = 0,4 (ОП п.32 Таб.2.3)</t>
  </si>
  <si>
    <t>3 580,00</t>
  </si>
  <si>
    <t>2,5%;</t>
  </si>
  <si>
    <t>17 910,00</t>
  </si>
  <si>
    <t>86,5%;</t>
  </si>
  <si>
    <t>619 610,00</t>
  </si>
  <si>
    <t>39 400,00</t>
  </si>
  <si>
    <t>35 820,00</t>
  </si>
  <si>
    <t>(20300*1)*0,6*1,2*1,05*1,15*1,2*1,68
(A*X)*К2*К3*К5*К6*К1*Кинф</t>
  </si>
  <si>
    <t>180,00</t>
  </si>
  <si>
    <t>890,00</t>
  </si>
  <si>
    <t>30 780,00</t>
  </si>
  <si>
    <t>1 960,00</t>
  </si>
  <si>
    <t>1 780,00</t>
  </si>
  <si>
    <t>2 677 250,00</t>
  </si>
  <si>
    <t>(2450+3680*2)*0,5*1,2*7,1
(A+B*X)*К1*К3*Кинф</t>
  </si>
  <si>
    <t>К2 = (ОП п.1.11)</t>
  </si>
  <si>
    <t>(36610+4570*4)*0,5*1,2*7,1
(A+B*X)*К1*К3*Кинф</t>
  </si>
  <si>
    <t>(36610+4570*4)*0,5*1,1*1,2*7,1
(A+B*X)*К1*К3*К4*Кинф</t>
  </si>
  <si>
    <t>(85450*1)*0,5*1,2*7,1
(A*X)*К1*К3*Кинф</t>
  </si>
  <si>
    <t>(2400*2)*0,5*1,2*7,1
(A*X)*К1*К3*Кинф</t>
  </si>
  <si>
    <t>959 090,00</t>
  </si>
  <si>
    <t>(875400+192630*10,8)*1,3*0,4*1,21*1,53
(A+B*X)*К3*К4*К1*Кинф</t>
  </si>
  <si>
    <t>569 100,00</t>
  </si>
  <si>
    <t>26%;</t>
  </si>
  <si>
    <t>739 820,00</t>
  </si>
  <si>
    <t>711 370,00</t>
  </si>
  <si>
    <t>12%;</t>
  </si>
  <si>
    <t>341 460,00</t>
  </si>
  <si>
    <t>142 270,00</t>
  </si>
  <si>
    <t>113 820,00</t>
  </si>
  <si>
    <t>28 450,00</t>
  </si>
  <si>
    <t>199 180,00</t>
  </si>
  <si>
    <t>2 845 480,00</t>
  </si>
  <si>
    <t xml:space="preserve">     Итоги по разделу 1 Основные здания</t>
  </si>
  <si>
    <t>13911700,00</t>
  </si>
  <si>
    <t>726343,06</t>
  </si>
  <si>
    <t>1073908,02</t>
  </si>
  <si>
    <t>1245812,79</t>
  </si>
  <si>
    <t>784421,05</t>
  </si>
  <si>
    <t>СМЕТА № 12-01-01</t>
  </si>
  <si>
    <t>с НДС</t>
  </si>
  <si>
    <t>Сметная стоимость без НДС,  руб.</t>
  </si>
  <si>
    <r>
      <t xml:space="preserve">Всего </t>
    </r>
    <r>
      <rPr>
        <sz val="12"/>
        <color rgb="FF0070C0"/>
        <rFont val="Arial"/>
        <family val="2"/>
        <charset val="204"/>
      </rPr>
      <t>без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</si>
</sst>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alibri"/>
      <charset val="1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4"/>
      <color theme="1"/>
      <name val="Times New Roman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2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medium">
        <color rgb="FFDADADA"/>
      </top>
      <bottom style="thin">
        <color auto="1"/>
      </bottom>
      <diagonal/>
    </border>
    <border>
      <left/>
      <right/>
      <top style="medium">
        <color rgb="FFDADADA"/>
      </top>
      <bottom style="thin">
        <color auto="1"/>
      </bottom>
      <diagonal/>
    </border>
    <border>
      <left/>
      <right style="medium">
        <color rgb="FFDADADA"/>
      </right>
      <top style="medium">
        <color rgb="FFDADADA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ADADA"/>
      </left>
      <right/>
      <top/>
      <bottom/>
      <diagonal/>
    </border>
    <border>
      <left/>
      <right/>
      <top/>
      <bottom style="medium">
        <color rgb="FFDADADA"/>
      </bottom>
      <diagonal/>
    </border>
  </borders>
  <cellStyleXfs count="13">
    <xf numFmtId="0" fontId="0" fillId="0" borderId="0"/>
    <xf numFmtId="0" fontId="14" fillId="0" borderId="0"/>
    <xf numFmtId="0" fontId="17" fillId="0" borderId="0"/>
    <xf numFmtId="0" fontId="18" fillId="0" borderId="0"/>
    <xf numFmtId="0" fontId="21" fillId="0" borderId="6">
      <alignment horizontal="right" vertical="center"/>
    </xf>
    <xf numFmtId="0" fontId="21" fillId="0" borderId="17">
      <alignment horizontal="center" vertical="center"/>
    </xf>
    <xf numFmtId="0" fontId="21" fillId="0" borderId="4">
      <alignment horizontal="center" vertical="center"/>
    </xf>
    <xf numFmtId="0" fontId="21" fillId="0" borderId="6">
      <alignment horizontal="left" vertical="top"/>
    </xf>
    <xf numFmtId="0" fontId="21" fillId="0" borderId="0">
      <alignment horizontal="left" vertical="center"/>
    </xf>
    <xf numFmtId="0" fontId="21" fillId="0" borderId="0">
      <alignment horizontal="left" vertical="center"/>
    </xf>
    <xf numFmtId="0" fontId="21" fillId="0" borderId="4">
      <alignment horizontal="center" vertical="center"/>
    </xf>
    <xf numFmtId="0" fontId="1" fillId="0" borderId="0"/>
    <xf numFmtId="0" fontId="3" fillId="0" borderId="0"/>
  </cellStyleXfs>
  <cellXfs count="186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inden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center" wrapText="1"/>
    </xf>
    <xf numFmtId="49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4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alignment wrapText="1"/>
    </xf>
    <xf numFmtId="49" fontId="10" fillId="0" borderId="8" xfId="0" applyNumberFormat="1" applyFont="1" applyFill="1" applyBorder="1" applyAlignment="1" applyProtection="1">
      <alignment wrapText="1"/>
    </xf>
    <xf numFmtId="49" fontId="10" fillId="0" borderId="8" xfId="0" applyNumberFormat="1" applyFont="1" applyFill="1" applyBorder="1" applyAlignment="1" applyProtection="1">
      <alignment horizontal="center" wrapText="1"/>
    </xf>
    <xf numFmtId="49" fontId="10" fillId="0" borderId="8" xfId="0" applyNumberFormat="1" applyFont="1" applyFill="1" applyBorder="1" applyAlignment="1" applyProtection="1">
      <alignment horizontal="right" wrapText="1"/>
    </xf>
    <xf numFmtId="0" fontId="2" fillId="0" borderId="4" xfId="0" applyNumberFormat="1" applyFont="1" applyFill="1" applyBorder="1" applyAlignment="1" applyProtection="1">
      <alignment vertical="top"/>
    </xf>
    <xf numFmtId="49" fontId="11" fillId="0" borderId="4" xfId="0" applyNumberFormat="1" applyFont="1" applyFill="1" applyBorder="1" applyAlignment="1" applyProtection="1">
      <alignment horizontal="right" vertical="top"/>
    </xf>
    <xf numFmtId="49" fontId="11" fillId="0" borderId="0" xfId="0" applyNumberFormat="1" applyFont="1" applyFill="1" applyBorder="1" applyAlignment="1" applyProtection="1">
      <alignment horizontal="right"/>
    </xf>
    <xf numFmtId="49" fontId="2" fillId="0" borderId="4" xfId="0" applyNumberFormat="1" applyFont="1" applyFill="1" applyBorder="1" applyAlignment="1" applyProtection="1">
      <alignment horizontal="right" vertical="top"/>
    </xf>
    <xf numFmtId="2" fontId="2" fillId="0" borderId="3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left" vertical="top"/>
    </xf>
    <xf numFmtId="49" fontId="6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>
      <alignment vertical="top" wrapText="1"/>
    </xf>
    <xf numFmtId="0" fontId="15" fillId="0" borderId="0" xfId="1" applyFont="1"/>
    <xf numFmtId="0" fontId="17" fillId="0" borderId="0" xfId="2"/>
    <xf numFmtId="0" fontId="20" fillId="3" borderId="12" xfId="2" applyFont="1" applyFill="1" applyBorder="1" applyAlignment="1">
      <alignment horizontal="left" vertical="top" wrapText="1"/>
    </xf>
    <xf numFmtId="0" fontId="20" fillId="3" borderId="12" xfId="2" applyFont="1" applyFill="1" applyBorder="1" applyAlignment="1">
      <alignment vertical="top" wrapText="1"/>
    </xf>
    <xf numFmtId="0" fontId="20" fillId="3" borderId="13" xfId="2" applyFont="1" applyFill="1" applyBorder="1" applyAlignment="1">
      <alignment vertical="top" wrapText="1"/>
    </xf>
    <xf numFmtId="0" fontId="15" fillId="0" borderId="12" xfId="2" applyFont="1" applyBorder="1" applyAlignment="1">
      <alignment vertical="top" wrapText="1"/>
    </xf>
    <xf numFmtId="0" fontId="15" fillId="0" borderId="13" xfId="2" applyFont="1" applyBorder="1" applyAlignment="1">
      <alignment vertical="top" wrapText="1"/>
    </xf>
    <xf numFmtId="0" fontId="16" fillId="2" borderId="4" xfId="7" applyFont="1" applyFill="1" applyBorder="1" applyAlignment="1">
      <alignment horizontal="center" vertical="center" wrapText="1"/>
    </xf>
    <xf numFmtId="0" fontId="20" fillId="3" borderId="4" xfId="2" applyFont="1" applyFill="1" applyBorder="1" applyAlignment="1">
      <alignment horizontal="left" vertical="top" wrapText="1"/>
    </xf>
    <xf numFmtId="0" fontId="19" fillId="3" borderId="4" xfId="2" applyFont="1" applyFill="1" applyBorder="1" applyAlignment="1">
      <alignment horizontal="left" vertical="top" wrapText="1"/>
    </xf>
    <xf numFmtId="0" fontId="20" fillId="3" borderId="4" xfId="2" applyFont="1" applyFill="1" applyBorder="1" applyAlignment="1">
      <alignment horizontal="center" vertical="top" wrapText="1"/>
    </xf>
    <xf numFmtId="0" fontId="19" fillId="4" borderId="4" xfId="2" applyFont="1" applyFill="1" applyBorder="1" applyAlignment="1">
      <alignment horizontal="left" vertical="top" wrapText="1"/>
    </xf>
    <xf numFmtId="0" fontId="20" fillId="4" borderId="4" xfId="2" applyFont="1" applyFill="1" applyBorder="1" applyAlignment="1">
      <alignment horizontal="left" vertical="top" wrapText="1"/>
    </xf>
    <xf numFmtId="0" fontId="17" fillId="2" borderId="0" xfId="2" applyFill="1"/>
    <xf numFmtId="0" fontId="20" fillId="2" borderId="0" xfId="2" applyFont="1" applyFill="1" applyAlignment="1">
      <alignment horizontal="left" vertical="top" wrapText="1"/>
    </xf>
    <xf numFmtId="4" fontId="19" fillId="2" borderId="0" xfId="10" quotePrefix="1" applyNumberFormat="1" applyFont="1" applyFill="1" applyBorder="1" applyAlignment="1">
      <alignment horizontal="center" vertical="center" wrapText="1"/>
    </xf>
    <xf numFmtId="0" fontId="15" fillId="0" borderId="0" xfId="2" applyFont="1"/>
    <xf numFmtId="0" fontId="22" fillId="0" borderId="0" xfId="2" applyFont="1"/>
    <xf numFmtId="0" fontId="20" fillId="3" borderId="18" xfId="2" applyFont="1" applyFill="1" applyBorder="1" applyAlignment="1">
      <alignment horizontal="left" vertical="top" wrapText="1"/>
    </xf>
    <xf numFmtId="0" fontId="20" fillId="3" borderId="0" xfId="2" applyFont="1" applyFill="1" applyAlignment="1">
      <alignment horizontal="left" vertical="top" wrapText="1"/>
    </xf>
    <xf numFmtId="0" fontId="20" fillId="2" borderId="0" xfId="11" applyFont="1" applyFill="1" applyAlignment="1">
      <alignment wrapText="1"/>
    </xf>
    <xf numFmtId="0" fontId="3" fillId="0" borderId="0" xfId="12"/>
    <xf numFmtId="0" fontId="2" fillId="0" borderId="0" xfId="12" applyFont="1" applyAlignment="1">
      <alignment horizontal="right"/>
    </xf>
    <xf numFmtId="0" fontId="4" fillId="0" borderId="0" xfId="12" applyFont="1" applyAlignment="1">
      <alignment horizontal="center" vertical="top" wrapText="1"/>
    </xf>
    <xf numFmtId="0" fontId="6" fillId="0" borderId="0" xfId="12" applyFont="1" applyAlignment="1">
      <alignment vertical="top"/>
    </xf>
    <xf numFmtId="0" fontId="7" fillId="0" borderId="0" xfId="12" applyFont="1"/>
    <xf numFmtId="0" fontId="8" fillId="0" borderId="0" xfId="12" applyFont="1"/>
    <xf numFmtId="0" fontId="7" fillId="0" borderId="0" xfId="12" applyFont="1" applyAlignment="1">
      <alignment horizontal="left" vertical="center" wrapText="1"/>
    </xf>
    <xf numFmtId="0" fontId="6" fillId="0" borderId="0" xfId="12" applyFont="1"/>
    <xf numFmtId="0" fontId="7" fillId="0" borderId="0" xfId="12" applyFont="1" applyAlignment="1">
      <alignment horizontal="left" indent="1"/>
    </xf>
    <xf numFmtId="0" fontId="2" fillId="0" borderId="0" xfId="12" applyFont="1"/>
    <xf numFmtId="0" fontId="7" fillId="0" borderId="3" xfId="12" applyFont="1" applyBorder="1" applyAlignment="1">
      <alignment horizontal="center" vertical="center" wrapText="1"/>
    </xf>
    <xf numFmtId="0" fontId="6" fillId="0" borderId="4" xfId="12" applyFont="1" applyBorder="1" applyAlignment="1">
      <alignment horizontal="center" wrapText="1"/>
    </xf>
    <xf numFmtId="0" fontId="6" fillId="0" borderId="5" xfId="12" applyFont="1" applyBorder="1" applyAlignment="1">
      <alignment horizontal="center" wrapText="1"/>
    </xf>
    <xf numFmtId="49" fontId="2" fillId="0" borderId="3" xfId="12" applyNumberFormat="1" applyFont="1" applyBorder="1" applyAlignment="1">
      <alignment horizontal="center" vertical="top" wrapText="1"/>
    </xf>
    <xf numFmtId="0" fontId="2" fillId="0" borderId="3" xfId="12" applyFont="1" applyBorder="1" applyAlignment="1">
      <alignment horizontal="left" vertical="top" wrapText="1"/>
    </xf>
    <xf numFmtId="0" fontId="2" fillId="0" borderId="3" xfId="12" applyFont="1" applyBorder="1" applyAlignment="1">
      <alignment horizontal="center" vertical="top" wrapText="1"/>
    </xf>
    <xf numFmtId="4" fontId="2" fillId="0" borderId="3" xfId="12" applyNumberFormat="1" applyFont="1" applyBorder="1" applyAlignment="1">
      <alignment horizontal="right" vertical="top" wrapText="1"/>
    </xf>
    <xf numFmtId="0" fontId="2" fillId="0" borderId="8" xfId="12" applyFont="1" applyBorder="1"/>
    <xf numFmtId="0" fontId="2" fillId="0" borderId="8" xfId="12" applyFont="1" applyBorder="1" applyAlignment="1">
      <alignment wrapText="1"/>
    </xf>
    <xf numFmtId="49" fontId="10" fillId="0" borderId="8" xfId="12" applyNumberFormat="1" applyFont="1" applyBorder="1" applyAlignment="1">
      <alignment wrapText="1"/>
    </xf>
    <xf numFmtId="49" fontId="10" fillId="0" borderId="8" xfId="12" applyNumberFormat="1" applyFont="1" applyBorder="1" applyAlignment="1">
      <alignment horizontal="center" wrapText="1"/>
    </xf>
    <xf numFmtId="49" fontId="10" fillId="0" borderId="8" xfId="12" applyNumberFormat="1" applyFont="1" applyBorder="1" applyAlignment="1">
      <alignment horizontal="right" wrapText="1"/>
    </xf>
    <xf numFmtId="0" fontId="2" fillId="0" borderId="4" xfId="12" applyFont="1" applyBorder="1" applyAlignment="1">
      <alignment vertical="top"/>
    </xf>
    <xf numFmtId="49" fontId="11" fillId="0" borderId="4" xfId="12" applyNumberFormat="1" applyFont="1" applyBorder="1" applyAlignment="1">
      <alignment horizontal="right" vertical="top"/>
    </xf>
    <xf numFmtId="49" fontId="11" fillId="0" borderId="0" xfId="12" applyNumberFormat="1" applyFont="1" applyAlignment="1">
      <alignment horizontal="right"/>
    </xf>
    <xf numFmtId="49" fontId="2" fillId="0" borderId="4" xfId="12" applyNumberFormat="1" applyFont="1" applyBorder="1" applyAlignment="1">
      <alignment horizontal="right" vertical="top"/>
    </xf>
    <xf numFmtId="0" fontId="6" fillId="0" borderId="0" xfId="12" applyFont="1" applyAlignment="1">
      <alignment horizontal="left" vertical="top"/>
    </xf>
    <xf numFmtId="0" fontId="2" fillId="0" borderId="1" xfId="12" applyFont="1" applyBorder="1" applyAlignment="1">
      <alignment horizontal="left" vertical="top" wrapText="1"/>
    </xf>
    <xf numFmtId="0" fontId="6" fillId="0" borderId="1" xfId="12" applyFont="1" applyBorder="1" applyAlignment="1">
      <alignment horizontal="right" vertical="top" wrapText="1"/>
    </xf>
    <xf numFmtId="0" fontId="6" fillId="0" borderId="0" xfId="12" applyFont="1" applyAlignment="1">
      <alignment horizontal="left" vertical="top" wrapText="1"/>
    </xf>
    <xf numFmtId="0" fontId="12" fillId="0" borderId="0" xfId="12" applyFont="1" applyAlignment="1">
      <alignment vertical="top" wrapText="1"/>
    </xf>
    <xf numFmtId="0" fontId="6" fillId="0" borderId="1" xfId="12" applyFont="1" applyBorder="1" applyAlignment="1">
      <alignment horizontal="left" vertical="top" wrapText="1"/>
    </xf>
    <xf numFmtId="0" fontId="6" fillId="0" borderId="1" xfId="12" applyFont="1" applyBorder="1" applyAlignment="1">
      <alignment horizontal="right" vertical="top"/>
    </xf>
    <xf numFmtId="0" fontId="2" fillId="0" borderId="0" xfId="12" applyFont="1" applyAlignment="1">
      <alignment vertical="center"/>
    </xf>
    <xf numFmtId="0" fontId="2" fillId="0" borderId="0" xfId="12" applyFont="1" applyAlignment="1">
      <alignment horizontal="center" vertical="top" wrapText="1"/>
    </xf>
    <xf numFmtId="0" fontId="2" fillId="0" borderId="0" xfId="12" applyFont="1" applyAlignment="1">
      <alignment horizontal="left" vertical="center" wrapText="1"/>
    </xf>
    <xf numFmtId="49" fontId="6" fillId="0" borderId="0" xfId="12" applyNumberFormat="1" applyFont="1" applyAlignment="1">
      <alignment horizontal="left" vertical="top"/>
    </xf>
    <xf numFmtId="49" fontId="6" fillId="0" borderId="1" xfId="12" applyNumberFormat="1" applyFont="1" applyBorder="1" applyAlignment="1">
      <alignment horizontal="left" vertical="top"/>
    </xf>
    <xf numFmtId="0" fontId="2" fillId="0" borderId="1" xfId="12" applyFont="1" applyBorder="1" applyAlignment="1">
      <alignment horizontal="right" vertical="top"/>
    </xf>
    <xf numFmtId="0" fontId="2" fillId="0" borderId="0" xfId="12" applyFont="1" applyAlignment="1">
      <alignment vertical="top"/>
    </xf>
    <xf numFmtId="49" fontId="6" fillId="0" borderId="0" xfId="12" applyNumberFormat="1" applyFont="1" applyAlignment="1">
      <alignment vertical="top" wrapText="1"/>
    </xf>
    <xf numFmtId="4" fontId="20" fillId="3" borderId="12" xfId="2" applyNumberFormat="1" applyFont="1" applyFill="1" applyBorder="1" applyAlignment="1">
      <alignment horizontal="left" vertical="top" wrapText="1"/>
    </xf>
    <xf numFmtId="4" fontId="20" fillId="3" borderId="13" xfId="2" applyNumberFormat="1" applyFont="1" applyFill="1" applyBorder="1" applyAlignment="1">
      <alignment vertical="top" wrapText="1"/>
    </xf>
    <xf numFmtId="4" fontId="20" fillId="3" borderId="11" xfId="2" applyNumberFormat="1" applyFont="1" applyFill="1" applyBorder="1" applyAlignment="1">
      <alignment horizontal="left" vertical="top" wrapText="1"/>
    </xf>
    <xf numFmtId="4" fontId="20" fillId="2" borderId="4" xfId="6" quotePrefix="1" applyNumberFormat="1" applyFont="1" applyFill="1" applyAlignment="1">
      <alignment horizontal="center" vertical="center" wrapText="1"/>
    </xf>
    <xf numFmtId="4" fontId="20" fillId="2" borderId="4" xfId="9" applyNumberFormat="1" applyFont="1" applyFill="1" applyBorder="1" applyAlignment="1">
      <alignment horizontal="center" vertical="center" wrapText="1"/>
    </xf>
    <xf numFmtId="4" fontId="20" fillId="2" borderId="4" xfId="10" quotePrefix="1" applyNumberFormat="1" applyFont="1" applyFill="1" applyAlignment="1">
      <alignment horizontal="center" vertical="center" wrapText="1"/>
    </xf>
    <xf numFmtId="4" fontId="20" fillId="0" borderId="4" xfId="9" applyNumberFormat="1" applyFont="1" applyBorder="1" applyAlignment="1">
      <alignment horizontal="center" vertical="center" wrapText="1"/>
    </xf>
    <xf numFmtId="4" fontId="19" fillId="2" borderId="4" xfId="10" quotePrefix="1" applyNumberFormat="1" applyFont="1" applyFill="1" applyAlignment="1">
      <alignment horizontal="center" vertical="center" wrapText="1"/>
    </xf>
    <xf numFmtId="4" fontId="20" fillId="0" borderId="4" xfId="10" quotePrefix="1" applyNumberFormat="1" applyFont="1" applyAlignment="1">
      <alignment horizontal="center" vertical="center" wrapText="1"/>
    </xf>
    <xf numFmtId="4" fontId="15" fillId="0" borderId="4" xfId="2" applyNumberFormat="1" applyFont="1" applyBorder="1"/>
    <xf numFmtId="4" fontId="15" fillId="0" borderId="0" xfId="2" applyNumberFormat="1" applyFont="1"/>
    <xf numFmtId="4" fontId="17" fillId="0" borderId="0" xfId="2" applyNumberFormat="1"/>
    <xf numFmtId="3" fontId="16" fillId="2" borderId="4" xfId="8" applyNumberFormat="1" applyFont="1" applyFill="1" applyBorder="1" applyAlignment="1">
      <alignment horizontal="center" vertical="center" wrapText="1"/>
    </xf>
    <xf numFmtId="3" fontId="16" fillId="2" borderId="4" xfId="7" applyNumberFormat="1" applyFont="1" applyFill="1" applyBorder="1" applyAlignment="1">
      <alignment horizontal="center" vertical="center" wrapText="1"/>
    </xf>
    <xf numFmtId="0" fontId="20" fillId="3" borderId="10" xfId="2" quotePrefix="1" applyFont="1" applyFill="1" applyBorder="1" applyAlignment="1">
      <alignment horizontal="left" vertical="top" wrapText="1"/>
    </xf>
    <xf numFmtId="0" fontId="20" fillId="3" borderId="10" xfId="2" applyFont="1" applyFill="1" applyBorder="1" applyAlignment="1">
      <alignment horizontal="left" vertical="top" wrapText="1"/>
    </xf>
    <xf numFmtId="0" fontId="20" fillId="3" borderId="11" xfId="2" applyFont="1" applyFill="1" applyBorder="1" applyAlignment="1">
      <alignment horizontal="left" vertical="top" wrapText="1"/>
    </xf>
    <xf numFmtId="0" fontId="16" fillId="0" borderId="0" xfId="1" applyFont="1" applyAlignment="1">
      <alignment horizontal="right" wrapText="1"/>
    </xf>
    <xf numFmtId="0" fontId="19" fillId="2" borderId="0" xfId="3" applyFont="1" applyFill="1" applyAlignment="1">
      <alignment horizontal="center"/>
    </xf>
    <xf numFmtId="0" fontId="19" fillId="3" borderId="9" xfId="2" applyFont="1" applyFill="1" applyBorder="1" applyAlignment="1">
      <alignment horizontal="center" vertical="top" wrapText="1"/>
    </xf>
    <xf numFmtId="0" fontId="19" fillId="3" borderId="10" xfId="2" applyFont="1" applyFill="1" applyBorder="1" applyAlignment="1">
      <alignment horizontal="center" vertical="top" wrapText="1"/>
    </xf>
    <xf numFmtId="0" fontId="19" fillId="3" borderId="11" xfId="2" applyFont="1" applyFill="1" applyBorder="1" applyAlignment="1">
      <alignment horizontal="center" vertical="top" wrapText="1"/>
    </xf>
    <xf numFmtId="0" fontId="20" fillId="3" borderId="9" xfId="2" applyFont="1" applyFill="1" applyBorder="1" applyAlignment="1">
      <alignment horizontal="left" vertical="top" wrapText="1"/>
    </xf>
    <xf numFmtId="4" fontId="15" fillId="0" borderId="10" xfId="2" applyNumberFormat="1" applyFont="1" applyBorder="1" applyAlignment="1">
      <alignment horizontal="left" vertical="top" wrapText="1"/>
    </xf>
    <xf numFmtId="4" fontId="15" fillId="0" borderId="11" xfId="2" applyNumberFormat="1" applyFont="1" applyBorder="1" applyAlignment="1">
      <alignment horizontal="left" vertical="top" wrapText="1"/>
    </xf>
    <xf numFmtId="0" fontId="20" fillId="3" borderId="14" xfId="2" applyFont="1" applyFill="1" applyBorder="1" applyAlignment="1">
      <alignment horizontal="left" vertical="top" wrapText="1"/>
    </xf>
    <xf numFmtId="0" fontId="20" fillId="3" borderId="15" xfId="2" applyFont="1" applyFill="1" applyBorder="1" applyAlignment="1">
      <alignment horizontal="left" vertical="top" wrapText="1"/>
    </xf>
    <xf numFmtId="0" fontId="20" fillId="3" borderId="16" xfId="2" applyFont="1" applyFill="1" applyBorder="1" applyAlignment="1">
      <alignment horizontal="left" vertical="top" wrapText="1"/>
    </xf>
    <xf numFmtId="0" fontId="20" fillId="2" borderId="3" xfId="4" quotePrefix="1" applyFont="1" applyFill="1" applyBorder="1" applyAlignment="1">
      <alignment horizontal="center" vertical="center" wrapText="1"/>
    </xf>
    <xf numFmtId="0" fontId="20" fillId="2" borderId="17" xfId="4" quotePrefix="1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20" fillId="2" borderId="17" xfId="5" quotePrefix="1" applyFont="1" applyFill="1" applyAlignment="1">
      <alignment horizontal="center" vertical="center" wrapText="1"/>
    </xf>
    <xf numFmtId="4" fontId="24" fillId="2" borderId="5" xfId="4" quotePrefix="1" applyNumberFormat="1" applyFont="1" applyFill="1" applyBorder="1" applyAlignment="1">
      <alignment horizontal="center" vertical="center" wrapText="1"/>
    </xf>
    <xf numFmtId="4" fontId="24" fillId="2" borderId="7" xfId="4" quotePrefix="1" applyNumberFormat="1" applyFont="1" applyFill="1" applyBorder="1" applyAlignment="1">
      <alignment horizontal="center" vertical="center" wrapText="1"/>
    </xf>
    <xf numFmtId="4" fontId="19" fillId="2" borderId="5" xfId="10" quotePrefix="1" applyNumberFormat="1" applyFont="1" applyFill="1" applyBorder="1" applyAlignment="1">
      <alignment horizontal="center" vertical="center" wrapText="1"/>
    </xf>
    <xf numFmtId="4" fontId="19" fillId="2" borderId="7" xfId="10" quotePrefix="1" applyNumberFormat="1" applyFont="1" applyFill="1" applyBorder="1" applyAlignment="1">
      <alignment horizontal="center" vertical="center" wrapText="1"/>
    </xf>
    <xf numFmtId="4" fontId="19" fillId="4" borderId="5" xfId="10" quotePrefix="1" applyNumberFormat="1" applyFont="1" applyFill="1" applyBorder="1" applyAlignment="1">
      <alignment horizontal="center" vertical="center" wrapText="1"/>
    </xf>
    <xf numFmtId="4" fontId="19" fillId="4" borderId="7" xfId="10" quotePrefix="1" applyNumberFormat="1" applyFont="1" applyFill="1" applyBorder="1" applyAlignment="1">
      <alignment horizontal="center" vertical="center" wrapText="1"/>
    </xf>
    <xf numFmtId="0" fontId="20" fillId="3" borderId="18" xfId="2" applyFont="1" applyFill="1" applyBorder="1" applyAlignment="1">
      <alignment horizontal="left" vertical="top" wrapText="1"/>
    </xf>
    <xf numFmtId="0" fontId="20" fillId="3" borderId="0" xfId="2" applyFont="1" applyFill="1" applyAlignment="1">
      <alignment horizontal="left" vertical="top" wrapText="1"/>
    </xf>
    <xf numFmtId="4" fontId="20" fillId="3" borderId="19" xfId="2" applyNumberFormat="1" applyFont="1" applyFill="1" applyBorder="1" applyAlignment="1">
      <alignment horizontal="left" vertical="top" wrapText="1"/>
    </xf>
    <xf numFmtId="4" fontId="16" fillId="3" borderId="13" xfId="2" applyNumberFormat="1" applyFont="1" applyFill="1" applyBorder="1" applyAlignment="1">
      <alignment horizontal="left" vertical="top" wrapText="1"/>
    </xf>
    <xf numFmtId="4" fontId="20" fillId="3" borderId="10" xfId="2" applyNumberFormat="1" applyFont="1" applyFill="1" applyBorder="1" applyAlignment="1">
      <alignment horizontal="left" vertical="top" wrapText="1"/>
    </xf>
    <xf numFmtId="4" fontId="16" fillId="3" borderId="10" xfId="2" applyNumberFormat="1" applyFont="1" applyFill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13" fillId="0" borderId="6" xfId="0" applyNumberFormat="1" applyFont="1" applyFill="1" applyBorder="1" applyAlignment="1" applyProtection="1">
      <alignment horizontal="left" vertical="center" wrapText="1"/>
    </xf>
    <xf numFmtId="0" fontId="13" fillId="0" borderId="7" xfId="0" applyNumberFormat="1" applyFont="1" applyFill="1" applyBorder="1" applyAlignment="1" applyProtection="1">
      <alignment horizontal="left" vertical="center" wrapText="1"/>
    </xf>
    <xf numFmtId="49" fontId="11" fillId="0" borderId="4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left" vertical="top" wrapText="1"/>
    </xf>
    <xf numFmtId="0" fontId="12" fillId="0" borderId="2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/>
    </xf>
    <xf numFmtId="49" fontId="11" fillId="0" borderId="4" xfId="12" applyNumberFormat="1" applyFont="1" applyBorder="1" applyAlignment="1">
      <alignment horizontal="left" vertical="top" wrapText="1"/>
    </xf>
    <xf numFmtId="0" fontId="4" fillId="0" borderId="0" xfId="12" applyFont="1" applyAlignment="1">
      <alignment horizontal="center"/>
    </xf>
    <xf numFmtId="0" fontId="5" fillId="0" borderId="0" xfId="12" applyFont="1" applyAlignment="1">
      <alignment horizontal="center"/>
    </xf>
    <xf numFmtId="0" fontId="4" fillId="0" borderId="1" xfId="12" applyFont="1" applyBorder="1" applyAlignment="1">
      <alignment horizontal="center" vertical="top" wrapText="1"/>
    </xf>
    <xf numFmtId="0" fontId="2" fillId="0" borderId="2" xfId="12" applyFont="1" applyBorder="1" applyAlignment="1">
      <alignment horizontal="center" vertical="top"/>
    </xf>
    <xf numFmtId="0" fontId="7" fillId="0" borderId="1" xfId="12" applyFont="1" applyBorder="1" applyAlignment="1">
      <alignment horizontal="left" vertical="center" wrapText="1"/>
    </xf>
    <xf numFmtId="0" fontId="9" fillId="0" borderId="5" xfId="12" applyFont="1" applyBorder="1" applyAlignment="1">
      <alignment horizontal="left" vertical="center" wrapText="1"/>
    </xf>
    <xf numFmtId="0" fontId="9" fillId="0" borderId="6" xfId="12" applyFont="1" applyBorder="1" applyAlignment="1">
      <alignment horizontal="left" vertical="center" wrapText="1"/>
    </xf>
    <xf numFmtId="0" fontId="9" fillId="0" borderId="7" xfId="12" applyFont="1" applyBorder="1" applyAlignment="1">
      <alignment horizontal="left" vertical="center" wrapText="1"/>
    </xf>
    <xf numFmtId="49" fontId="2" fillId="0" borderId="4" xfId="12" applyNumberFormat="1" applyFont="1" applyBorder="1" applyAlignment="1">
      <alignment horizontal="left" vertical="top" wrapText="1"/>
    </xf>
    <xf numFmtId="0" fontId="13" fillId="0" borderId="5" xfId="12" applyFont="1" applyBorder="1" applyAlignment="1">
      <alignment horizontal="left" vertical="center" wrapText="1"/>
    </xf>
    <xf numFmtId="0" fontId="13" fillId="0" borderId="6" xfId="12" applyFont="1" applyBorder="1" applyAlignment="1">
      <alignment horizontal="left" vertical="center" wrapText="1"/>
    </xf>
    <xf numFmtId="0" fontId="13" fillId="0" borderId="7" xfId="12" applyFont="1" applyBorder="1" applyAlignment="1">
      <alignment horizontal="left" vertical="center" wrapText="1"/>
    </xf>
    <xf numFmtId="0" fontId="12" fillId="0" borderId="2" xfId="12" applyFont="1" applyBorder="1" applyAlignment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right" vertical="top"/>
    </xf>
    <xf numFmtId="2" fontId="2" fillId="0" borderId="4" xfId="0" applyNumberFormat="1" applyFont="1" applyFill="1" applyBorder="1" applyAlignment="1" applyProtection="1">
      <alignment horizontal="right" vertical="top"/>
    </xf>
    <xf numFmtId="2" fontId="11" fillId="0" borderId="4" xfId="0" applyNumberFormat="1" applyFont="1" applyFill="1" applyBorder="1" applyAlignment="1" applyProtection="1">
      <alignment horizontal="right" vertical="top"/>
    </xf>
    <xf numFmtId="2" fontId="17" fillId="0" borderId="0" xfId="2" applyNumberFormat="1" applyAlignment="1">
      <alignment horizontal="center"/>
    </xf>
    <xf numFmtId="2" fontId="5" fillId="0" borderId="0" xfId="2" applyNumberFormat="1" applyFont="1" applyAlignment="1">
      <alignment horizontal="center"/>
    </xf>
    <xf numFmtId="2" fontId="17" fillId="0" borderId="4" xfId="2" applyNumberFormat="1" applyBorder="1" applyAlignment="1">
      <alignment horizontal="center"/>
    </xf>
    <xf numFmtId="2" fontId="17" fillId="2" borderId="0" xfId="2" applyNumberFormat="1" applyFill="1" applyAlignment="1">
      <alignment horizontal="center"/>
    </xf>
    <xf numFmtId="2" fontId="22" fillId="0" borderId="0" xfId="2" applyNumberFormat="1" applyFont="1" applyAlignment="1">
      <alignment horizontal="center"/>
    </xf>
  </cellXfs>
  <cellStyles count="13">
    <cellStyle name="S10 2 2 2" xfId="7" xr:uid="{CF6F0E32-DB38-4E18-8BA4-90D9F8ECCC54}"/>
    <cellStyle name="S11 2 2 2" xfId="8" xr:uid="{94BBF218-3490-4AD3-80C9-9AE962DB6DF4}"/>
    <cellStyle name="S14 2 2" xfId="9" xr:uid="{4F7FD3D0-C57E-4F1D-8F9E-ABCD0B5CB36B}"/>
    <cellStyle name="S15 2 2" xfId="10" xr:uid="{96C012AC-C774-4AB6-9744-13119848A8B4}"/>
    <cellStyle name="S23" xfId="5" xr:uid="{AF1B066A-ABF5-4E15-849A-30AF4451B84C}"/>
    <cellStyle name="S8 2 2 2" xfId="4" xr:uid="{3589D9D3-3861-453E-9E71-5B1DDF790FE6}"/>
    <cellStyle name="S9 2 2 2" xfId="6" xr:uid="{9DA639C5-2DB9-4EA0-A4AD-67C83C08B9B0}"/>
    <cellStyle name="Обычный" xfId="0" builtinId="0"/>
    <cellStyle name="Обычный 2" xfId="2" xr:uid="{2E1F6588-E91D-4675-8FED-F7F0F9CB973E}"/>
    <cellStyle name="Обычный 2 3 2" xfId="11" xr:uid="{690ECA69-EE07-4B4F-851B-0FAA787B8B61}"/>
    <cellStyle name="Обычный 3" xfId="12" xr:uid="{044250A5-01E7-473C-97D7-FF0C645678F6}"/>
    <cellStyle name="Обычный 3 2 2" xfId="3" xr:uid="{6E9D3A34-1783-490A-82A1-49AA35A46C84}"/>
    <cellStyle name="Обычный 9" xfId="1" xr:uid="{3157BBA4-D101-4903-9E28-4EEAB8B3AE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650F-DD56-442C-8430-69ABCFA60EBB}">
  <sheetPr>
    <tabColor rgb="FF00B0F0"/>
  </sheetPr>
  <dimension ref="A1:F42"/>
  <sheetViews>
    <sheetView tabSelected="1" view="pageBreakPreview" zoomScale="97" zoomScaleNormal="97" zoomScaleSheetLayoutView="97" workbookViewId="0">
      <selection activeCell="D17" sqref="D17"/>
    </sheetView>
  </sheetViews>
  <sheetFormatPr defaultRowHeight="12.75" x14ac:dyDescent="0.2"/>
  <cols>
    <col min="1" max="1" width="9.140625" style="44"/>
    <col min="2" max="2" width="29.42578125" style="44" customWidth="1"/>
    <col min="3" max="3" width="28.7109375" style="44" customWidth="1"/>
    <col min="4" max="4" width="27.28515625" style="116" customWidth="1"/>
    <col min="5" max="5" width="19.7109375" style="116" customWidth="1"/>
    <col min="6" max="6" width="14.140625" style="181" customWidth="1"/>
    <col min="7" max="7" width="32.140625" style="44" customWidth="1"/>
    <col min="8" max="257" width="9.140625" style="44"/>
    <col min="258" max="258" width="29.42578125" style="44" customWidth="1"/>
    <col min="259" max="259" width="28.7109375" style="44" customWidth="1"/>
    <col min="260" max="260" width="27.28515625" style="44" customWidth="1"/>
    <col min="261" max="261" width="19.7109375" style="44" customWidth="1"/>
    <col min="262" max="262" width="9.140625" style="44"/>
    <col min="263" max="263" width="32.140625" style="44" customWidth="1"/>
    <col min="264" max="513" width="9.140625" style="44"/>
    <col min="514" max="514" width="29.42578125" style="44" customWidth="1"/>
    <col min="515" max="515" width="28.7109375" style="44" customWidth="1"/>
    <col min="516" max="516" width="27.28515625" style="44" customWidth="1"/>
    <col min="517" max="517" width="19.7109375" style="44" customWidth="1"/>
    <col min="518" max="518" width="9.140625" style="44"/>
    <col min="519" max="519" width="32.140625" style="44" customWidth="1"/>
    <col min="520" max="769" width="9.140625" style="44"/>
    <col min="770" max="770" width="29.42578125" style="44" customWidth="1"/>
    <col min="771" max="771" width="28.7109375" style="44" customWidth="1"/>
    <col min="772" max="772" width="27.28515625" style="44" customWidth="1"/>
    <col min="773" max="773" width="19.7109375" style="44" customWidth="1"/>
    <col min="774" max="774" width="9.140625" style="44"/>
    <col min="775" max="775" width="32.140625" style="44" customWidth="1"/>
    <col min="776" max="1025" width="9.140625" style="44"/>
    <col min="1026" max="1026" width="29.42578125" style="44" customWidth="1"/>
    <col min="1027" max="1027" width="28.7109375" style="44" customWidth="1"/>
    <col min="1028" max="1028" width="27.28515625" style="44" customWidth="1"/>
    <col min="1029" max="1029" width="19.7109375" style="44" customWidth="1"/>
    <col min="1030" max="1030" width="9.140625" style="44"/>
    <col min="1031" max="1031" width="32.140625" style="44" customWidth="1"/>
    <col min="1032" max="1281" width="9.140625" style="44"/>
    <col min="1282" max="1282" width="29.42578125" style="44" customWidth="1"/>
    <col min="1283" max="1283" width="28.7109375" style="44" customWidth="1"/>
    <col min="1284" max="1284" width="27.28515625" style="44" customWidth="1"/>
    <col min="1285" max="1285" width="19.7109375" style="44" customWidth="1"/>
    <col min="1286" max="1286" width="9.140625" style="44"/>
    <col min="1287" max="1287" width="32.140625" style="44" customWidth="1"/>
    <col min="1288" max="1537" width="9.140625" style="44"/>
    <col min="1538" max="1538" width="29.42578125" style="44" customWidth="1"/>
    <col min="1539" max="1539" width="28.7109375" style="44" customWidth="1"/>
    <col min="1540" max="1540" width="27.28515625" style="44" customWidth="1"/>
    <col min="1541" max="1541" width="19.7109375" style="44" customWidth="1"/>
    <col min="1542" max="1542" width="9.140625" style="44"/>
    <col min="1543" max="1543" width="32.140625" style="44" customWidth="1"/>
    <col min="1544" max="1793" width="9.140625" style="44"/>
    <col min="1794" max="1794" width="29.42578125" style="44" customWidth="1"/>
    <col min="1795" max="1795" width="28.7109375" style="44" customWidth="1"/>
    <col min="1796" max="1796" width="27.28515625" style="44" customWidth="1"/>
    <col min="1797" max="1797" width="19.7109375" style="44" customWidth="1"/>
    <col min="1798" max="1798" width="9.140625" style="44"/>
    <col min="1799" max="1799" width="32.140625" style="44" customWidth="1"/>
    <col min="1800" max="2049" width="9.140625" style="44"/>
    <col min="2050" max="2050" width="29.42578125" style="44" customWidth="1"/>
    <col min="2051" max="2051" width="28.7109375" style="44" customWidth="1"/>
    <col min="2052" max="2052" width="27.28515625" style="44" customWidth="1"/>
    <col min="2053" max="2053" width="19.7109375" style="44" customWidth="1"/>
    <col min="2054" max="2054" width="9.140625" style="44"/>
    <col min="2055" max="2055" width="32.140625" style="44" customWidth="1"/>
    <col min="2056" max="2305" width="9.140625" style="44"/>
    <col min="2306" max="2306" width="29.42578125" style="44" customWidth="1"/>
    <col min="2307" max="2307" width="28.7109375" style="44" customWidth="1"/>
    <col min="2308" max="2308" width="27.28515625" style="44" customWidth="1"/>
    <col min="2309" max="2309" width="19.7109375" style="44" customWidth="1"/>
    <col min="2310" max="2310" width="9.140625" style="44"/>
    <col min="2311" max="2311" width="32.140625" style="44" customWidth="1"/>
    <col min="2312" max="2561" width="9.140625" style="44"/>
    <col min="2562" max="2562" width="29.42578125" style="44" customWidth="1"/>
    <col min="2563" max="2563" width="28.7109375" style="44" customWidth="1"/>
    <col min="2564" max="2564" width="27.28515625" style="44" customWidth="1"/>
    <col min="2565" max="2565" width="19.7109375" style="44" customWidth="1"/>
    <col min="2566" max="2566" width="9.140625" style="44"/>
    <col min="2567" max="2567" width="32.140625" style="44" customWidth="1"/>
    <col min="2568" max="2817" width="9.140625" style="44"/>
    <col min="2818" max="2818" width="29.42578125" style="44" customWidth="1"/>
    <col min="2819" max="2819" width="28.7109375" style="44" customWidth="1"/>
    <col min="2820" max="2820" width="27.28515625" style="44" customWidth="1"/>
    <col min="2821" max="2821" width="19.7109375" style="44" customWidth="1"/>
    <col min="2822" max="2822" width="9.140625" style="44"/>
    <col min="2823" max="2823" width="32.140625" style="44" customWidth="1"/>
    <col min="2824" max="3073" width="9.140625" style="44"/>
    <col min="3074" max="3074" width="29.42578125" style="44" customWidth="1"/>
    <col min="3075" max="3075" width="28.7109375" style="44" customWidth="1"/>
    <col min="3076" max="3076" width="27.28515625" style="44" customWidth="1"/>
    <col min="3077" max="3077" width="19.7109375" style="44" customWidth="1"/>
    <col min="3078" max="3078" width="9.140625" style="44"/>
    <col min="3079" max="3079" width="32.140625" style="44" customWidth="1"/>
    <col min="3080" max="3329" width="9.140625" style="44"/>
    <col min="3330" max="3330" width="29.42578125" style="44" customWidth="1"/>
    <col min="3331" max="3331" width="28.7109375" style="44" customWidth="1"/>
    <col min="3332" max="3332" width="27.28515625" style="44" customWidth="1"/>
    <col min="3333" max="3333" width="19.7109375" style="44" customWidth="1"/>
    <col min="3334" max="3334" width="9.140625" style="44"/>
    <col min="3335" max="3335" width="32.140625" style="44" customWidth="1"/>
    <col min="3336" max="3585" width="9.140625" style="44"/>
    <col min="3586" max="3586" width="29.42578125" style="44" customWidth="1"/>
    <col min="3587" max="3587" width="28.7109375" style="44" customWidth="1"/>
    <col min="3588" max="3588" width="27.28515625" style="44" customWidth="1"/>
    <col min="3589" max="3589" width="19.7109375" style="44" customWidth="1"/>
    <col min="3590" max="3590" width="9.140625" style="44"/>
    <col min="3591" max="3591" width="32.140625" style="44" customWidth="1"/>
    <col min="3592" max="3841" width="9.140625" style="44"/>
    <col min="3842" max="3842" width="29.42578125" style="44" customWidth="1"/>
    <col min="3843" max="3843" width="28.7109375" style="44" customWidth="1"/>
    <col min="3844" max="3844" width="27.28515625" style="44" customWidth="1"/>
    <col min="3845" max="3845" width="19.7109375" style="44" customWidth="1"/>
    <col min="3846" max="3846" width="9.140625" style="44"/>
    <col min="3847" max="3847" width="32.140625" style="44" customWidth="1"/>
    <col min="3848" max="4097" width="9.140625" style="44"/>
    <col min="4098" max="4098" width="29.42578125" style="44" customWidth="1"/>
    <col min="4099" max="4099" width="28.7109375" style="44" customWidth="1"/>
    <col min="4100" max="4100" width="27.28515625" style="44" customWidth="1"/>
    <col min="4101" max="4101" width="19.7109375" style="44" customWidth="1"/>
    <col min="4102" max="4102" width="9.140625" style="44"/>
    <col min="4103" max="4103" width="32.140625" style="44" customWidth="1"/>
    <col min="4104" max="4353" width="9.140625" style="44"/>
    <col min="4354" max="4354" width="29.42578125" style="44" customWidth="1"/>
    <col min="4355" max="4355" width="28.7109375" style="44" customWidth="1"/>
    <col min="4356" max="4356" width="27.28515625" style="44" customWidth="1"/>
    <col min="4357" max="4357" width="19.7109375" style="44" customWidth="1"/>
    <col min="4358" max="4358" width="9.140625" style="44"/>
    <col min="4359" max="4359" width="32.140625" style="44" customWidth="1"/>
    <col min="4360" max="4609" width="9.140625" style="44"/>
    <col min="4610" max="4610" width="29.42578125" style="44" customWidth="1"/>
    <col min="4611" max="4611" width="28.7109375" style="44" customWidth="1"/>
    <col min="4612" max="4612" width="27.28515625" style="44" customWidth="1"/>
    <col min="4613" max="4613" width="19.7109375" style="44" customWidth="1"/>
    <col min="4614" max="4614" width="9.140625" style="44"/>
    <col min="4615" max="4615" width="32.140625" style="44" customWidth="1"/>
    <col min="4616" max="4865" width="9.140625" style="44"/>
    <col min="4866" max="4866" width="29.42578125" style="44" customWidth="1"/>
    <col min="4867" max="4867" width="28.7109375" style="44" customWidth="1"/>
    <col min="4868" max="4868" width="27.28515625" style="44" customWidth="1"/>
    <col min="4869" max="4869" width="19.7109375" style="44" customWidth="1"/>
    <col min="4870" max="4870" width="9.140625" style="44"/>
    <col min="4871" max="4871" width="32.140625" style="44" customWidth="1"/>
    <col min="4872" max="5121" width="9.140625" style="44"/>
    <col min="5122" max="5122" width="29.42578125" style="44" customWidth="1"/>
    <col min="5123" max="5123" width="28.7109375" style="44" customWidth="1"/>
    <col min="5124" max="5124" width="27.28515625" style="44" customWidth="1"/>
    <col min="5125" max="5125" width="19.7109375" style="44" customWidth="1"/>
    <col min="5126" max="5126" width="9.140625" style="44"/>
    <col min="5127" max="5127" width="32.140625" style="44" customWidth="1"/>
    <col min="5128" max="5377" width="9.140625" style="44"/>
    <col min="5378" max="5378" width="29.42578125" style="44" customWidth="1"/>
    <col min="5379" max="5379" width="28.7109375" style="44" customWidth="1"/>
    <col min="5380" max="5380" width="27.28515625" style="44" customWidth="1"/>
    <col min="5381" max="5381" width="19.7109375" style="44" customWidth="1"/>
    <col min="5382" max="5382" width="9.140625" style="44"/>
    <col min="5383" max="5383" width="32.140625" style="44" customWidth="1"/>
    <col min="5384" max="5633" width="9.140625" style="44"/>
    <col min="5634" max="5634" width="29.42578125" style="44" customWidth="1"/>
    <col min="5635" max="5635" width="28.7109375" style="44" customWidth="1"/>
    <col min="5636" max="5636" width="27.28515625" style="44" customWidth="1"/>
    <col min="5637" max="5637" width="19.7109375" style="44" customWidth="1"/>
    <col min="5638" max="5638" width="9.140625" style="44"/>
    <col min="5639" max="5639" width="32.140625" style="44" customWidth="1"/>
    <col min="5640" max="5889" width="9.140625" style="44"/>
    <col min="5890" max="5890" width="29.42578125" style="44" customWidth="1"/>
    <col min="5891" max="5891" width="28.7109375" style="44" customWidth="1"/>
    <col min="5892" max="5892" width="27.28515625" style="44" customWidth="1"/>
    <col min="5893" max="5893" width="19.7109375" style="44" customWidth="1"/>
    <col min="5894" max="5894" width="9.140625" style="44"/>
    <col min="5895" max="5895" width="32.140625" style="44" customWidth="1"/>
    <col min="5896" max="6145" width="9.140625" style="44"/>
    <col min="6146" max="6146" width="29.42578125" style="44" customWidth="1"/>
    <col min="6147" max="6147" width="28.7109375" style="44" customWidth="1"/>
    <col min="6148" max="6148" width="27.28515625" style="44" customWidth="1"/>
    <col min="6149" max="6149" width="19.7109375" style="44" customWidth="1"/>
    <col min="6150" max="6150" width="9.140625" style="44"/>
    <col min="6151" max="6151" width="32.140625" style="44" customWidth="1"/>
    <col min="6152" max="6401" width="9.140625" style="44"/>
    <col min="6402" max="6402" width="29.42578125" style="44" customWidth="1"/>
    <col min="6403" max="6403" width="28.7109375" style="44" customWidth="1"/>
    <col min="6404" max="6404" width="27.28515625" style="44" customWidth="1"/>
    <col min="6405" max="6405" width="19.7109375" style="44" customWidth="1"/>
    <col min="6406" max="6406" width="9.140625" style="44"/>
    <col min="6407" max="6407" width="32.140625" style="44" customWidth="1"/>
    <col min="6408" max="6657" width="9.140625" style="44"/>
    <col min="6658" max="6658" width="29.42578125" style="44" customWidth="1"/>
    <col min="6659" max="6659" width="28.7109375" style="44" customWidth="1"/>
    <col min="6660" max="6660" width="27.28515625" style="44" customWidth="1"/>
    <col min="6661" max="6661" width="19.7109375" style="44" customWidth="1"/>
    <col min="6662" max="6662" width="9.140625" style="44"/>
    <col min="6663" max="6663" width="32.140625" style="44" customWidth="1"/>
    <col min="6664" max="6913" width="9.140625" style="44"/>
    <col min="6914" max="6914" width="29.42578125" style="44" customWidth="1"/>
    <col min="6915" max="6915" width="28.7109375" style="44" customWidth="1"/>
    <col min="6916" max="6916" width="27.28515625" style="44" customWidth="1"/>
    <col min="6917" max="6917" width="19.7109375" style="44" customWidth="1"/>
    <col min="6918" max="6918" width="9.140625" style="44"/>
    <col min="6919" max="6919" width="32.140625" style="44" customWidth="1"/>
    <col min="6920" max="7169" width="9.140625" style="44"/>
    <col min="7170" max="7170" width="29.42578125" style="44" customWidth="1"/>
    <col min="7171" max="7171" width="28.7109375" style="44" customWidth="1"/>
    <col min="7172" max="7172" width="27.28515625" style="44" customWidth="1"/>
    <col min="7173" max="7173" width="19.7109375" style="44" customWidth="1"/>
    <col min="7174" max="7174" width="9.140625" style="44"/>
    <col min="7175" max="7175" width="32.140625" style="44" customWidth="1"/>
    <col min="7176" max="7425" width="9.140625" style="44"/>
    <col min="7426" max="7426" width="29.42578125" style="44" customWidth="1"/>
    <col min="7427" max="7427" width="28.7109375" style="44" customWidth="1"/>
    <col min="7428" max="7428" width="27.28515625" style="44" customWidth="1"/>
    <col min="7429" max="7429" width="19.7109375" style="44" customWidth="1"/>
    <col min="7430" max="7430" width="9.140625" style="44"/>
    <col min="7431" max="7431" width="32.140625" style="44" customWidth="1"/>
    <col min="7432" max="7681" width="9.140625" style="44"/>
    <col min="7682" max="7682" width="29.42578125" style="44" customWidth="1"/>
    <col min="7683" max="7683" width="28.7109375" style="44" customWidth="1"/>
    <col min="7684" max="7684" width="27.28515625" style="44" customWidth="1"/>
    <col min="7685" max="7685" width="19.7109375" style="44" customWidth="1"/>
    <col min="7686" max="7686" width="9.140625" style="44"/>
    <col min="7687" max="7687" width="32.140625" style="44" customWidth="1"/>
    <col min="7688" max="7937" width="9.140625" style="44"/>
    <col min="7938" max="7938" width="29.42578125" style="44" customWidth="1"/>
    <col min="7939" max="7939" width="28.7109375" style="44" customWidth="1"/>
    <col min="7940" max="7940" width="27.28515625" style="44" customWidth="1"/>
    <col min="7941" max="7941" width="19.7109375" style="44" customWidth="1"/>
    <col min="7942" max="7942" width="9.140625" style="44"/>
    <col min="7943" max="7943" width="32.140625" style="44" customWidth="1"/>
    <col min="7944" max="8193" width="9.140625" style="44"/>
    <col min="8194" max="8194" width="29.42578125" style="44" customWidth="1"/>
    <col min="8195" max="8195" width="28.7109375" style="44" customWidth="1"/>
    <col min="8196" max="8196" width="27.28515625" style="44" customWidth="1"/>
    <col min="8197" max="8197" width="19.7109375" style="44" customWidth="1"/>
    <col min="8198" max="8198" width="9.140625" style="44"/>
    <col min="8199" max="8199" width="32.140625" style="44" customWidth="1"/>
    <col min="8200" max="8449" width="9.140625" style="44"/>
    <col min="8450" max="8450" width="29.42578125" style="44" customWidth="1"/>
    <col min="8451" max="8451" width="28.7109375" style="44" customWidth="1"/>
    <col min="8452" max="8452" width="27.28515625" style="44" customWidth="1"/>
    <col min="8453" max="8453" width="19.7109375" style="44" customWidth="1"/>
    <col min="8454" max="8454" width="9.140625" style="44"/>
    <col min="8455" max="8455" width="32.140625" style="44" customWidth="1"/>
    <col min="8456" max="8705" width="9.140625" style="44"/>
    <col min="8706" max="8706" width="29.42578125" style="44" customWidth="1"/>
    <col min="8707" max="8707" width="28.7109375" style="44" customWidth="1"/>
    <col min="8708" max="8708" width="27.28515625" style="44" customWidth="1"/>
    <col min="8709" max="8709" width="19.7109375" style="44" customWidth="1"/>
    <col min="8710" max="8710" width="9.140625" style="44"/>
    <col min="8711" max="8711" width="32.140625" style="44" customWidth="1"/>
    <col min="8712" max="8961" width="9.140625" style="44"/>
    <col min="8962" max="8962" width="29.42578125" style="44" customWidth="1"/>
    <col min="8963" max="8963" width="28.7109375" style="44" customWidth="1"/>
    <col min="8964" max="8964" width="27.28515625" style="44" customWidth="1"/>
    <col min="8965" max="8965" width="19.7109375" style="44" customWidth="1"/>
    <col min="8966" max="8966" width="9.140625" style="44"/>
    <col min="8967" max="8967" width="32.140625" style="44" customWidth="1"/>
    <col min="8968" max="9217" width="9.140625" style="44"/>
    <col min="9218" max="9218" width="29.42578125" style="44" customWidth="1"/>
    <col min="9219" max="9219" width="28.7109375" style="44" customWidth="1"/>
    <col min="9220" max="9220" width="27.28515625" style="44" customWidth="1"/>
    <col min="9221" max="9221" width="19.7109375" style="44" customWidth="1"/>
    <col min="9222" max="9222" width="9.140625" style="44"/>
    <col min="9223" max="9223" width="32.140625" style="44" customWidth="1"/>
    <col min="9224" max="9473" width="9.140625" style="44"/>
    <col min="9474" max="9474" width="29.42578125" style="44" customWidth="1"/>
    <col min="9475" max="9475" width="28.7109375" style="44" customWidth="1"/>
    <col min="9476" max="9476" width="27.28515625" style="44" customWidth="1"/>
    <col min="9477" max="9477" width="19.7109375" style="44" customWidth="1"/>
    <col min="9478" max="9478" width="9.140625" style="44"/>
    <col min="9479" max="9479" width="32.140625" style="44" customWidth="1"/>
    <col min="9480" max="9729" width="9.140625" style="44"/>
    <col min="9730" max="9730" width="29.42578125" style="44" customWidth="1"/>
    <col min="9731" max="9731" width="28.7109375" style="44" customWidth="1"/>
    <col min="9732" max="9732" width="27.28515625" style="44" customWidth="1"/>
    <col min="9733" max="9733" width="19.7109375" style="44" customWidth="1"/>
    <col min="9734" max="9734" width="9.140625" style="44"/>
    <col min="9735" max="9735" width="32.140625" style="44" customWidth="1"/>
    <col min="9736" max="9985" width="9.140625" style="44"/>
    <col min="9986" max="9986" width="29.42578125" style="44" customWidth="1"/>
    <col min="9987" max="9987" width="28.7109375" style="44" customWidth="1"/>
    <col min="9988" max="9988" width="27.28515625" style="44" customWidth="1"/>
    <col min="9989" max="9989" width="19.7109375" style="44" customWidth="1"/>
    <col min="9990" max="9990" width="9.140625" style="44"/>
    <col min="9991" max="9991" width="32.140625" style="44" customWidth="1"/>
    <col min="9992" max="10241" width="9.140625" style="44"/>
    <col min="10242" max="10242" width="29.42578125" style="44" customWidth="1"/>
    <col min="10243" max="10243" width="28.7109375" style="44" customWidth="1"/>
    <col min="10244" max="10244" width="27.28515625" style="44" customWidth="1"/>
    <col min="10245" max="10245" width="19.7109375" style="44" customWidth="1"/>
    <col min="10246" max="10246" width="9.140625" style="44"/>
    <col min="10247" max="10247" width="32.140625" style="44" customWidth="1"/>
    <col min="10248" max="10497" width="9.140625" style="44"/>
    <col min="10498" max="10498" width="29.42578125" style="44" customWidth="1"/>
    <col min="10499" max="10499" width="28.7109375" style="44" customWidth="1"/>
    <col min="10500" max="10500" width="27.28515625" style="44" customWidth="1"/>
    <col min="10501" max="10501" width="19.7109375" style="44" customWidth="1"/>
    <col min="10502" max="10502" width="9.140625" style="44"/>
    <col min="10503" max="10503" width="32.140625" style="44" customWidth="1"/>
    <col min="10504" max="10753" width="9.140625" style="44"/>
    <col min="10754" max="10754" width="29.42578125" style="44" customWidth="1"/>
    <col min="10755" max="10755" width="28.7109375" style="44" customWidth="1"/>
    <col min="10756" max="10756" width="27.28515625" style="44" customWidth="1"/>
    <col min="10757" max="10757" width="19.7109375" style="44" customWidth="1"/>
    <col min="10758" max="10758" width="9.140625" style="44"/>
    <col min="10759" max="10759" width="32.140625" style="44" customWidth="1"/>
    <col min="10760" max="11009" width="9.140625" style="44"/>
    <col min="11010" max="11010" width="29.42578125" style="44" customWidth="1"/>
    <col min="11011" max="11011" width="28.7109375" style="44" customWidth="1"/>
    <col min="11012" max="11012" width="27.28515625" style="44" customWidth="1"/>
    <col min="11013" max="11013" width="19.7109375" style="44" customWidth="1"/>
    <col min="11014" max="11014" width="9.140625" style="44"/>
    <col min="11015" max="11015" width="32.140625" style="44" customWidth="1"/>
    <col min="11016" max="11265" width="9.140625" style="44"/>
    <col min="11266" max="11266" width="29.42578125" style="44" customWidth="1"/>
    <col min="11267" max="11267" width="28.7109375" style="44" customWidth="1"/>
    <col min="11268" max="11268" width="27.28515625" style="44" customWidth="1"/>
    <col min="11269" max="11269" width="19.7109375" style="44" customWidth="1"/>
    <col min="11270" max="11270" width="9.140625" style="44"/>
    <col min="11271" max="11271" width="32.140625" style="44" customWidth="1"/>
    <col min="11272" max="11521" width="9.140625" style="44"/>
    <col min="11522" max="11522" width="29.42578125" style="44" customWidth="1"/>
    <col min="11523" max="11523" width="28.7109375" style="44" customWidth="1"/>
    <col min="11524" max="11524" width="27.28515625" style="44" customWidth="1"/>
    <col min="11525" max="11525" width="19.7109375" style="44" customWidth="1"/>
    <col min="11526" max="11526" width="9.140625" style="44"/>
    <col min="11527" max="11527" width="32.140625" style="44" customWidth="1"/>
    <col min="11528" max="11777" width="9.140625" style="44"/>
    <col min="11778" max="11778" width="29.42578125" style="44" customWidth="1"/>
    <col min="11779" max="11779" width="28.7109375" style="44" customWidth="1"/>
    <col min="11780" max="11780" width="27.28515625" style="44" customWidth="1"/>
    <col min="11781" max="11781" width="19.7109375" style="44" customWidth="1"/>
    <col min="11782" max="11782" width="9.140625" style="44"/>
    <col min="11783" max="11783" width="32.140625" style="44" customWidth="1"/>
    <col min="11784" max="12033" width="9.140625" style="44"/>
    <col min="12034" max="12034" width="29.42578125" style="44" customWidth="1"/>
    <col min="12035" max="12035" width="28.7109375" style="44" customWidth="1"/>
    <col min="12036" max="12036" width="27.28515625" style="44" customWidth="1"/>
    <col min="12037" max="12037" width="19.7109375" style="44" customWidth="1"/>
    <col min="12038" max="12038" width="9.140625" style="44"/>
    <col min="12039" max="12039" width="32.140625" style="44" customWidth="1"/>
    <col min="12040" max="12289" width="9.140625" style="44"/>
    <col min="12290" max="12290" width="29.42578125" style="44" customWidth="1"/>
    <col min="12291" max="12291" width="28.7109375" style="44" customWidth="1"/>
    <col min="12292" max="12292" width="27.28515625" style="44" customWidth="1"/>
    <col min="12293" max="12293" width="19.7109375" style="44" customWidth="1"/>
    <col min="12294" max="12294" width="9.140625" style="44"/>
    <col min="12295" max="12295" width="32.140625" style="44" customWidth="1"/>
    <col min="12296" max="12545" width="9.140625" style="44"/>
    <col min="12546" max="12546" width="29.42578125" style="44" customWidth="1"/>
    <col min="12547" max="12547" width="28.7109375" style="44" customWidth="1"/>
    <col min="12548" max="12548" width="27.28515625" style="44" customWidth="1"/>
    <col min="12549" max="12549" width="19.7109375" style="44" customWidth="1"/>
    <col min="12550" max="12550" width="9.140625" style="44"/>
    <col min="12551" max="12551" width="32.140625" style="44" customWidth="1"/>
    <col min="12552" max="12801" width="9.140625" style="44"/>
    <col min="12802" max="12802" width="29.42578125" style="44" customWidth="1"/>
    <col min="12803" max="12803" width="28.7109375" style="44" customWidth="1"/>
    <col min="12804" max="12804" width="27.28515625" style="44" customWidth="1"/>
    <col min="12805" max="12805" width="19.7109375" style="44" customWidth="1"/>
    <col min="12806" max="12806" width="9.140625" style="44"/>
    <col min="12807" max="12807" width="32.140625" style="44" customWidth="1"/>
    <col min="12808" max="13057" width="9.140625" style="44"/>
    <col min="13058" max="13058" width="29.42578125" style="44" customWidth="1"/>
    <col min="13059" max="13059" width="28.7109375" style="44" customWidth="1"/>
    <col min="13060" max="13060" width="27.28515625" style="44" customWidth="1"/>
    <col min="13061" max="13061" width="19.7109375" style="44" customWidth="1"/>
    <col min="13062" max="13062" width="9.140625" style="44"/>
    <col min="13063" max="13063" width="32.140625" style="44" customWidth="1"/>
    <col min="13064" max="13313" width="9.140625" style="44"/>
    <col min="13314" max="13314" width="29.42578125" style="44" customWidth="1"/>
    <col min="13315" max="13315" width="28.7109375" style="44" customWidth="1"/>
    <col min="13316" max="13316" width="27.28515625" style="44" customWidth="1"/>
    <col min="13317" max="13317" width="19.7109375" style="44" customWidth="1"/>
    <col min="13318" max="13318" width="9.140625" style="44"/>
    <col min="13319" max="13319" width="32.140625" style="44" customWidth="1"/>
    <col min="13320" max="13569" width="9.140625" style="44"/>
    <col min="13570" max="13570" width="29.42578125" style="44" customWidth="1"/>
    <col min="13571" max="13571" width="28.7109375" style="44" customWidth="1"/>
    <col min="13572" max="13572" width="27.28515625" style="44" customWidth="1"/>
    <col min="13573" max="13573" width="19.7109375" style="44" customWidth="1"/>
    <col min="13574" max="13574" width="9.140625" style="44"/>
    <col min="13575" max="13575" width="32.140625" style="44" customWidth="1"/>
    <col min="13576" max="13825" width="9.140625" style="44"/>
    <col min="13826" max="13826" width="29.42578125" style="44" customWidth="1"/>
    <col min="13827" max="13827" width="28.7109375" style="44" customWidth="1"/>
    <col min="13828" max="13828" width="27.28515625" style="44" customWidth="1"/>
    <col min="13829" max="13829" width="19.7109375" style="44" customWidth="1"/>
    <col min="13830" max="13830" width="9.140625" style="44"/>
    <col min="13831" max="13831" width="32.140625" style="44" customWidth="1"/>
    <col min="13832" max="14081" width="9.140625" style="44"/>
    <col min="14082" max="14082" width="29.42578125" style="44" customWidth="1"/>
    <col min="14083" max="14083" width="28.7109375" style="44" customWidth="1"/>
    <col min="14084" max="14084" width="27.28515625" style="44" customWidth="1"/>
    <col min="14085" max="14085" width="19.7109375" style="44" customWidth="1"/>
    <col min="14086" max="14086" width="9.140625" style="44"/>
    <col min="14087" max="14087" width="32.140625" style="44" customWidth="1"/>
    <col min="14088" max="14337" width="9.140625" style="44"/>
    <col min="14338" max="14338" width="29.42578125" style="44" customWidth="1"/>
    <col min="14339" max="14339" width="28.7109375" style="44" customWidth="1"/>
    <col min="14340" max="14340" width="27.28515625" style="44" customWidth="1"/>
    <col min="14341" max="14341" width="19.7109375" style="44" customWidth="1"/>
    <col min="14342" max="14342" width="9.140625" style="44"/>
    <col min="14343" max="14343" width="32.140625" style="44" customWidth="1"/>
    <col min="14344" max="14593" width="9.140625" style="44"/>
    <col min="14594" max="14594" width="29.42578125" style="44" customWidth="1"/>
    <col min="14595" max="14595" width="28.7109375" style="44" customWidth="1"/>
    <col min="14596" max="14596" width="27.28515625" style="44" customWidth="1"/>
    <col min="14597" max="14597" width="19.7109375" style="44" customWidth="1"/>
    <col min="14598" max="14598" width="9.140625" style="44"/>
    <col min="14599" max="14599" width="32.140625" style="44" customWidth="1"/>
    <col min="14600" max="14849" width="9.140625" style="44"/>
    <col min="14850" max="14850" width="29.42578125" style="44" customWidth="1"/>
    <col min="14851" max="14851" width="28.7109375" style="44" customWidth="1"/>
    <col min="14852" max="14852" width="27.28515625" style="44" customWidth="1"/>
    <col min="14853" max="14853" width="19.7109375" style="44" customWidth="1"/>
    <col min="14854" max="14854" width="9.140625" style="44"/>
    <col min="14855" max="14855" width="32.140625" style="44" customWidth="1"/>
    <col min="14856" max="15105" width="9.140625" style="44"/>
    <col min="15106" max="15106" width="29.42578125" style="44" customWidth="1"/>
    <col min="15107" max="15107" width="28.7109375" style="44" customWidth="1"/>
    <col min="15108" max="15108" width="27.28515625" style="44" customWidth="1"/>
    <col min="15109" max="15109" width="19.7109375" style="44" customWidth="1"/>
    <col min="15110" max="15110" width="9.140625" style="44"/>
    <col min="15111" max="15111" width="32.140625" style="44" customWidth="1"/>
    <col min="15112" max="15361" width="9.140625" style="44"/>
    <col min="15362" max="15362" width="29.42578125" style="44" customWidth="1"/>
    <col min="15363" max="15363" width="28.7109375" style="44" customWidth="1"/>
    <col min="15364" max="15364" width="27.28515625" style="44" customWidth="1"/>
    <col min="15365" max="15365" width="19.7109375" style="44" customWidth="1"/>
    <col min="15366" max="15366" width="9.140625" style="44"/>
    <col min="15367" max="15367" width="32.140625" style="44" customWidth="1"/>
    <col min="15368" max="15617" width="9.140625" style="44"/>
    <col min="15618" max="15618" width="29.42578125" style="44" customWidth="1"/>
    <col min="15619" max="15619" width="28.7109375" style="44" customWidth="1"/>
    <col min="15620" max="15620" width="27.28515625" style="44" customWidth="1"/>
    <col min="15621" max="15621" width="19.7109375" style="44" customWidth="1"/>
    <col min="15622" max="15622" width="9.140625" style="44"/>
    <col min="15623" max="15623" width="32.140625" style="44" customWidth="1"/>
    <col min="15624" max="15873" width="9.140625" style="44"/>
    <col min="15874" max="15874" width="29.42578125" style="44" customWidth="1"/>
    <col min="15875" max="15875" width="28.7109375" style="44" customWidth="1"/>
    <col min="15876" max="15876" width="27.28515625" style="44" customWidth="1"/>
    <col min="15877" max="15877" width="19.7109375" style="44" customWidth="1"/>
    <col min="15878" max="15878" width="9.140625" style="44"/>
    <col min="15879" max="15879" width="32.140625" style="44" customWidth="1"/>
    <col min="15880" max="16129" width="9.140625" style="44"/>
    <col min="16130" max="16130" width="29.42578125" style="44" customWidth="1"/>
    <col min="16131" max="16131" width="28.7109375" style="44" customWidth="1"/>
    <col min="16132" max="16132" width="27.28515625" style="44" customWidth="1"/>
    <col min="16133" max="16133" width="19.7109375" style="44" customWidth="1"/>
    <col min="16134" max="16134" width="9.140625" style="44"/>
    <col min="16135" max="16135" width="32.140625" style="44" customWidth="1"/>
    <col min="16136" max="16384" width="9.140625" style="44"/>
  </cols>
  <sheetData>
    <row r="1" spans="1:6" ht="14.25" x14ac:dyDescent="0.2">
      <c r="A1" s="43"/>
      <c r="B1" s="43"/>
      <c r="C1" s="122" t="s">
        <v>968</v>
      </c>
      <c r="D1" s="122"/>
      <c r="E1" s="122"/>
    </row>
    <row r="2" spans="1:6" ht="15.75" x14ac:dyDescent="0.25">
      <c r="A2" s="123" t="s">
        <v>969</v>
      </c>
      <c r="B2" s="123"/>
      <c r="C2" s="123"/>
      <c r="D2" s="123"/>
      <c r="E2" s="123"/>
    </row>
    <row r="3" spans="1:6" ht="16.5" thickBot="1" x14ac:dyDescent="0.3">
      <c r="A3" s="123" t="s">
        <v>970</v>
      </c>
      <c r="B3" s="123"/>
      <c r="C3" s="123"/>
      <c r="D3" s="123"/>
      <c r="E3" s="123"/>
    </row>
    <row r="4" spans="1:6" ht="61.5" customHeight="1" thickBot="1" x14ac:dyDescent="0.25">
      <c r="A4" s="43"/>
      <c r="B4" s="124" t="s">
        <v>971</v>
      </c>
      <c r="C4" s="125"/>
      <c r="D4" s="125"/>
      <c r="E4" s="126"/>
    </row>
    <row r="5" spans="1:6" ht="15.75" customHeight="1" thickBot="1" x14ac:dyDescent="0.25">
      <c r="A5" s="43"/>
      <c r="B5" s="127" t="s">
        <v>972</v>
      </c>
      <c r="C5" s="120"/>
      <c r="D5" s="121"/>
      <c r="E5" s="105"/>
    </row>
    <row r="6" spans="1:6" ht="15.75" thickBot="1" x14ac:dyDescent="0.25">
      <c r="A6" s="43"/>
      <c r="B6" s="45" t="s">
        <v>973</v>
      </c>
      <c r="C6" s="119"/>
      <c r="D6" s="120"/>
      <c r="E6" s="121"/>
    </row>
    <row r="7" spans="1:6" ht="30.75" customHeight="1" thickBot="1" x14ac:dyDescent="0.25">
      <c r="A7" s="43"/>
      <c r="B7" s="46" t="s">
        <v>974</v>
      </c>
      <c r="C7" s="47"/>
      <c r="D7" s="106"/>
      <c r="E7" s="107"/>
    </row>
    <row r="8" spans="1:6" ht="15" thickBot="1" x14ac:dyDescent="0.25">
      <c r="A8" s="43"/>
      <c r="B8" s="48" t="s">
        <v>975</v>
      </c>
      <c r="C8" s="49"/>
      <c r="D8" s="128"/>
      <c r="E8" s="129"/>
    </row>
    <row r="9" spans="1:6" ht="15" x14ac:dyDescent="0.2">
      <c r="A9" s="43"/>
      <c r="B9" s="130" t="s">
        <v>976</v>
      </c>
      <c r="C9" s="131"/>
      <c r="D9" s="131"/>
      <c r="E9" s="132"/>
    </row>
    <row r="10" spans="1:6" ht="15" x14ac:dyDescent="0.2">
      <c r="A10" s="133" t="s">
        <v>977</v>
      </c>
      <c r="B10" s="133" t="s">
        <v>978</v>
      </c>
      <c r="C10" s="135" t="s">
        <v>979</v>
      </c>
      <c r="D10" s="137" t="s">
        <v>1145</v>
      </c>
      <c r="E10" s="138"/>
      <c r="F10" s="182" t="s">
        <v>1144</v>
      </c>
    </row>
    <row r="11" spans="1:6" ht="15" x14ac:dyDescent="0.2">
      <c r="A11" s="134"/>
      <c r="B11" s="134"/>
      <c r="C11" s="136"/>
      <c r="D11" s="108" t="s">
        <v>980</v>
      </c>
      <c r="E11" s="108" t="s">
        <v>981</v>
      </c>
      <c r="F11" s="183"/>
    </row>
    <row r="12" spans="1:6" x14ac:dyDescent="0.2">
      <c r="A12" s="50">
        <v>1</v>
      </c>
      <c r="B12" s="50">
        <v>2</v>
      </c>
      <c r="C12" s="50">
        <v>3</v>
      </c>
      <c r="D12" s="117">
        <v>4</v>
      </c>
      <c r="E12" s="118">
        <v>5</v>
      </c>
      <c r="F12" s="183"/>
    </row>
    <row r="13" spans="1:6" ht="31.5" x14ac:dyDescent="0.2">
      <c r="A13" s="51" t="s">
        <v>982</v>
      </c>
      <c r="B13" s="52" t="s">
        <v>983</v>
      </c>
      <c r="C13" s="51"/>
      <c r="D13" s="109"/>
      <c r="E13" s="110"/>
      <c r="F13" s="183"/>
    </row>
    <row r="14" spans="1:6" ht="30" x14ac:dyDescent="0.2">
      <c r="A14" s="51"/>
      <c r="B14" s="51" t="s">
        <v>984</v>
      </c>
      <c r="C14" s="53" t="s">
        <v>985</v>
      </c>
      <c r="D14" s="110" t="str">
        <f>'№12-01-01 ИГеолИ - Форма 2п по '!E142</f>
        <v>1073908,02</v>
      </c>
      <c r="E14" s="110"/>
      <c r="F14" s="183">
        <f>D14*1.22</f>
        <v>1310167.7844</v>
      </c>
    </row>
    <row r="15" spans="1:6" ht="30" x14ac:dyDescent="0.2">
      <c r="A15" s="51"/>
      <c r="B15" s="51" t="s">
        <v>986</v>
      </c>
      <c r="C15" s="53" t="s">
        <v>987</v>
      </c>
      <c r="D15" s="110" t="str">
        <f>'№12-01-02 ИГеодИ - Форма 2п по '!E81</f>
        <v>784421,05</v>
      </c>
      <c r="E15" s="110"/>
      <c r="F15" s="183">
        <f t="shared" ref="F15:F30" si="0">D15*1.22</f>
        <v>956993.68099999998</v>
      </c>
    </row>
    <row r="16" spans="1:6" ht="30" x14ac:dyDescent="0.2">
      <c r="A16" s="51"/>
      <c r="B16" s="51" t="s">
        <v>988</v>
      </c>
      <c r="C16" s="53" t="s">
        <v>989</v>
      </c>
      <c r="D16" s="110" t="str">
        <f>'№12-01-03 ИЭИ - Форма 2п по Мет'!E214</f>
        <v>1245812,79</v>
      </c>
      <c r="E16" s="110"/>
      <c r="F16" s="183">
        <f t="shared" si="0"/>
        <v>1519891.6037999999</v>
      </c>
    </row>
    <row r="17" spans="1:6" ht="45" x14ac:dyDescent="0.2">
      <c r="A17" s="51"/>
      <c r="B17" s="51" t="s">
        <v>990</v>
      </c>
      <c r="C17" s="53" t="s">
        <v>991</v>
      </c>
      <c r="D17" s="109" t="str">
        <f>'№12-01-04 Проектная смета  ИГМИ'!E109</f>
        <v>726343,06</v>
      </c>
      <c r="E17" s="110"/>
      <c r="F17" s="183">
        <f t="shared" si="0"/>
        <v>886138.53320000006</v>
      </c>
    </row>
    <row r="18" spans="1:6" ht="31.5" x14ac:dyDescent="0.2">
      <c r="A18" s="51" t="s">
        <v>992</v>
      </c>
      <c r="B18" s="52" t="s">
        <v>993</v>
      </c>
      <c r="C18" s="53"/>
      <c r="D18" s="111"/>
      <c r="E18" s="110"/>
      <c r="F18" s="183"/>
    </row>
    <row r="19" spans="1:6" ht="14.25" customHeight="1" x14ac:dyDescent="0.2">
      <c r="A19" s="51"/>
      <c r="B19" s="51" t="s">
        <v>994</v>
      </c>
      <c r="C19" s="53" t="s">
        <v>995</v>
      </c>
      <c r="D19" s="112"/>
      <c r="E19" s="113" t="str">
        <f>'№12-02-01 ПД - Форма 2п по Мето'!E351</f>
        <v>20078310,00</v>
      </c>
      <c r="F19" s="183">
        <f>E19*1.22</f>
        <v>24495538.199999999</v>
      </c>
    </row>
    <row r="20" spans="1:6" ht="15" x14ac:dyDescent="0.2">
      <c r="A20" s="51"/>
      <c r="B20" s="51"/>
      <c r="C20" s="53"/>
      <c r="D20" s="111"/>
      <c r="E20" s="113"/>
      <c r="F20" s="183"/>
    </row>
    <row r="21" spans="1:6" ht="15.75" x14ac:dyDescent="0.2">
      <c r="A21" s="51" t="s">
        <v>996</v>
      </c>
      <c r="B21" s="52" t="s">
        <v>997</v>
      </c>
      <c r="C21" s="53"/>
      <c r="D21" s="111"/>
      <c r="E21" s="114"/>
      <c r="F21" s="183"/>
    </row>
    <row r="22" spans="1:6" ht="14.25" customHeight="1" x14ac:dyDescent="0.2">
      <c r="A22" s="51"/>
      <c r="B22" s="51"/>
      <c r="C22" s="53"/>
      <c r="D22" s="112"/>
      <c r="E22" s="113"/>
      <c r="F22" s="183"/>
    </row>
    <row r="23" spans="1:6" ht="14.25" customHeight="1" x14ac:dyDescent="0.2">
      <c r="A23" s="51"/>
      <c r="B23" s="51" t="s">
        <v>998</v>
      </c>
      <c r="C23" s="53" t="s">
        <v>999</v>
      </c>
      <c r="D23" s="112"/>
      <c r="E23" s="113" t="str">
        <f>'№12-02-02 РД - Форма 2п по'!E351</f>
        <v>13911700,00</v>
      </c>
      <c r="F23" s="183">
        <f t="shared" ref="F20:F23" si="1">E23*1.22</f>
        <v>16972274</v>
      </c>
    </row>
    <row r="24" spans="1:6" ht="15" x14ac:dyDescent="0.2">
      <c r="A24" s="51"/>
      <c r="B24" s="51"/>
      <c r="C24" s="53"/>
      <c r="D24" s="111"/>
      <c r="E24" s="113"/>
      <c r="F24" s="183"/>
    </row>
    <row r="25" spans="1:6" ht="15" x14ac:dyDescent="0.2">
      <c r="A25" s="51"/>
      <c r="B25" s="51"/>
      <c r="C25" s="53"/>
      <c r="D25" s="111"/>
      <c r="E25" s="113"/>
      <c r="F25" s="183"/>
    </row>
    <row r="26" spans="1:6" ht="15.75" x14ac:dyDescent="0.2">
      <c r="A26" s="51"/>
      <c r="B26" s="51" t="s">
        <v>1000</v>
      </c>
      <c r="C26" s="51"/>
      <c r="D26" s="112">
        <f>D14+D15+D16+D17</f>
        <v>3830484.9200000004</v>
      </c>
      <c r="E26" s="112">
        <f>E19+E23</f>
        <v>33990010</v>
      </c>
      <c r="F26" s="183">
        <f t="shared" si="0"/>
        <v>4673191.6024000002</v>
      </c>
    </row>
    <row r="27" spans="1:6" ht="15.75" x14ac:dyDescent="0.2">
      <c r="A27" s="51"/>
      <c r="B27" s="51" t="s">
        <v>1146</v>
      </c>
      <c r="C27" s="51"/>
      <c r="D27" s="139">
        <f>D26+E26</f>
        <v>37820494.920000002</v>
      </c>
      <c r="E27" s="140"/>
      <c r="F27" s="183">
        <f>D27*1.22</f>
        <v>46141003.8024</v>
      </c>
    </row>
    <row r="28" spans="1:6" ht="15.75" x14ac:dyDescent="0.2">
      <c r="A28" s="51"/>
      <c r="B28" s="51"/>
      <c r="C28" s="51"/>
      <c r="D28" s="139"/>
      <c r="E28" s="140"/>
      <c r="F28" s="183"/>
    </row>
    <row r="29" spans="1:6" ht="15.75" x14ac:dyDescent="0.2">
      <c r="A29" s="51"/>
      <c r="B29" s="51" t="s">
        <v>1001</v>
      </c>
      <c r="C29" s="51"/>
      <c r="D29" s="139">
        <f>SUM(D27:E28)</f>
        <v>37820494.920000002</v>
      </c>
      <c r="E29" s="140"/>
      <c r="F29" s="183"/>
    </row>
    <row r="30" spans="1:6" ht="15.75" x14ac:dyDescent="0.2">
      <c r="A30" s="51"/>
      <c r="B30" s="51" t="s">
        <v>1002</v>
      </c>
      <c r="C30" s="51"/>
      <c r="D30" s="139">
        <f>D29*22%</f>
        <v>8320508.8824000005</v>
      </c>
      <c r="E30" s="140"/>
      <c r="F30" s="183"/>
    </row>
    <row r="31" spans="1:6" ht="15.75" x14ac:dyDescent="0.2">
      <c r="A31" s="51"/>
      <c r="B31" s="54" t="s">
        <v>1001</v>
      </c>
      <c r="C31" s="55"/>
      <c r="D31" s="141">
        <f>SUM(D29:E30)</f>
        <v>46141003.8024</v>
      </c>
      <c r="E31" s="142"/>
      <c r="F31" s="183"/>
    </row>
    <row r="32" spans="1:6" s="56" customFormat="1" ht="15.75" x14ac:dyDescent="0.2">
      <c r="A32" s="57"/>
      <c r="B32" s="57"/>
      <c r="C32" s="57"/>
      <c r="D32" s="58"/>
      <c r="E32" s="58"/>
      <c r="F32" s="184"/>
    </row>
    <row r="33" spans="1:6" s="60" customFormat="1" ht="15.75" thickBot="1" x14ac:dyDescent="0.3">
      <c r="A33" s="59"/>
      <c r="B33" s="143" t="s">
        <v>1003</v>
      </c>
      <c r="C33" s="144"/>
      <c r="D33" s="145"/>
      <c r="E33" s="145"/>
      <c r="F33" s="185"/>
    </row>
    <row r="34" spans="1:6" s="60" customFormat="1" ht="15.75" customHeight="1" x14ac:dyDescent="0.25">
      <c r="A34" s="59"/>
      <c r="B34" s="143"/>
      <c r="C34" s="144"/>
      <c r="D34" s="146" t="s">
        <v>123</v>
      </c>
      <c r="E34" s="146"/>
      <c r="F34" s="185"/>
    </row>
    <row r="35" spans="1:6" s="60" customFormat="1" ht="16.5" customHeight="1" thickBot="1" x14ac:dyDescent="0.3">
      <c r="A35" s="59"/>
      <c r="B35" s="143" t="s">
        <v>1004</v>
      </c>
      <c r="C35" s="144"/>
      <c r="D35" s="145"/>
      <c r="E35" s="145"/>
      <c r="F35" s="185"/>
    </row>
    <row r="36" spans="1:6" s="60" customFormat="1" ht="15.75" customHeight="1" thickBot="1" x14ac:dyDescent="0.3">
      <c r="A36" s="59"/>
      <c r="B36" s="143"/>
      <c r="C36" s="144"/>
      <c r="D36" s="148" t="s">
        <v>123</v>
      </c>
      <c r="E36" s="148"/>
      <c r="F36" s="185"/>
    </row>
    <row r="37" spans="1:6" s="60" customFormat="1" ht="16.5" customHeight="1" thickBot="1" x14ac:dyDescent="0.3">
      <c r="A37" s="59"/>
      <c r="B37" s="61" t="s">
        <v>1005</v>
      </c>
      <c r="C37" s="62"/>
      <c r="D37" s="147"/>
      <c r="E37" s="147"/>
      <c r="F37" s="185"/>
    </row>
    <row r="38" spans="1:6" s="60" customFormat="1" ht="30.75" thickBot="1" x14ac:dyDescent="0.3">
      <c r="A38" s="59"/>
      <c r="B38" s="61"/>
      <c r="C38" s="62" t="s">
        <v>1006</v>
      </c>
      <c r="D38" s="148" t="s">
        <v>123</v>
      </c>
      <c r="E38" s="148"/>
      <c r="F38" s="185"/>
    </row>
    <row r="39" spans="1:6" s="60" customFormat="1" ht="15.75" customHeight="1" thickBot="1" x14ac:dyDescent="0.3">
      <c r="A39" s="63"/>
      <c r="B39" s="61"/>
      <c r="C39" s="62"/>
      <c r="D39" s="147"/>
      <c r="E39" s="147"/>
      <c r="F39" s="185"/>
    </row>
    <row r="40" spans="1:6" s="60" customFormat="1" ht="16.5" customHeight="1" thickBot="1" x14ac:dyDescent="0.3">
      <c r="A40" s="59"/>
      <c r="B40" s="143" t="s">
        <v>1007</v>
      </c>
      <c r="C40" s="144"/>
      <c r="D40" s="147"/>
      <c r="E40" s="147"/>
      <c r="F40" s="185"/>
    </row>
    <row r="41" spans="1:6" s="60" customFormat="1" ht="30" x14ac:dyDescent="0.25">
      <c r="A41" s="59"/>
      <c r="B41" s="61"/>
      <c r="C41" s="62" t="s">
        <v>1008</v>
      </c>
      <c r="D41" s="146" t="s">
        <v>123</v>
      </c>
      <c r="E41" s="146"/>
      <c r="F41" s="185"/>
    </row>
    <row r="42" spans="1:6" ht="14.25" x14ac:dyDescent="0.2">
      <c r="A42" s="59"/>
      <c r="B42" s="59"/>
      <c r="C42" s="59"/>
      <c r="D42" s="115"/>
      <c r="E42" s="115"/>
    </row>
  </sheetData>
  <mergeCells count="31">
    <mergeCell ref="B40:C40"/>
    <mergeCell ref="D40:E40"/>
    <mergeCell ref="D41:E41"/>
    <mergeCell ref="B35:C35"/>
    <mergeCell ref="D35:E35"/>
    <mergeCell ref="B36:C36"/>
    <mergeCell ref="D36:E36"/>
    <mergeCell ref="D37:E37"/>
    <mergeCell ref="D38:E38"/>
    <mergeCell ref="B33:C33"/>
    <mergeCell ref="D33:E33"/>
    <mergeCell ref="B34:C34"/>
    <mergeCell ref="D34:E34"/>
    <mergeCell ref="D39:E39"/>
    <mergeCell ref="D27:E27"/>
    <mergeCell ref="D28:E28"/>
    <mergeCell ref="D29:E29"/>
    <mergeCell ref="D30:E30"/>
    <mergeCell ref="D31:E31"/>
    <mergeCell ref="D8:E8"/>
    <mergeCell ref="B9:E9"/>
    <mergeCell ref="A10:A11"/>
    <mergeCell ref="B10:B11"/>
    <mergeCell ref="C10:C11"/>
    <mergeCell ref="D10:E10"/>
    <mergeCell ref="C6:E6"/>
    <mergeCell ref="C1:E1"/>
    <mergeCell ref="A2:E2"/>
    <mergeCell ref="A3:E3"/>
    <mergeCell ref="B4:E4"/>
    <mergeCell ref="B5:D5"/>
  </mergeCells>
  <printOptions horizontalCentered="1"/>
  <pageMargins left="0.39370078740157483" right="0.39370078740157483" top="0.59055118110236227" bottom="0.82677165354330717" header="0.51181102362204722" footer="0.59055118110236227"/>
  <pageSetup paperSize="9" firstPageNumber="0" orientation="landscape" horizontalDpi="300" verticalDpi="300" r:id="rId1"/>
  <headerFooter alignWithMargins="0">
    <oddFooter>&amp;C&amp;"Arial,обычный"&amp;P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56"/>
  <sheetViews>
    <sheetView view="pageBreakPreview" topLeftCell="A130" zoomScaleNormal="100" zoomScaleSheetLayoutView="100" workbookViewId="0">
      <selection activeCell="E143" sqref="E143:E144"/>
    </sheetView>
  </sheetViews>
  <sheetFormatPr defaultColWidth="8.85546875" defaultRowHeight="11.25" customHeight="1" x14ac:dyDescent="0.2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25" s="4" customFormat="1" ht="6" hidden="1" customHeight="1" x14ac:dyDescent="0.25"/>
    <row r="2" spans="1:25" s="4" customFormat="1" ht="15" x14ac:dyDescent="0.25">
      <c r="E2" s="5" t="s">
        <v>0</v>
      </c>
    </row>
    <row r="3" spans="1:25" s="4" customFormat="1" ht="15" x14ac:dyDescent="0.25">
      <c r="E3" s="5" t="s">
        <v>1</v>
      </c>
    </row>
    <row r="4" spans="1:25" s="4" customFormat="1" ht="24.75" customHeight="1" x14ac:dyDescent="0.25">
      <c r="A4" s="149" t="s">
        <v>1143</v>
      </c>
      <c r="B4" s="149"/>
      <c r="C4" s="149"/>
      <c r="D4" s="149"/>
      <c r="E4" s="149"/>
    </row>
    <row r="5" spans="1:25" s="4" customFormat="1" ht="18.75" customHeight="1" x14ac:dyDescent="0.25">
      <c r="A5" s="150" t="s">
        <v>3</v>
      </c>
      <c r="B5" s="150"/>
      <c r="C5" s="150"/>
      <c r="D5" s="150"/>
      <c r="E5" s="150"/>
    </row>
    <row r="6" spans="1:25" s="4" customFormat="1" ht="51" x14ac:dyDescent="0.25">
      <c r="A6" s="151" t="s">
        <v>406</v>
      </c>
      <c r="B6" s="151"/>
      <c r="C6" s="151"/>
      <c r="D6" s="151"/>
      <c r="E6" s="151"/>
      <c r="M6" s="6" t="s">
        <v>406</v>
      </c>
      <c r="N6" s="6" t="s">
        <v>5</v>
      </c>
      <c r="O6" s="6" t="s">
        <v>5</v>
      </c>
      <c r="P6" s="6" t="s">
        <v>5</v>
      </c>
      <c r="Q6" s="6" t="s">
        <v>5</v>
      </c>
    </row>
    <row r="7" spans="1:25" s="4" customFormat="1" ht="11.25" customHeight="1" x14ac:dyDescent="0.25">
      <c r="A7" s="152" t="s">
        <v>6</v>
      </c>
      <c r="B7" s="152"/>
      <c r="C7" s="152"/>
      <c r="D7" s="152"/>
      <c r="E7" s="152"/>
    </row>
    <row r="9" spans="1:25" s="4" customFormat="1" ht="15" x14ac:dyDescent="0.25">
      <c r="A9" s="7" t="s">
        <v>7</v>
      </c>
      <c r="B9" s="8"/>
      <c r="C9" s="8"/>
      <c r="D9" s="8"/>
      <c r="E9" s="8"/>
    </row>
    <row r="10" spans="1:25" s="4" customFormat="1" ht="15" x14ac:dyDescent="0.25">
      <c r="A10" s="9"/>
      <c r="B10" s="153"/>
      <c r="C10" s="153"/>
      <c r="D10" s="153"/>
      <c r="E10" s="153"/>
      <c r="R10" s="10" t="s">
        <v>5</v>
      </c>
      <c r="S10" s="10" t="s">
        <v>5</v>
      </c>
      <c r="T10" s="10" t="s">
        <v>5</v>
      </c>
      <c r="U10" s="10" t="s">
        <v>5</v>
      </c>
    </row>
    <row r="11" spans="1:25" s="4" customFormat="1" ht="15" x14ac:dyDescent="0.25">
      <c r="A11" s="152" t="s">
        <v>8</v>
      </c>
      <c r="B11" s="152"/>
      <c r="C11" s="152"/>
      <c r="D11" s="152"/>
      <c r="E11" s="152"/>
    </row>
    <row r="12" spans="1:25" s="4" customFormat="1" ht="19.5" customHeight="1" x14ac:dyDescent="0.25">
      <c r="A12" s="11" t="s">
        <v>9</v>
      </c>
      <c r="B12" s="8"/>
      <c r="C12" s="12"/>
      <c r="D12" s="12"/>
      <c r="E12" s="12"/>
    </row>
    <row r="13" spans="1:25" s="4" customFormat="1" ht="15" x14ac:dyDescent="0.25">
      <c r="A13" s="9"/>
      <c r="B13" s="153"/>
      <c r="C13" s="153"/>
      <c r="D13" s="153"/>
      <c r="E13" s="153"/>
      <c r="V13" s="10" t="s">
        <v>5</v>
      </c>
      <c r="W13" s="10" t="s">
        <v>5</v>
      </c>
      <c r="X13" s="10" t="s">
        <v>5</v>
      </c>
      <c r="Y13" s="10" t="s">
        <v>5</v>
      </c>
    </row>
    <row r="14" spans="1:25" s="4" customFormat="1" ht="15" x14ac:dyDescent="0.25">
      <c r="A14" s="152" t="s">
        <v>8</v>
      </c>
      <c r="B14" s="152"/>
      <c r="C14" s="152"/>
      <c r="D14" s="152"/>
      <c r="E14" s="152"/>
    </row>
    <row r="16" spans="1:25" s="4" customFormat="1" ht="15" x14ac:dyDescent="0.25">
      <c r="A16" s="1" t="s">
        <v>10</v>
      </c>
    </row>
    <row r="18" spans="1:5" s="4" customFormat="1" ht="65.25" customHeight="1" x14ac:dyDescent="0.25">
      <c r="A18" s="13" t="s">
        <v>11</v>
      </c>
      <c r="B18" s="13" t="s">
        <v>12</v>
      </c>
      <c r="C18" s="13" t="s">
        <v>13</v>
      </c>
      <c r="D18" s="13" t="s">
        <v>14</v>
      </c>
      <c r="E18" s="13" t="s">
        <v>15</v>
      </c>
    </row>
    <row r="19" spans="1:5" s="4" customFormat="1" ht="15" x14ac:dyDescent="0.25">
      <c r="A19" s="14">
        <v>1</v>
      </c>
      <c r="B19" s="15">
        <v>2</v>
      </c>
      <c r="C19" s="15">
        <v>3</v>
      </c>
      <c r="D19" s="14">
        <v>4</v>
      </c>
      <c r="E19" s="14">
        <v>5</v>
      </c>
    </row>
    <row r="20" spans="1:5" s="4" customFormat="1" ht="12.75" customHeight="1" x14ac:dyDescent="0.25">
      <c r="A20" s="154" t="s">
        <v>129</v>
      </c>
      <c r="B20" s="155"/>
      <c r="C20" s="155"/>
      <c r="D20" s="155"/>
      <c r="E20" s="156"/>
    </row>
    <row r="21" spans="1:5" s="4" customFormat="1" ht="33.75" x14ac:dyDescent="0.25">
      <c r="A21" s="16" t="s">
        <v>17</v>
      </c>
      <c r="B21" s="17" t="s">
        <v>407</v>
      </c>
      <c r="C21" s="17" t="s">
        <v>408</v>
      </c>
      <c r="D21" s="18" t="s">
        <v>409</v>
      </c>
      <c r="E21" s="29">
        <v>466.51</v>
      </c>
    </row>
    <row r="22" spans="1:5" s="4" customFormat="1" ht="34.5" x14ac:dyDescent="0.25">
      <c r="A22" s="20"/>
      <c r="B22" s="21"/>
      <c r="C22" s="22" t="s">
        <v>410</v>
      </c>
      <c r="D22" s="23" t="s">
        <v>411</v>
      </c>
      <c r="E22" s="24"/>
    </row>
    <row r="23" spans="1:5" s="4" customFormat="1" ht="15" x14ac:dyDescent="0.25">
      <c r="A23" s="20"/>
      <c r="B23" s="21"/>
      <c r="C23" s="22" t="s">
        <v>133</v>
      </c>
      <c r="D23" s="23" t="s">
        <v>134</v>
      </c>
      <c r="E23" s="24"/>
    </row>
    <row r="24" spans="1:5" s="4" customFormat="1" ht="23.25" x14ac:dyDescent="0.25">
      <c r="A24" s="20"/>
      <c r="B24" s="21"/>
      <c r="C24" s="22" t="s">
        <v>135</v>
      </c>
      <c r="D24" s="23" t="s">
        <v>136</v>
      </c>
      <c r="E24" s="24"/>
    </row>
    <row r="25" spans="1:5" s="4" customFormat="1" ht="34.5" x14ac:dyDescent="0.25">
      <c r="A25" s="20"/>
      <c r="B25" s="21"/>
      <c r="C25" s="22" t="s">
        <v>137</v>
      </c>
      <c r="D25" s="23" t="s">
        <v>138</v>
      </c>
      <c r="E25" s="24"/>
    </row>
    <row r="26" spans="1:5" s="4" customFormat="1" ht="34.5" x14ac:dyDescent="0.25">
      <c r="A26" s="20"/>
      <c r="B26" s="21"/>
      <c r="C26" s="22" t="s">
        <v>412</v>
      </c>
      <c r="D26" s="23" t="s">
        <v>142</v>
      </c>
      <c r="E26" s="24"/>
    </row>
    <row r="27" spans="1:5" s="4" customFormat="1" ht="12.75" customHeight="1" x14ac:dyDescent="0.25">
      <c r="A27" s="157" t="s">
        <v>413</v>
      </c>
      <c r="B27" s="158"/>
      <c r="C27" s="158"/>
      <c r="D27" s="158"/>
      <c r="E27" s="159"/>
    </row>
    <row r="28" spans="1:5" s="4" customFormat="1" ht="33.75" x14ac:dyDescent="0.25">
      <c r="A28" s="16" t="s">
        <v>23</v>
      </c>
      <c r="B28" s="17" t="s">
        <v>414</v>
      </c>
      <c r="C28" s="17" t="s">
        <v>415</v>
      </c>
      <c r="D28" s="18" t="s">
        <v>416</v>
      </c>
      <c r="E28" s="19">
        <v>282081.57</v>
      </c>
    </row>
    <row r="29" spans="1:5" s="4" customFormat="1" ht="34.5" x14ac:dyDescent="0.25">
      <c r="A29" s="20"/>
      <c r="B29" s="21"/>
      <c r="C29" s="22" t="s">
        <v>137</v>
      </c>
      <c r="D29" s="23" t="s">
        <v>417</v>
      </c>
      <c r="E29" s="24"/>
    </row>
    <row r="30" spans="1:5" s="4" customFormat="1" ht="23.25" x14ac:dyDescent="0.25">
      <c r="A30" s="20"/>
      <c r="B30" s="21"/>
      <c r="C30" s="22" t="s">
        <v>135</v>
      </c>
      <c r="D30" s="23" t="s">
        <v>418</v>
      </c>
      <c r="E30" s="24"/>
    </row>
    <row r="31" spans="1:5" s="4" customFormat="1" ht="34.5" x14ac:dyDescent="0.25">
      <c r="A31" s="20"/>
      <c r="B31" s="21"/>
      <c r="C31" s="22" t="s">
        <v>410</v>
      </c>
      <c r="D31" s="23" t="s">
        <v>419</v>
      </c>
      <c r="E31" s="24"/>
    </row>
    <row r="32" spans="1:5" s="4" customFormat="1" ht="34.5" x14ac:dyDescent="0.25">
      <c r="A32" s="20"/>
      <c r="B32" s="21"/>
      <c r="C32" s="22" t="s">
        <v>412</v>
      </c>
      <c r="D32" s="23" t="s">
        <v>142</v>
      </c>
      <c r="E32" s="24"/>
    </row>
    <row r="33" spans="1:5" s="4" customFormat="1" ht="33.75" x14ac:dyDescent="0.25">
      <c r="A33" s="16" t="s">
        <v>27</v>
      </c>
      <c r="B33" s="17" t="s">
        <v>420</v>
      </c>
      <c r="C33" s="17" t="s">
        <v>421</v>
      </c>
      <c r="D33" s="18" t="s">
        <v>422</v>
      </c>
      <c r="E33" s="19">
        <v>4578.93</v>
      </c>
    </row>
    <row r="34" spans="1:5" s="4" customFormat="1" ht="34.5" x14ac:dyDescent="0.25">
      <c r="A34" s="20"/>
      <c r="B34" s="21"/>
      <c r="C34" s="22" t="s">
        <v>410</v>
      </c>
      <c r="D34" s="23" t="s">
        <v>411</v>
      </c>
      <c r="E34" s="24"/>
    </row>
    <row r="35" spans="1:5" s="4" customFormat="1" ht="15" x14ac:dyDescent="0.25">
      <c r="A35" s="20"/>
      <c r="B35" s="21"/>
      <c r="C35" s="22" t="s">
        <v>133</v>
      </c>
      <c r="D35" s="23" t="s">
        <v>134</v>
      </c>
      <c r="E35" s="24"/>
    </row>
    <row r="36" spans="1:5" s="4" customFormat="1" ht="23.25" x14ac:dyDescent="0.25">
      <c r="A36" s="20"/>
      <c r="B36" s="21"/>
      <c r="C36" s="22" t="s">
        <v>135</v>
      </c>
      <c r="D36" s="23" t="s">
        <v>136</v>
      </c>
      <c r="E36" s="24"/>
    </row>
    <row r="37" spans="1:5" s="4" customFormat="1" ht="34.5" x14ac:dyDescent="0.25">
      <c r="A37" s="20"/>
      <c r="B37" s="21"/>
      <c r="C37" s="22" t="s">
        <v>137</v>
      </c>
      <c r="D37" s="23" t="s">
        <v>138</v>
      </c>
      <c r="E37" s="24"/>
    </row>
    <row r="38" spans="1:5" s="4" customFormat="1" ht="34.5" x14ac:dyDescent="0.25">
      <c r="A38" s="20"/>
      <c r="B38" s="21"/>
      <c r="C38" s="22" t="s">
        <v>412</v>
      </c>
      <c r="D38" s="23" t="s">
        <v>142</v>
      </c>
      <c r="E38" s="24"/>
    </row>
    <row r="39" spans="1:5" s="4" customFormat="1" ht="33.75" x14ac:dyDescent="0.25">
      <c r="A39" s="16" t="s">
        <v>46</v>
      </c>
      <c r="B39" s="17" t="s">
        <v>423</v>
      </c>
      <c r="C39" s="17" t="s">
        <v>424</v>
      </c>
      <c r="D39" s="18" t="s">
        <v>425</v>
      </c>
      <c r="E39" s="19">
        <v>11753.4</v>
      </c>
    </row>
    <row r="40" spans="1:5" s="4" customFormat="1" ht="34.5" x14ac:dyDescent="0.25">
      <c r="A40" s="20"/>
      <c r="B40" s="21"/>
      <c r="C40" s="22" t="s">
        <v>137</v>
      </c>
      <c r="D40" s="23" t="s">
        <v>426</v>
      </c>
      <c r="E40" s="24"/>
    </row>
    <row r="41" spans="1:5" s="4" customFormat="1" ht="23.25" x14ac:dyDescent="0.25">
      <c r="A41" s="20"/>
      <c r="B41" s="21"/>
      <c r="C41" s="22" t="s">
        <v>135</v>
      </c>
      <c r="D41" s="23" t="s">
        <v>136</v>
      </c>
      <c r="E41" s="24"/>
    </row>
    <row r="42" spans="1:5" s="4" customFormat="1" ht="34.5" x14ac:dyDescent="0.25">
      <c r="A42" s="20"/>
      <c r="B42" s="21"/>
      <c r="C42" s="22" t="s">
        <v>410</v>
      </c>
      <c r="D42" s="23" t="s">
        <v>427</v>
      </c>
      <c r="E42" s="24"/>
    </row>
    <row r="43" spans="1:5" s="4" customFormat="1" ht="34.5" x14ac:dyDescent="0.25">
      <c r="A43" s="20"/>
      <c r="B43" s="21"/>
      <c r="C43" s="22" t="s">
        <v>412</v>
      </c>
      <c r="D43" s="23" t="s">
        <v>142</v>
      </c>
      <c r="E43" s="24"/>
    </row>
    <row r="44" spans="1:5" s="4" customFormat="1" ht="33.75" x14ac:dyDescent="0.25">
      <c r="A44" s="16" t="s">
        <v>50</v>
      </c>
      <c r="B44" s="17" t="s">
        <v>428</v>
      </c>
      <c r="C44" s="17" t="s">
        <v>429</v>
      </c>
      <c r="D44" s="18" t="s">
        <v>430</v>
      </c>
      <c r="E44" s="19">
        <v>15426.34</v>
      </c>
    </row>
    <row r="45" spans="1:5" s="4" customFormat="1" ht="34.5" x14ac:dyDescent="0.25">
      <c r="A45" s="20"/>
      <c r="B45" s="21"/>
      <c r="C45" s="22" t="s">
        <v>137</v>
      </c>
      <c r="D45" s="23" t="s">
        <v>417</v>
      </c>
      <c r="E45" s="24"/>
    </row>
    <row r="46" spans="1:5" s="4" customFormat="1" ht="23.25" x14ac:dyDescent="0.25">
      <c r="A46" s="20"/>
      <c r="B46" s="21"/>
      <c r="C46" s="22" t="s">
        <v>135</v>
      </c>
      <c r="D46" s="23" t="s">
        <v>418</v>
      </c>
      <c r="E46" s="24"/>
    </row>
    <row r="47" spans="1:5" s="4" customFormat="1" ht="34.5" x14ac:dyDescent="0.25">
      <c r="A47" s="20"/>
      <c r="B47" s="21"/>
      <c r="C47" s="22" t="s">
        <v>410</v>
      </c>
      <c r="D47" s="23" t="s">
        <v>419</v>
      </c>
      <c r="E47" s="24"/>
    </row>
    <row r="48" spans="1:5" s="4" customFormat="1" ht="34.5" x14ac:dyDescent="0.25">
      <c r="A48" s="20"/>
      <c r="B48" s="21"/>
      <c r="C48" s="22" t="s">
        <v>412</v>
      </c>
      <c r="D48" s="23" t="s">
        <v>142</v>
      </c>
      <c r="E48" s="24"/>
    </row>
    <row r="49" spans="1:5" s="4" customFormat="1" ht="45" x14ac:dyDescent="0.25">
      <c r="A49" s="16" t="s">
        <v>54</v>
      </c>
      <c r="B49" s="17" t="s">
        <v>431</v>
      </c>
      <c r="C49" s="17" t="s">
        <v>432</v>
      </c>
      <c r="D49" s="18" t="s">
        <v>433</v>
      </c>
      <c r="E49" s="19">
        <v>43389.63</v>
      </c>
    </row>
    <row r="50" spans="1:5" s="4" customFormat="1" ht="34.5" x14ac:dyDescent="0.25">
      <c r="A50" s="20"/>
      <c r="B50" s="21"/>
      <c r="C50" s="22" t="s">
        <v>137</v>
      </c>
      <c r="D50" s="23" t="s">
        <v>417</v>
      </c>
      <c r="E50" s="24"/>
    </row>
    <row r="51" spans="1:5" s="4" customFormat="1" ht="23.25" x14ac:dyDescent="0.25">
      <c r="A51" s="20"/>
      <c r="B51" s="21"/>
      <c r="C51" s="22" t="s">
        <v>135</v>
      </c>
      <c r="D51" s="23" t="s">
        <v>418</v>
      </c>
      <c r="E51" s="24"/>
    </row>
    <row r="52" spans="1:5" s="4" customFormat="1" ht="34.5" x14ac:dyDescent="0.25">
      <c r="A52" s="20"/>
      <c r="B52" s="21"/>
      <c r="C52" s="22" t="s">
        <v>410</v>
      </c>
      <c r="D52" s="23" t="s">
        <v>419</v>
      </c>
      <c r="E52" s="24"/>
    </row>
    <row r="53" spans="1:5" s="4" customFormat="1" ht="34.5" x14ac:dyDescent="0.25">
      <c r="A53" s="20"/>
      <c r="B53" s="21"/>
      <c r="C53" s="22" t="s">
        <v>412</v>
      </c>
      <c r="D53" s="23" t="s">
        <v>142</v>
      </c>
      <c r="E53" s="24"/>
    </row>
    <row r="54" spans="1:5" s="4" customFormat="1" ht="33.75" x14ac:dyDescent="0.25">
      <c r="A54" s="16" t="s">
        <v>58</v>
      </c>
      <c r="B54" s="17" t="s">
        <v>434</v>
      </c>
      <c r="C54" s="17" t="s">
        <v>435</v>
      </c>
      <c r="D54" s="18" t="s">
        <v>436</v>
      </c>
      <c r="E54" s="19">
        <v>22429.4</v>
      </c>
    </row>
    <row r="55" spans="1:5" s="4" customFormat="1" ht="34.5" x14ac:dyDescent="0.25">
      <c r="A55" s="20"/>
      <c r="B55" s="21"/>
      <c r="C55" s="22" t="s">
        <v>137</v>
      </c>
      <c r="D55" s="23" t="s">
        <v>417</v>
      </c>
      <c r="E55" s="24"/>
    </row>
    <row r="56" spans="1:5" s="4" customFormat="1" ht="23.25" x14ac:dyDescent="0.25">
      <c r="A56" s="20"/>
      <c r="B56" s="21"/>
      <c r="C56" s="22" t="s">
        <v>135</v>
      </c>
      <c r="D56" s="23" t="s">
        <v>418</v>
      </c>
      <c r="E56" s="24"/>
    </row>
    <row r="57" spans="1:5" s="4" customFormat="1" ht="34.5" x14ac:dyDescent="0.25">
      <c r="A57" s="20"/>
      <c r="B57" s="21"/>
      <c r="C57" s="22" t="s">
        <v>410</v>
      </c>
      <c r="D57" s="23" t="s">
        <v>419</v>
      </c>
      <c r="E57" s="24"/>
    </row>
    <row r="58" spans="1:5" s="4" customFormat="1" ht="34.5" x14ac:dyDescent="0.25">
      <c r="A58" s="20"/>
      <c r="B58" s="21"/>
      <c r="C58" s="22" t="s">
        <v>412</v>
      </c>
      <c r="D58" s="23" t="s">
        <v>142</v>
      </c>
      <c r="E58" s="24"/>
    </row>
    <row r="59" spans="1:5" s="4" customFormat="1" ht="33.75" x14ac:dyDescent="0.25">
      <c r="A59" s="16" t="s">
        <v>62</v>
      </c>
      <c r="B59" s="17" t="s">
        <v>154</v>
      </c>
      <c r="C59" s="17" t="s">
        <v>155</v>
      </c>
      <c r="D59" s="18" t="s">
        <v>437</v>
      </c>
      <c r="E59" s="19">
        <v>1474.52</v>
      </c>
    </row>
    <row r="60" spans="1:5" s="4" customFormat="1" ht="23.25" x14ac:dyDescent="0.25">
      <c r="A60" s="20"/>
      <c r="B60" s="21"/>
      <c r="C60" s="22" t="s">
        <v>438</v>
      </c>
      <c r="D60" s="23" t="s">
        <v>439</v>
      </c>
      <c r="E60" s="24"/>
    </row>
    <row r="61" spans="1:5" s="4" customFormat="1" ht="34.5" x14ac:dyDescent="0.25">
      <c r="A61" s="20"/>
      <c r="B61" s="21"/>
      <c r="C61" s="22" t="s">
        <v>137</v>
      </c>
      <c r="D61" s="23" t="s">
        <v>426</v>
      </c>
      <c r="E61" s="24"/>
    </row>
    <row r="62" spans="1:5" s="4" customFormat="1" ht="23.25" x14ac:dyDescent="0.25">
      <c r="A62" s="20"/>
      <c r="B62" s="21"/>
      <c r="C62" s="22" t="s">
        <v>135</v>
      </c>
      <c r="D62" s="23" t="s">
        <v>136</v>
      </c>
      <c r="E62" s="24"/>
    </row>
    <row r="63" spans="1:5" s="4" customFormat="1" ht="34.5" x14ac:dyDescent="0.25">
      <c r="A63" s="20"/>
      <c r="B63" s="21"/>
      <c r="C63" s="22" t="s">
        <v>412</v>
      </c>
      <c r="D63" s="23" t="s">
        <v>142</v>
      </c>
      <c r="E63" s="24"/>
    </row>
    <row r="64" spans="1:5" s="4" customFormat="1" ht="33.75" x14ac:dyDescent="0.25">
      <c r="A64" s="16" t="s">
        <v>76</v>
      </c>
      <c r="B64" s="17" t="s">
        <v>440</v>
      </c>
      <c r="C64" s="17" t="s">
        <v>441</v>
      </c>
      <c r="D64" s="18" t="s">
        <v>442</v>
      </c>
      <c r="E64" s="19">
        <v>32143.759999999998</v>
      </c>
    </row>
    <row r="65" spans="1:7" s="4" customFormat="1" ht="34.5" x14ac:dyDescent="0.25">
      <c r="A65" s="20"/>
      <c r="B65" s="21"/>
      <c r="C65" s="22" t="s">
        <v>137</v>
      </c>
      <c r="D65" s="23" t="s">
        <v>417</v>
      </c>
      <c r="E65" s="24"/>
    </row>
    <row r="66" spans="1:7" s="4" customFormat="1" ht="23.25" x14ac:dyDescent="0.25">
      <c r="A66" s="20"/>
      <c r="B66" s="21"/>
      <c r="C66" s="22" t="s">
        <v>135</v>
      </c>
      <c r="D66" s="23" t="s">
        <v>418</v>
      </c>
      <c r="E66" s="24"/>
    </row>
    <row r="67" spans="1:7" s="4" customFormat="1" ht="34.5" x14ac:dyDescent="0.25">
      <c r="A67" s="20"/>
      <c r="B67" s="21"/>
      <c r="C67" s="22" t="s">
        <v>412</v>
      </c>
      <c r="D67" s="23" t="s">
        <v>142</v>
      </c>
      <c r="E67" s="24"/>
    </row>
    <row r="68" spans="1:7" s="4" customFormat="1" ht="11.25" customHeight="1" x14ac:dyDescent="0.25">
      <c r="A68" s="25"/>
      <c r="B68" s="160" t="s">
        <v>168</v>
      </c>
      <c r="C68" s="160"/>
      <c r="D68" s="25"/>
      <c r="E68" s="26"/>
      <c r="F68" s="27"/>
      <c r="G68" s="27"/>
    </row>
    <row r="69" spans="1:7" s="4" customFormat="1" ht="11.25" customHeight="1" x14ac:dyDescent="0.25">
      <c r="A69" s="25"/>
      <c r="B69" s="161" t="s">
        <v>443</v>
      </c>
      <c r="C69" s="161"/>
      <c r="D69" s="25"/>
      <c r="E69" s="28" t="s">
        <v>444</v>
      </c>
    </row>
    <row r="70" spans="1:7" s="4" customFormat="1" ht="11.25" customHeight="1" x14ac:dyDescent="0.25">
      <c r="A70" s="25"/>
      <c r="B70" s="160" t="s">
        <v>171</v>
      </c>
      <c r="C70" s="160"/>
      <c r="D70" s="25"/>
      <c r="E70" s="26" t="s">
        <v>444</v>
      </c>
    </row>
    <row r="71" spans="1:7" s="4" customFormat="1" ht="12.75" customHeight="1" x14ac:dyDescent="0.25">
      <c r="A71" s="154" t="s">
        <v>172</v>
      </c>
      <c r="B71" s="155"/>
      <c r="C71" s="155"/>
      <c r="D71" s="155"/>
      <c r="E71" s="156"/>
    </row>
    <row r="72" spans="1:7" s="4" customFormat="1" ht="45" x14ac:dyDescent="0.25">
      <c r="A72" s="16" t="s">
        <v>81</v>
      </c>
      <c r="B72" s="17" t="s">
        <v>445</v>
      </c>
      <c r="C72" s="17" t="s">
        <v>446</v>
      </c>
      <c r="D72" s="18" t="s">
        <v>447</v>
      </c>
      <c r="E72" s="19">
        <v>1639.8</v>
      </c>
    </row>
    <row r="73" spans="1:7" s="4" customFormat="1" ht="15" x14ac:dyDescent="0.25">
      <c r="A73" s="20"/>
      <c r="B73" s="21"/>
      <c r="C73" s="22" t="s">
        <v>133</v>
      </c>
      <c r="D73" s="23" t="s">
        <v>134</v>
      </c>
      <c r="E73" s="24"/>
    </row>
    <row r="74" spans="1:7" s="4" customFormat="1" ht="34.5" x14ac:dyDescent="0.25">
      <c r="A74" s="20"/>
      <c r="B74" s="21"/>
      <c r="C74" s="22" t="s">
        <v>412</v>
      </c>
      <c r="D74" s="23" t="s">
        <v>142</v>
      </c>
      <c r="E74" s="24"/>
    </row>
    <row r="75" spans="1:7" s="4" customFormat="1" ht="11.25" customHeight="1" x14ac:dyDescent="0.25">
      <c r="A75" s="25"/>
      <c r="B75" s="160" t="s">
        <v>200</v>
      </c>
      <c r="C75" s="160"/>
      <c r="D75" s="25"/>
      <c r="E75" s="26"/>
      <c r="F75" s="27"/>
      <c r="G75" s="27"/>
    </row>
    <row r="76" spans="1:7" s="4" customFormat="1" ht="11.25" customHeight="1" x14ac:dyDescent="0.25">
      <c r="A76" s="25"/>
      <c r="B76" s="161" t="s">
        <v>448</v>
      </c>
      <c r="C76" s="161"/>
      <c r="D76" s="25"/>
      <c r="E76" s="28" t="s">
        <v>449</v>
      </c>
    </row>
    <row r="77" spans="1:7" s="4" customFormat="1" ht="11.25" customHeight="1" x14ac:dyDescent="0.25">
      <c r="A77" s="25"/>
      <c r="B77" s="160" t="s">
        <v>203</v>
      </c>
      <c r="C77" s="160"/>
      <c r="D77" s="25"/>
      <c r="E77" s="26" t="s">
        <v>449</v>
      </c>
    </row>
    <row r="78" spans="1:7" s="4" customFormat="1" ht="12.75" customHeight="1" x14ac:dyDescent="0.25">
      <c r="A78" s="154" t="s">
        <v>204</v>
      </c>
      <c r="B78" s="155"/>
      <c r="C78" s="155"/>
      <c r="D78" s="155"/>
      <c r="E78" s="156"/>
    </row>
    <row r="79" spans="1:7" s="4" customFormat="1" ht="12.75" customHeight="1" x14ac:dyDescent="0.25">
      <c r="A79" s="157" t="s">
        <v>185</v>
      </c>
      <c r="B79" s="158"/>
      <c r="C79" s="158"/>
      <c r="D79" s="158"/>
      <c r="E79" s="159"/>
    </row>
    <row r="80" spans="1:7" s="4" customFormat="1" ht="33.75" x14ac:dyDescent="0.25">
      <c r="A80" s="16" t="s">
        <v>84</v>
      </c>
      <c r="B80" s="17" t="s">
        <v>450</v>
      </c>
      <c r="C80" s="17" t="s">
        <v>451</v>
      </c>
      <c r="D80" s="18" t="s">
        <v>452</v>
      </c>
      <c r="E80" s="19">
        <v>32232</v>
      </c>
    </row>
    <row r="81" spans="1:5" s="4" customFormat="1" ht="34.5" x14ac:dyDescent="0.25">
      <c r="A81" s="20"/>
      <c r="B81" s="21"/>
      <c r="C81" s="22" t="s">
        <v>412</v>
      </c>
      <c r="D81" s="23" t="s">
        <v>142</v>
      </c>
      <c r="E81" s="24"/>
    </row>
    <row r="82" spans="1:5" s="4" customFormat="1" ht="12.75" customHeight="1" x14ac:dyDescent="0.25">
      <c r="A82" s="157" t="s">
        <v>186</v>
      </c>
      <c r="B82" s="158"/>
      <c r="C82" s="158"/>
      <c r="D82" s="158"/>
      <c r="E82" s="159"/>
    </row>
    <row r="83" spans="1:5" s="4" customFormat="1" ht="56.25" x14ac:dyDescent="0.25">
      <c r="A83" s="16" t="s">
        <v>88</v>
      </c>
      <c r="B83" s="17" t="s">
        <v>453</v>
      </c>
      <c r="C83" s="17" t="s">
        <v>454</v>
      </c>
      <c r="D83" s="18" t="s">
        <v>455</v>
      </c>
      <c r="E83" s="19">
        <v>143512.98000000001</v>
      </c>
    </row>
    <row r="84" spans="1:5" s="4" customFormat="1" ht="34.5" x14ac:dyDescent="0.25">
      <c r="A84" s="20"/>
      <c r="B84" s="21"/>
      <c r="C84" s="22" t="s">
        <v>412</v>
      </c>
      <c r="D84" s="23" t="s">
        <v>142</v>
      </c>
      <c r="E84" s="24"/>
    </row>
    <row r="85" spans="1:5" s="4" customFormat="1" ht="12.75" customHeight="1" x14ac:dyDescent="0.25">
      <c r="A85" s="157" t="s">
        <v>190</v>
      </c>
      <c r="B85" s="158"/>
      <c r="C85" s="158"/>
      <c r="D85" s="158"/>
      <c r="E85" s="159"/>
    </row>
    <row r="86" spans="1:5" s="4" customFormat="1" ht="33.75" x14ac:dyDescent="0.25">
      <c r="A86" s="16" t="s">
        <v>92</v>
      </c>
      <c r="B86" s="17" t="s">
        <v>192</v>
      </c>
      <c r="C86" s="17" t="s">
        <v>193</v>
      </c>
      <c r="D86" s="18" t="s">
        <v>456</v>
      </c>
      <c r="E86" s="19">
        <v>16269.1</v>
      </c>
    </row>
    <row r="87" spans="1:5" s="4" customFormat="1" ht="34.5" x14ac:dyDescent="0.25">
      <c r="A87" s="20"/>
      <c r="B87" s="21"/>
      <c r="C87" s="22" t="s">
        <v>412</v>
      </c>
      <c r="D87" s="23" t="s">
        <v>142</v>
      </c>
      <c r="E87" s="24"/>
    </row>
    <row r="88" spans="1:5" s="4" customFormat="1" ht="33.75" x14ac:dyDescent="0.25">
      <c r="A88" s="16" t="s">
        <v>98</v>
      </c>
      <c r="B88" s="17" t="s">
        <v>196</v>
      </c>
      <c r="C88" s="17" t="s">
        <v>197</v>
      </c>
      <c r="D88" s="18" t="s">
        <v>457</v>
      </c>
      <c r="E88" s="19">
        <v>4617.2299999999996</v>
      </c>
    </row>
    <row r="89" spans="1:5" s="4" customFormat="1" ht="34.5" x14ac:dyDescent="0.25">
      <c r="A89" s="20"/>
      <c r="B89" s="21"/>
      <c r="C89" s="22" t="s">
        <v>412</v>
      </c>
      <c r="D89" s="23" t="s">
        <v>142</v>
      </c>
      <c r="E89" s="24"/>
    </row>
    <row r="90" spans="1:5" s="4" customFormat="1" ht="12.75" customHeight="1" x14ac:dyDescent="0.25">
      <c r="A90" s="157" t="s">
        <v>199</v>
      </c>
      <c r="B90" s="158"/>
      <c r="C90" s="158"/>
      <c r="D90" s="158"/>
      <c r="E90" s="159"/>
    </row>
    <row r="91" spans="1:5" s="4" customFormat="1" ht="33.75" x14ac:dyDescent="0.25">
      <c r="A91" s="16" t="s">
        <v>109</v>
      </c>
      <c r="B91" s="17" t="s">
        <v>458</v>
      </c>
      <c r="C91" s="17" t="s">
        <v>459</v>
      </c>
      <c r="D91" s="18" t="s">
        <v>460</v>
      </c>
      <c r="E91" s="19">
        <v>6140.2</v>
      </c>
    </row>
    <row r="92" spans="1:5" s="4" customFormat="1" ht="34.5" x14ac:dyDescent="0.25">
      <c r="A92" s="20"/>
      <c r="B92" s="21"/>
      <c r="C92" s="22" t="s">
        <v>412</v>
      </c>
      <c r="D92" s="23" t="s">
        <v>142</v>
      </c>
      <c r="E92" s="24"/>
    </row>
    <row r="93" spans="1:5" s="4" customFormat="1" ht="33.75" x14ac:dyDescent="0.25">
      <c r="A93" s="16" t="s">
        <v>191</v>
      </c>
      <c r="B93" s="17" t="s">
        <v>461</v>
      </c>
      <c r="C93" s="17" t="s">
        <v>462</v>
      </c>
      <c r="D93" s="18" t="s">
        <v>463</v>
      </c>
      <c r="E93" s="19">
        <v>4399.67</v>
      </c>
    </row>
    <row r="94" spans="1:5" s="4" customFormat="1" ht="34.5" x14ac:dyDescent="0.25">
      <c r="A94" s="20"/>
      <c r="B94" s="21"/>
      <c r="C94" s="22" t="s">
        <v>412</v>
      </c>
      <c r="D94" s="23" t="s">
        <v>142</v>
      </c>
      <c r="E94" s="24"/>
    </row>
    <row r="95" spans="1:5" s="4" customFormat="1" ht="33.75" x14ac:dyDescent="0.25">
      <c r="A95" s="16" t="s">
        <v>195</v>
      </c>
      <c r="B95" s="17" t="s">
        <v>464</v>
      </c>
      <c r="C95" s="17" t="s">
        <v>465</v>
      </c>
      <c r="D95" s="18" t="s">
        <v>466</v>
      </c>
      <c r="E95" s="19">
        <v>4955.67</v>
      </c>
    </row>
    <row r="96" spans="1:5" s="4" customFormat="1" ht="34.5" x14ac:dyDescent="0.25">
      <c r="A96" s="20"/>
      <c r="B96" s="21"/>
      <c r="C96" s="22" t="s">
        <v>412</v>
      </c>
      <c r="D96" s="23" t="s">
        <v>142</v>
      </c>
      <c r="E96" s="24"/>
    </row>
    <row r="97" spans="1:7" s="4" customFormat="1" ht="45" x14ac:dyDescent="0.25">
      <c r="A97" s="16" t="s">
        <v>205</v>
      </c>
      <c r="B97" s="17" t="s">
        <v>467</v>
      </c>
      <c r="C97" s="17" t="s">
        <v>468</v>
      </c>
      <c r="D97" s="18" t="s">
        <v>469</v>
      </c>
      <c r="E97" s="19">
        <v>5197.41</v>
      </c>
    </row>
    <row r="98" spans="1:7" s="4" customFormat="1" ht="34.5" x14ac:dyDescent="0.25">
      <c r="A98" s="20"/>
      <c r="B98" s="21"/>
      <c r="C98" s="22" t="s">
        <v>412</v>
      </c>
      <c r="D98" s="23" t="s">
        <v>142</v>
      </c>
      <c r="E98" s="24"/>
    </row>
    <row r="99" spans="1:7" s="4" customFormat="1" ht="45" x14ac:dyDescent="0.25">
      <c r="A99" s="16" t="s">
        <v>209</v>
      </c>
      <c r="B99" s="17" t="s">
        <v>470</v>
      </c>
      <c r="C99" s="17" t="s">
        <v>471</v>
      </c>
      <c r="D99" s="18" t="s">
        <v>472</v>
      </c>
      <c r="E99" s="19">
        <v>2078.96</v>
      </c>
    </row>
    <row r="100" spans="1:7" s="4" customFormat="1" ht="34.5" x14ac:dyDescent="0.25">
      <c r="A100" s="20"/>
      <c r="B100" s="21"/>
      <c r="C100" s="22" t="s">
        <v>412</v>
      </c>
      <c r="D100" s="23" t="s">
        <v>142</v>
      </c>
      <c r="E100" s="24"/>
    </row>
    <row r="101" spans="1:7" s="4" customFormat="1" ht="11.25" customHeight="1" x14ac:dyDescent="0.25">
      <c r="A101" s="25"/>
      <c r="B101" s="160" t="s">
        <v>278</v>
      </c>
      <c r="C101" s="160"/>
      <c r="D101" s="25"/>
      <c r="E101" s="26"/>
      <c r="F101" s="27"/>
      <c r="G101" s="27"/>
    </row>
    <row r="102" spans="1:7" s="4" customFormat="1" ht="11.25" customHeight="1" x14ac:dyDescent="0.25">
      <c r="A102" s="25"/>
      <c r="B102" s="161" t="s">
        <v>473</v>
      </c>
      <c r="C102" s="161"/>
      <c r="D102" s="25"/>
      <c r="E102" s="28" t="s">
        <v>474</v>
      </c>
    </row>
    <row r="103" spans="1:7" s="4" customFormat="1" ht="11.25" customHeight="1" x14ac:dyDescent="0.25">
      <c r="A103" s="25"/>
      <c r="B103" s="160" t="s">
        <v>281</v>
      </c>
      <c r="C103" s="160"/>
      <c r="D103" s="25"/>
      <c r="E103" s="26" t="s">
        <v>474</v>
      </c>
    </row>
    <row r="104" spans="1:7" s="4" customFormat="1" ht="12.75" customHeight="1" x14ac:dyDescent="0.25">
      <c r="A104" s="154" t="s">
        <v>475</v>
      </c>
      <c r="B104" s="155"/>
      <c r="C104" s="155"/>
      <c r="D104" s="155"/>
      <c r="E104" s="156"/>
    </row>
    <row r="105" spans="1:7" s="4" customFormat="1" ht="33.75" x14ac:dyDescent="0.25">
      <c r="A105" s="16" t="s">
        <v>212</v>
      </c>
      <c r="B105" s="17" t="s">
        <v>476</v>
      </c>
      <c r="C105" s="17" t="s">
        <v>477</v>
      </c>
      <c r="D105" s="18" t="s">
        <v>478</v>
      </c>
      <c r="E105" s="19">
        <v>16116</v>
      </c>
    </row>
    <row r="106" spans="1:7" s="4" customFormat="1" ht="34.5" x14ac:dyDescent="0.25">
      <c r="A106" s="20"/>
      <c r="B106" s="21"/>
      <c r="C106" s="22" t="s">
        <v>412</v>
      </c>
      <c r="D106" s="23" t="s">
        <v>142</v>
      </c>
      <c r="E106" s="24"/>
    </row>
    <row r="107" spans="1:7" s="4" customFormat="1" ht="45" x14ac:dyDescent="0.25">
      <c r="A107" s="16" t="s">
        <v>214</v>
      </c>
      <c r="B107" s="17" t="s">
        <v>479</v>
      </c>
      <c r="C107" s="17" t="s">
        <v>480</v>
      </c>
      <c r="D107" s="18" t="s">
        <v>481</v>
      </c>
      <c r="E107" s="19">
        <v>54391.5</v>
      </c>
    </row>
    <row r="108" spans="1:7" s="4" customFormat="1" ht="34.5" x14ac:dyDescent="0.25">
      <c r="A108" s="20"/>
      <c r="B108" s="21"/>
      <c r="C108" s="22" t="s">
        <v>412</v>
      </c>
      <c r="D108" s="23" t="s">
        <v>142</v>
      </c>
      <c r="E108" s="24"/>
    </row>
    <row r="109" spans="1:7" s="4" customFormat="1" ht="45" x14ac:dyDescent="0.25">
      <c r="A109" s="16" t="s">
        <v>216</v>
      </c>
      <c r="B109" s="17" t="s">
        <v>482</v>
      </c>
      <c r="C109" s="17" t="s">
        <v>483</v>
      </c>
      <c r="D109" s="18" t="s">
        <v>484</v>
      </c>
      <c r="E109" s="29">
        <v>290.08999999999997</v>
      </c>
    </row>
    <row r="110" spans="1:7" s="4" customFormat="1" ht="34.5" x14ac:dyDescent="0.25">
      <c r="A110" s="20"/>
      <c r="B110" s="21"/>
      <c r="C110" s="22" t="s">
        <v>412</v>
      </c>
      <c r="D110" s="23" t="s">
        <v>142</v>
      </c>
      <c r="E110" s="24"/>
    </row>
    <row r="111" spans="1:7" s="4" customFormat="1" ht="45" x14ac:dyDescent="0.25">
      <c r="A111" s="16" t="s">
        <v>218</v>
      </c>
      <c r="B111" s="17" t="s">
        <v>485</v>
      </c>
      <c r="C111" s="17" t="s">
        <v>486</v>
      </c>
      <c r="D111" s="18" t="s">
        <v>487</v>
      </c>
      <c r="E111" s="19">
        <v>56204.55</v>
      </c>
    </row>
    <row r="112" spans="1:7" s="4" customFormat="1" ht="34.5" x14ac:dyDescent="0.25">
      <c r="A112" s="20"/>
      <c r="B112" s="21"/>
      <c r="C112" s="22" t="s">
        <v>412</v>
      </c>
      <c r="D112" s="23" t="s">
        <v>142</v>
      </c>
      <c r="E112" s="24"/>
    </row>
    <row r="113" spans="1:7" s="4" customFormat="1" ht="45" x14ac:dyDescent="0.25">
      <c r="A113" s="16" t="s">
        <v>220</v>
      </c>
      <c r="B113" s="17" t="s">
        <v>488</v>
      </c>
      <c r="C113" s="17" t="s">
        <v>489</v>
      </c>
      <c r="D113" s="18" t="s">
        <v>490</v>
      </c>
      <c r="E113" s="19">
        <v>49556.7</v>
      </c>
    </row>
    <row r="114" spans="1:7" s="4" customFormat="1" ht="34.5" x14ac:dyDescent="0.25">
      <c r="A114" s="20"/>
      <c r="B114" s="21"/>
      <c r="C114" s="22" t="s">
        <v>412</v>
      </c>
      <c r="D114" s="23" t="s">
        <v>142</v>
      </c>
      <c r="E114" s="24"/>
    </row>
    <row r="115" spans="1:7" s="4" customFormat="1" ht="45" x14ac:dyDescent="0.25">
      <c r="A115" s="16" t="s">
        <v>222</v>
      </c>
      <c r="B115" s="17" t="s">
        <v>491</v>
      </c>
      <c r="C115" s="17" t="s">
        <v>492</v>
      </c>
      <c r="D115" s="18" t="s">
        <v>493</v>
      </c>
      <c r="E115" s="19">
        <v>4834.8</v>
      </c>
    </row>
    <row r="116" spans="1:7" s="4" customFormat="1" ht="34.5" x14ac:dyDescent="0.25">
      <c r="A116" s="20"/>
      <c r="B116" s="21"/>
      <c r="C116" s="22" t="s">
        <v>412</v>
      </c>
      <c r="D116" s="23" t="s">
        <v>142</v>
      </c>
      <c r="E116" s="24"/>
    </row>
    <row r="117" spans="1:7" s="4" customFormat="1" ht="45" x14ac:dyDescent="0.25">
      <c r="A117" s="16" t="s">
        <v>226</v>
      </c>
      <c r="B117" s="17" t="s">
        <v>494</v>
      </c>
      <c r="C117" s="17" t="s">
        <v>495</v>
      </c>
      <c r="D117" s="18" t="s">
        <v>496</v>
      </c>
      <c r="E117" s="19">
        <v>28702.6</v>
      </c>
    </row>
    <row r="118" spans="1:7" s="4" customFormat="1" ht="34.5" x14ac:dyDescent="0.25">
      <c r="A118" s="20"/>
      <c r="B118" s="21"/>
      <c r="C118" s="22" t="s">
        <v>412</v>
      </c>
      <c r="D118" s="23" t="s">
        <v>142</v>
      </c>
      <c r="E118" s="24"/>
    </row>
    <row r="119" spans="1:7" s="4" customFormat="1" ht="45" x14ac:dyDescent="0.25">
      <c r="A119" s="16" t="s">
        <v>230</v>
      </c>
      <c r="B119" s="17" t="s">
        <v>497</v>
      </c>
      <c r="C119" s="17" t="s">
        <v>498</v>
      </c>
      <c r="D119" s="18" t="s">
        <v>499</v>
      </c>
      <c r="E119" s="19">
        <v>32910.480000000003</v>
      </c>
    </row>
    <row r="120" spans="1:7" s="4" customFormat="1" ht="34.5" x14ac:dyDescent="0.25">
      <c r="A120" s="20"/>
      <c r="B120" s="21"/>
      <c r="C120" s="22" t="s">
        <v>412</v>
      </c>
      <c r="D120" s="23" t="s">
        <v>142</v>
      </c>
      <c r="E120" s="24"/>
    </row>
    <row r="121" spans="1:7" s="4" customFormat="1" ht="33.75" x14ac:dyDescent="0.25">
      <c r="A121" s="16" t="s">
        <v>234</v>
      </c>
      <c r="B121" s="17" t="s">
        <v>500</v>
      </c>
      <c r="C121" s="17" t="s">
        <v>501</v>
      </c>
      <c r="D121" s="18" t="s">
        <v>499</v>
      </c>
      <c r="E121" s="19">
        <v>32910.480000000003</v>
      </c>
    </row>
    <row r="122" spans="1:7" s="4" customFormat="1" ht="34.5" x14ac:dyDescent="0.25">
      <c r="A122" s="20"/>
      <c r="B122" s="21"/>
      <c r="C122" s="22" t="s">
        <v>412</v>
      </c>
      <c r="D122" s="23" t="s">
        <v>142</v>
      </c>
      <c r="E122" s="24"/>
    </row>
    <row r="123" spans="1:7" s="4" customFormat="1" ht="56.25" x14ac:dyDescent="0.25">
      <c r="A123" s="16" t="s">
        <v>238</v>
      </c>
      <c r="B123" s="17" t="s">
        <v>502</v>
      </c>
      <c r="C123" s="17" t="s">
        <v>387</v>
      </c>
      <c r="D123" s="18" t="s">
        <v>503</v>
      </c>
      <c r="E123" s="19">
        <v>84609</v>
      </c>
    </row>
    <row r="124" spans="1:7" s="4" customFormat="1" ht="15" x14ac:dyDescent="0.25">
      <c r="A124" s="20"/>
      <c r="B124" s="21"/>
      <c r="C124" s="22"/>
      <c r="D124" s="23" t="s">
        <v>504</v>
      </c>
      <c r="E124" s="24"/>
    </row>
    <row r="125" spans="1:7" s="4" customFormat="1" ht="34.5" x14ac:dyDescent="0.25">
      <c r="A125" s="20"/>
      <c r="B125" s="21"/>
      <c r="C125" s="22" t="s">
        <v>412</v>
      </c>
      <c r="D125" s="23" t="s">
        <v>142</v>
      </c>
      <c r="E125" s="24"/>
    </row>
    <row r="126" spans="1:7" s="4" customFormat="1" ht="11.25" customHeight="1" x14ac:dyDescent="0.25">
      <c r="A126" s="25"/>
      <c r="B126" s="160" t="s">
        <v>505</v>
      </c>
      <c r="C126" s="160"/>
      <c r="D126" s="25"/>
      <c r="E126" s="26"/>
      <c r="F126" s="27"/>
      <c r="G126" s="27"/>
    </row>
    <row r="127" spans="1:7" s="4" customFormat="1" ht="11.25" customHeight="1" x14ac:dyDescent="0.25">
      <c r="A127" s="25"/>
      <c r="B127" s="161" t="s">
        <v>506</v>
      </c>
      <c r="C127" s="161"/>
      <c r="D127" s="25"/>
      <c r="E127" s="28" t="s">
        <v>507</v>
      </c>
    </row>
    <row r="128" spans="1:7" s="4" customFormat="1" ht="11.25" customHeight="1" x14ac:dyDescent="0.25">
      <c r="A128" s="25"/>
      <c r="B128" s="160" t="s">
        <v>508</v>
      </c>
      <c r="C128" s="160"/>
      <c r="D128" s="25"/>
      <c r="E128" s="26" t="s">
        <v>507</v>
      </c>
    </row>
    <row r="129" spans="1:7" s="4" customFormat="1" ht="12.75" customHeight="1" x14ac:dyDescent="0.25">
      <c r="A129" s="154" t="s">
        <v>509</v>
      </c>
      <c r="B129" s="155"/>
      <c r="C129" s="155"/>
      <c r="D129" s="155"/>
      <c r="E129" s="156"/>
    </row>
    <row r="130" spans="1:7" s="4" customFormat="1" ht="56.25" x14ac:dyDescent="0.25">
      <c r="A130" s="16" t="s">
        <v>242</v>
      </c>
      <c r="B130" s="17" t="s">
        <v>510</v>
      </c>
      <c r="C130" s="17" t="s">
        <v>511</v>
      </c>
      <c r="D130" s="18" t="s">
        <v>512</v>
      </c>
      <c r="E130" s="19">
        <v>31546.04</v>
      </c>
    </row>
    <row r="131" spans="1:7" s="4" customFormat="1" ht="15" x14ac:dyDescent="0.25">
      <c r="A131" s="20"/>
      <c r="B131" s="21"/>
      <c r="C131" s="22" t="s">
        <v>513</v>
      </c>
      <c r="D131" s="23" t="s">
        <v>390</v>
      </c>
      <c r="E131" s="24"/>
    </row>
    <row r="132" spans="1:7" s="4" customFormat="1" ht="15" x14ac:dyDescent="0.25">
      <c r="A132" s="20"/>
      <c r="B132" s="21"/>
      <c r="C132" s="22"/>
      <c r="D132" s="23" t="s">
        <v>514</v>
      </c>
      <c r="E132" s="24"/>
    </row>
    <row r="133" spans="1:7" s="4" customFormat="1" ht="34.5" x14ac:dyDescent="0.25">
      <c r="A133" s="20"/>
      <c r="B133" s="21"/>
      <c r="C133" s="22" t="s">
        <v>412</v>
      </c>
      <c r="D133" s="23" t="s">
        <v>142</v>
      </c>
      <c r="E133" s="24"/>
    </row>
    <row r="134" spans="1:7" s="4" customFormat="1" ht="33.75" x14ac:dyDescent="0.25">
      <c r="A134" s="16" t="s">
        <v>246</v>
      </c>
      <c r="B134" s="17" t="s">
        <v>515</v>
      </c>
      <c r="C134" s="17" t="s">
        <v>398</v>
      </c>
      <c r="D134" s="18" t="s">
        <v>516</v>
      </c>
      <c r="E134" s="19">
        <v>47048.7</v>
      </c>
    </row>
    <row r="135" spans="1:7" s="4" customFormat="1" ht="15" x14ac:dyDescent="0.25">
      <c r="A135" s="20"/>
      <c r="B135" s="21"/>
      <c r="C135" s="22"/>
      <c r="D135" s="23" t="s">
        <v>517</v>
      </c>
      <c r="E135" s="24"/>
    </row>
    <row r="136" spans="1:7" s="4" customFormat="1" ht="23.25" x14ac:dyDescent="0.25">
      <c r="A136" s="20"/>
      <c r="B136" s="21"/>
      <c r="C136" s="22" t="s">
        <v>518</v>
      </c>
      <c r="D136" s="23" t="s">
        <v>519</v>
      </c>
      <c r="E136" s="24"/>
    </row>
    <row r="137" spans="1:7" s="4" customFormat="1" ht="34.5" x14ac:dyDescent="0.25">
      <c r="A137" s="20"/>
      <c r="B137" s="21"/>
      <c r="C137" s="22" t="s">
        <v>412</v>
      </c>
      <c r="D137" s="23" t="s">
        <v>142</v>
      </c>
      <c r="E137" s="24"/>
    </row>
    <row r="138" spans="1:7" s="4" customFormat="1" ht="11.25" customHeight="1" x14ac:dyDescent="0.25">
      <c r="A138" s="25"/>
      <c r="B138" s="160" t="s">
        <v>520</v>
      </c>
      <c r="C138" s="160"/>
      <c r="D138" s="25"/>
      <c r="E138" s="26"/>
      <c r="F138" s="27"/>
      <c r="G138" s="27"/>
    </row>
    <row r="139" spans="1:7" s="4" customFormat="1" ht="11.25" customHeight="1" x14ac:dyDescent="0.25">
      <c r="A139" s="25"/>
      <c r="B139" s="161" t="s">
        <v>521</v>
      </c>
      <c r="C139" s="161"/>
      <c r="D139" s="25"/>
      <c r="E139" s="28" t="s">
        <v>522</v>
      </c>
    </row>
    <row r="140" spans="1:7" s="4" customFormat="1" ht="11.25" customHeight="1" x14ac:dyDescent="0.25">
      <c r="A140" s="25"/>
      <c r="B140" s="160" t="s">
        <v>523</v>
      </c>
      <c r="C140" s="160"/>
      <c r="D140" s="25"/>
      <c r="E140" s="26" t="s">
        <v>522</v>
      </c>
    </row>
    <row r="141" spans="1:7" s="4" customFormat="1" ht="15" x14ac:dyDescent="0.25">
      <c r="A141" s="25"/>
      <c r="B141" s="160" t="s">
        <v>118</v>
      </c>
      <c r="C141" s="160"/>
      <c r="D141" s="25"/>
      <c r="E141" s="26"/>
    </row>
    <row r="142" spans="1:7" s="4" customFormat="1" ht="11.25" customHeight="1" x14ac:dyDescent="0.25">
      <c r="A142" s="25"/>
      <c r="B142" s="161" t="s">
        <v>524</v>
      </c>
      <c r="C142" s="161"/>
      <c r="D142" s="25"/>
      <c r="E142" s="28" t="s">
        <v>1140</v>
      </c>
    </row>
    <row r="143" spans="1:7" s="4" customFormat="1" ht="11.25" customHeight="1" x14ac:dyDescent="0.25">
      <c r="A143" s="25"/>
      <c r="B143" s="161" t="s">
        <v>120</v>
      </c>
      <c r="C143" s="161"/>
      <c r="D143" s="25"/>
      <c r="E143" s="179">
        <f>E142*22%</f>
        <v>236259.76440000001</v>
      </c>
    </row>
    <row r="144" spans="1:7" s="4" customFormat="1" ht="11.25" customHeight="1" x14ac:dyDescent="0.25">
      <c r="A144" s="25"/>
      <c r="B144" s="160" t="s">
        <v>121</v>
      </c>
      <c r="C144" s="160"/>
      <c r="D144" s="25"/>
      <c r="E144" s="180">
        <f>E142+E143</f>
        <v>1310167.7844</v>
      </c>
    </row>
    <row r="145" spans="2:25" s="4" customFormat="1" ht="23.25" customHeight="1" x14ac:dyDescent="0.25"/>
    <row r="146" spans="2:25" s="4" customFormat="1" ht="15" x14ac:dyDescent="0.25">
      <c r="B146" s="30" t="s">
        <v>122</v>
      </c>
      <c r="C146" s="31"/>
      <c r="D146" s="32"/>
      <c r="E146" s="33"/>
      <c r="F146" s="33"/>
      <c r="G146" s="33"/>
    </row>
    <row r="147" spans="2:25" s="4" customFormat="1" ht="23.25" customHeight="1" x14ac:dyDescent="0.25">
      <c r="B147" s="30"/>
      <c r="C147" s="162" t="s">
        <v>123</v>
      </c>
      <c r="D147" s="162"/>
      <c r="E147" s="34"/>
      <c r="F147" s="33"/>
      <c r="G147" s="33"/>
    </row>
    <row r="148" spans="2:25" s="4" customFormat="1" ht="15" x14ac:dyDescent="0.25">
      <c r="B148" s="30" t="s">
        <v>124</v>
      </c>
      <c r="C148" s="35"/>
      <c r="D148" s="36"/>
    </row>
    <row r="149" spans="2:25" s="37" customFormat="1" ht="23.25" customHeight="1" x14ac:dyDescent="0.25">
      <c r="B149" s="30"/>
      <c r="C149" s="162" t="s">
        <v>123</v>
      </c>
      <c r="D149" s="162"/>
      <c r="E149" s="34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3"/>
      <c r="X149" s="3"/>
      <c r="Y149" s="3"/>
    </row>
    <row r="150" spans="2:25" s="4" customFormat="1" ht="15" x14ac:dyDescent="0.25">
      <c r="B150" s="38" t="s">
        <v>125</v>
      </c>
      <c r="C150" s="39"/>
      <c r="D150" s="40"/>
    </row>
    <row r="151" spans="2:25" s="37" customFormat="1" ht="23.25" customHeight="1" x14ac:dyDescent="0.25">
      <c r="B151" s="38"/>
      <c r="C151" s="162" t="s">
        <v>123</v>
      </c>
      <c r="D151" s="162"/>
      <c r="E151" s="34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3"/>
      <c r="X151" s="3"/>
      <c r="Y151" s="3"/>
    </row>
    <row r="152" spans="2:25" s="4" customFormat="1" ht="15" x14ac:dyDescent="0.25">
      <c r="B152" s="30" t="s">
        <v>7</v>
      </c>
      <c r="C152" s="35"/>
      <c r="D152" s="32"/>
      <c r="E152" s="33"/>
      <c r="F152" s="33"/>
      <c r="G152" s="33"/>
    </row>
    <row r="153" spans="2:25" s="4" customFormat="1" ht="23.25" customHeight="1" x14ac:dyDescent="0.25">
      <c r="B153" s="41"/>
      <c r="C153" s="162" t="s">
        <v>126</v>
      </c>
      <c r="D153" s="162"/>
      <c r="E153" s="34"/>
    </row>
    <row r="154" spans="2:25" s="4" customFormat="1" ht="11.25" customHeight="1" x14ac:dyDescent="0.25">
      <c r="D154" s="42"/>
      <c r="E154" s="42"/>
      <c r="F154" s="42"/>
    </row>
    <row r="155" spans="2:25" s="4" customFormat="1" ht="15" x14ac:dyDescent="0.25">
      <c r="C155" s="5"/>
    </row>
    <row r="156" spans="2:25" s="4" customFormat="1" ht="11.25" customHeight="1" x14ac:dyDescent="0.25">
      <c r="D156" s="42"/>
      <c r="E156" s="42"/>
      <c r="F156" s="42"/>
    </row>
  </sheetData>
  <mergeCells count="41">
    <mergeCell ref="C153:D153"/>
    <mergeCell ref="B143:C143"/>
    <mergeCell ref="B144:C144"/>
    <mergeCell ref="C147:D147"/>
    <mergeCell ref="C149:D149"/>
    <mergeCell ref="C151:D151"/>
    <mergeCell ref="B138:C138"/>
    <mergeCell ref="B139:C139"/>
    <mergeCell ref="B140:C140"/>
    <mergeCell ref="B141:C141"/>
    <mergeCell ref="B142:C142"/>
    <mergeCell ref="A104:E104"/>
    <mergeCell ref="B126:C126"/>
    <mergeCell ref="B127:C127"/>
    <mergeCell ref="B128:C128"/>
    <mergeCell ref="A129:E129"/>
    <mergeCell ref="A85:E85"/>
    <mergeCell ref="A90:E90"/>
    <mergeCell ref="B101:C101"/>
    <mergeCell ref="B102:C102"/>
    <mergeCell ref="B103:C103"/>
    <mergeCell ref="B76:C76"/>
    <mergeCell ref="B77:C77"/>
    <mergeCell ref="A78:E78"/>
    <mergeCell ref="A79:E79"/>
    <mergeCell ref="A82:E82"/>
    <mergeCell ref="B68:C68"/>
    <mergeCell ref="B69:C69"/>
    <mergeCell ref="B70:C70"/>
    <mergeCell ref="A71:E71"/>
    <mergeCell ref="B75:C75"/>
    <mergeCell ref="A11:E11"/>
    <mergeCell ref="B13:E13"/>
    <mergeCell ref="A14:E14"/>
    <mergeCell ref="A20:E20"/>
    <mergeCell ref="A27:E27"/>
    <mergeCell ref="A4:E4"/>
    <mergeCell ref="A5:E5"/>
    <mergeCell ref="A6:E6"/>
    <mergeCell ref="A7:E7"/>
    <mergeCell ref="B10:E10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5"/>
  <sheetViews>
    <sheetView view="pageBreakPreview" topLeftCell="A66" zoomScaleNormal="100" zoomScaleSheetLayoutView="100" workbookViewId="0">
      <selection activeCell="E82" sqref="E82:E83"/>
    </sheetView>
  </sheetViews>
  <sheetFormatPr defaultColWidth="8.85546875" defaultRowHeight="11.25" customHeight="1" x14ac:dyDescent="0.2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25" s="4" customFormat="1" ht="6" hidden="1" customHeight="1" x14ac:dyDescent="0.25"/>
    <row r="2" spans="1:25" s="4" customFormat="1" ht="15" x14ac:dyDescent="0.25">
      <c r="E2" s="5" t="s">
        <v>0</v>
      </c>
    </row>
    <row r="3" spans="1:25" s="4" customFormat="1" ht="15" x14ac:dyDescent="0.25">
      <c r="E3" s="5" t="s">
        <v>1</v>
      </c>
    </row>
    <row r="4" spans="1:25" s="4" customFormat="1" ht="24.75" customHeight="1" x14ac:dyDescent="0.25">
      <c r="A4" s="163" t="s">
        <v>2</v>
      </c>
      <c r="B4" s="163"/>
      <c r="C4" s="163"/>
      <c r="D4" s="163"/>
      <c r="E4" s="163"/>
    </row>
    <row r="5" spans="1:25" s="4" customFormat="1" ht="18.75" customHeight="1" x14ac:dyDescent="0.25">
      <c r="A5" s="150" t="s">
        <v>3</v>
      </c>
      <c r="B5" s="150"/>
      <c r="C5" s="150"/>
      <c r="D5" s="150"/>
      <c r="E5" s="150"/>
    </row>
    <row r="6" spans="1:25" s="4" customFormat="1" ht="51" x14ac:dyDescent="0.25">
      <c r="A6" s="151" t="s">
        <v>4</v>
      </c>
      <c r="B6" s="151"/>
      <c r="C6" s="151"/>
      <c r="D6" s="151"/>
      <c r="E6" s="151"/>
      <c r="M6" s="6" t="s">
        <v>4</v>
      </c>
      <c r="N6" s="6" t="s">
        <v>5</v>
      </c>
      <c r="O6" s="6" t="s">
        <v>5</v>
      </c>
      <c r="P6" s="6" t="s">
        <v>5</v>
      </c>
      <c r="Q6" s="6" t="s">
        <v>5</v>
      </c>
    </row>
    <row r="7" spans="1:25" s="4" customFormat="1" ht="11.25" customHeight="1" x14ac:dyDescent="0.25">
      <c r="A7" s="152" t="s">
        <v>6</v>
      </c>
      <c r="B7" s="152"/>
      <c r="C7" s="152"/>
      <c r="D7" s="152"/>
      <c r="E7" s="152"/>
    </row>
    <row r="9" spans="1:25" s="4" customFormat="1" ht="15" x14ac:dyDescent="0.25">
      <c r="A9" s="7" t="s">
        <v>7</v>
      </c>
      <c r="B9" s="8"/>
      <c r="C9" s="8"/>
      <c r="D9" s="8"/>
      <c r="E9" s="8"/>
    </row>
    <row r="10" spans="1:25" s="4" customFormat="1" ht="15" x14ac:dyDescent="0.25">
      <c r="A10" s="9"/>
      <c r="B10" s="153"/>
      <c r="C10" s="153"/>
      <c r="D10" s="153"/>
      <c r="E10" s="153"/>
      <c r="R10" s="10" t="s">
        <v>5</v>
      </c>
      <c r="S10" s="10" t="s">
        <v>5</v>
      </c>
      <c r="T10" s="10" t="s">
        <v>5</v>
      </c>
      <c r="U10" s="10" t="s">
        <v>5</v>
      </c>
    </row>
    <row r="11" spans="1:25" s="4" customFormat="1" ht="15" x14ac:dyDescent="0.25">
      <c r="A11" s="152" t="s">
        <v>8</v>
      </c>
      <c r="B11" s="152"/>
      <c r="C11" s="152"/>
      <c r="D11" s="152"/>
      <c r="E11" s="152"/>
    </row>
    <row r="12" spans="1:25" s="4" customFormat="1" ht="19.5" customHeight="1" x14ac:dyDescent="0.25">
      <c r="A12" s="11" t="s">
        <v>9</v>
      </c>
      <c r="B12" s="8"/>
      <c r="C12" s="12"/>
      <c r="D12" s="12"/>
      <c r="E12" s="12"/>
    </row>
    <row r="13" spans="1:25" s="4" customFormat="1" ht="15" x14ac:dyDescent="0.25">
      <c r="A13" s="9"/>
      <c r="B13" s="153"/>
      <c r="C13" s="153"/>
      <c r="D13" s="153"/>
      <c r="E13" s="153"/>
      <c r="V13" s="10" t="s">
        <v>5</v>
      </c>
      <c r="W13" s="10" t="s">
        <v>5</v>
      </c>
      <c r="X13" s="10" t="s">
        <v>5</v>
      </c>
      <c r="Y13" s="10" t="s">
        <v>5</v>
      </c>
    </row>
    <row r="14" spans="1:25" s="4" customFormat="1" ht="15" x14ac:dyDescent="0.25">
      <c r="A14" s="152" t="s">
        <v>8</v>
      </c>
      <c r="B14" s="152"/>
      <c r="C14" s="152"/>
      <c r="D14" s="152"/>
      <c r="E14" s="152"/>
    </row>
    <row r="16" spans="1:25" s="4" customFormat="1" ht="15" x14ac:dyDescent="0.25">
      <c r="A16" s="1" t="s">
        <v>10</v>
      </c>
    </row>
    <row r="18" spans="1:7" s="4" customFormat="1" ht="65.25" customHeight="1" x14ac:dyDescent="0.25">
      <c r="A18" s="13" t="s">
        <v>11</v>
      </c>
      <c r="B18" s="13" t="s">
        <v>12</v>
      </c>
      <c r="C18" s="13" t="s">
        <v>13</v>
      </c>
      <c r="D18" s="13" t="s">
        <v>14</v>
      </c>
      <c r="E18" s="13" t="s">
        <v>15</v>
      </c>
    </row>
    <row r="19" spans="1:7" s="4" customFormat="1" ht="15" x14ac:dyDescent="0.25">
      <c r="A19" s="14">
        <v>1</v>
      </c>
      <c r="B19" s="15">
        <v>2</v>
      </c>
      <c r="C19" s="15">
        <v>3</v>
      </c>
      <c r="D19" s="14">
        <v>4</v>
      </c>
      <c r="E19" s="14">
        <v>5</v>
      </c>
    </row>
    <row r="20" spans="1:7" s="4" customFormat="1" ht="12.75" customHeight="1" x14ac:dyDescent="0.25">
      <c r="A20" s="154" t="s">
        <v>16</v>
      </c>
      <c r="B20" s="155"/>
      <c r="C20" s="155"/>
      <c r="D20" s="155"/>
      <c r="E20" s="156"/>
    </row>
    <row r="21" spans="1:7" s="4" customFormat="1" ht="45" x14ac:dyDescent="0.25">
      <c r="A21" s="16" t="s">
        <v>17</v>
      </c>
      <c r="B21" s="17" t="s">
        <v>18</v>
      </c>
      <c r="C21" s="17" t="s">
        <v>19</v>
      </c>
      <c r="D21" s="18" t="s">
        <v>20</v>
      </c>
      <c r="E21" s="19">
        <v>103967.5</v>
      </c>
    </row>
    <row r="22" spans="1:7" s="4" customFormat="1" ht="34.5" x14ac:dyDescent="0.25">
      <c r="A22" s="20"/>
      <c r="B22" s="21"/>
      <c r="C22" s="22" t="s">
        <v>21</v>
      </c>
      <c r="D22" s="23" t="s">
        <v>22</v>
      </c>
      <c r="E22" s="24"/>
    </row>
    <row r="23" spans="1:7" s="4" customFormat="1" ht="67.5" x14ac:dyDescent="0.25">
      <c r="A23" s="16" t="s">
        <v>23</v>
      </c>
      <c r="B23" s="17" t="s">
        <v>24</v>
      </c>
      <c r="C23" s="17" t="s">
        <v>25</v>
      </c>
      <c r="D23" s="18" t="s">
        <v>26</v>
      </c>
      <c r="E23" s="19">
        <v>353295</v>
      </c>
    </row>
    <row r="24" spans="1:7" s="4" customFormat="1" ht="34.5" x14ac:dyDescent="0.25">
      <c r="A24" s="20"/>
      <c r="B24" s="21"/>
      <c r="C24" s="22" t="s">
        <v>21</v>
      </c>
      <c r="D24" s="23" t="s">
        <v>22</v>
      </c>
      <c r="E24" s="24"/>
    </row>
    <row r="25" spans="1:7" s="4" customFormat="1" ht="33.75" x14ac:dyDescent="0.25">
      <c r="A25" s="16" t="s">
        <v>27</v>
      </c>
      <c r="B25" s="17" t="s">
        <v>28</v>
      </c>
      <c r="C25" s="17" t="s">
        <v>29</v>
      </c>
      <c r="D25" s="18" t="s">
        <v>30</v>
      </c>
      <c r="E25" s="19">
        <v>59708.23</v>
      </c>
    </row>
    <row r="26" spans="1:7" s="4" customFormat="1" ht="23.25" x14ac:dyDescent="0.25">
      <c r="A26" s="20"/>
      <c r="B26" s="21"/>
      <c r="C26" s="22" t="s">
        <v>31</v>
      </c>
      <c r="D26" s="23" t="s">
        <v>32</v>
      </c>
      <c r="E26" s="24"/>
    </row>
    <row r="27" spans="1:7" s="4" customFormat="1" ht="45.75" x14ac:dyDescent="0.25">
      <c r="A27" s="20"/>
      <c r="B27" s="21"/>
      <c r="C27" s="22" t="s">
        <v>33</v>
      </c>
      <c r="D27" s="23" t="s">
        <v>34</v>
      </c>
      <c r="E27" s="24"/>
    </row>
    <row r="28" spans="1:7" s="4" customFormat="1" ht="23.25" x14ac:dyDescent="0.25">
      <c r="A28" s="20"/>
      <c r="B28" s="21"/>
      <c r="C28" s="22" t="s">
        <v>35</v>
      </c>
      <c r="D28" s="23" t="s">
        <v>36</v>
      </c>
      <c r="E28" s="24"/>
    </row>
    <row r="29" spans="1:7" s="4" customFormat="1" ht="34.5" x14ac:dyDescent="0.25">
      <c r="A29" s="20"/>
      <c r="B29" s="21"/>
      <c r="C29" s="22" t="s">
        <v>37</v>
      </c>
      <c r="D29" s="23" t="s">
        <v>38</v>
      </c>
      <c r="E29" s="24"/>
    </row>
    <row r="30" spans="1:7" s="4" customFormat="1" ht="34.5" x14ac:dyDescent="0.25">
      <c r="A30" s="20"/>
      <c r="B30" s="21"/>
      <c r="C30" s="22" t="s">
        <v>39</v>
      </c>
      <c r="D30" s="23" t="s">
        <v>40</v>
      </c>
      <c r="E30" s="24"/>
    </row>
    <row r="31" spans="1:7" s="4" customFormat="1" ht="11.25" customHeight="1" x14ac:dyDescent="0.25">
      <c r="A31" s="25"/>
      <c r="B31" s="160" t="s">
        <v>41</v>
      </c>
      <c r="C31" s="160"/>
      <c r="D31" s="25"/>
      <c r="E31" s="26"/>
      <c r="F31" s="27"/>
      <c r="G31" s="27"/>
    </row>
    <row r="32" spans="1:7" s="4" customFormat="1" ht="11.25" customHeight="1" x14ac:dyDescent="0.25">
      <c r="A32" s="25"/>
      <c r="B32" s="161" t="s">
        <v>42</v>
      </c>
      <c r="C32" s="161"/>
      <c r="D32" s="25"/>
      <c r="E32" s="28" t="s">
        <v>43</v>
      </c>
    </row>
    <row r="33" spans="1:7" s="4" customFormat="1" ht="11.25" customHeight="1" x14ac:dyDescent="0.25">
      <c r="A33" s="25"/>
      <c r="B33" s="160" t="s">
        <v>44</v>
      </c>
      <c r="C33" s="160"/>
      <c r="D33" s="25"/>
      <c r="E33" s="26" t="s">
        <v>43</v>
      </c>
    </row>
    <row r="34" spans="1:7" s="4" customFormat="1" ht="12.75" customHeight="1" x14ac:dyDescent="0.25">
      <c r="A34" s="154" t="s">
        <v>45</v>
      </c>
      <c r="B34" s="155"/>
      <c r="C34" s="155"/>
      <c r="D34" s="155"/>
      <c r="E34" s="156"/>
    </row>
    <row r="35" spans="1:7" s="4" customFormat="1" ht="45" x14ac:dyDescent="0.25">
      <c r="A35" s="16" t="s">
        <v>46</v>
      </c>
      <c r="B35" s="17" t="s">
        <v>47</v>
      </c>
      <c r="C35" s="17" t="s">
        <v>48</v>
      </c>
      <c r="D35" s="18" t="s">
        <v>49</v>
      </c>
      <c r="E35" s="19">
        <v>4285</v>
      </c>
    </row>
    <row r="36" spans="1:7" s="4" customFormat="1" ht="34.5" x14ac:dyDescent="0.25">
      <c r="A36" s="20"/>
      <c r="B36" s="21"/>
      <c r="C36" s="22" t="s">
        <v>21</v>
      </c>
      <c r="D36" s="23" t="s">
        <v>22</v>
      </c>
      <c r="E36" s="24"/>
    </row>
    <row r="37" spans="1:7" s="4" customFormat="1" ht="67.5" x14ac:dyDescent="0.25">
      <c r="A37" s="16" t="s">
        <v>50</v>
      </c>
      <c r="B37" s="17" t="s">
        <v>51</v>
      </c>
      <c r="C37" s="17" t="s">
        <v>52</v>
      </c>
      <c r="D37" s="18" t="s">
        <v>53</v>
      </c>
      <c r="E37" s="19">
        <v>107255</v>
      </c>
    </row>
    <row r="38" spans="1:7" s="4" customFormat="1" ht="34.5" x14ac:dyDescent="0.25">
      <c r="A38" s="20"/>
      <c r="B38" s="21"/>
      <c r="C38" s="22" t="s">
        <v>21</v>
      </c>
      <c r="D38" s="23" t="s">
        <v>22</v>
      </c>
      <c r="E38" s="24"/>
    </row>
    <row r="39" spans="1:7" s="4" customFormat="1" ht="67.5" x14ac:dyDescent="0.25">
      <c r="A39" s="16" t="s">
        <v>54</v>
      </c>
      <c r="B39" s="17" t="s">
        <v>55</v>
      </c>
      <c r="C39" s="17" t="s">
        <v>56</v>
      </c>
      <c r="D39" s="18" t="s">
        <v>57</v>
      </c>
      <c r="E39" s="19">
        <v>7756.25</v>
      </c>
    </row>
    <row r="40" spans="1:7" s="4" customFormat="1" ht="34.5" x14ac:dyDescent="0.25">
      <c r="A40" s="20"/>
      <c r="B40" s="21"/>
      <c r="C40" s="22" t="s">
        <v>21</v>
      </c>
      <c r="D40" s="23" t="s">
        <v>22</v>
      </c>
      <c r="E40" s="24"/>
    </row>
    <row r="41" spans="1:7" s="4" customFormat="1" ht="56.25" x14ac:dyDescent="0.25">
      <c r="A41" s="16" t="s">
        <v>58</v>
      </c>
      <c r="B41" s="17" t="s">
        <v>59</v>
      </c>
      <c r="C41" s="17" t="s">
        <v>60</v>
      </c>
      <c r="D41" s="18" t="s">
        <v>61</v>
      </c>
      <c r="E41" s="19">
        <v>23750</v>
      </c>
    </row>
    <row r="42" spans="1:7" s="4" customFormat="1" ht="34.5" x14ac:dyDescent="0.25">
      <c r="A42" s="20"/>
      <c r="B42" s="21"/>
      <c r="C42" s="22" t="s">
        <v>21</v>
      </c>
      <c r="D42" s="23" t="s">
        <v>22</v>
      </c>
      <c r="E42" s="24"/>
    </row>
    <row r="43" spans="1:7" s="4" customFormat="1" ht="33.75" x14ac:dyDescent="0.25">
      <c r="A43" s="16" t="s">
        <v>62</v>
      </c>
      <c r="B43" s="17" t="s">
        <v>63</v>
      </c>
      <c r="C43" s="17" t="s">
        <v>64</v>
      </c>
      <c r="D43" s="18" t="s">
        <v>65</v>
      </c>
      <c r="E43" s="19">
        <v>33897.14</v>
      </c>
    </row>
    <row r="44" spans="1:7" s="4" customFormat="1" ht="23.25" x14ac:dyDescent="0.25">
      <c r="A44" s="20"/>
      <c r="B44" s="21"/>
      <c r="C44" s="22" t="s">
        <v>66</v>
      </c>
      <c r="D44" s="23" t="s">
        <v>67</v>
      </c>
      <c r="E44" s="24"/>
    </row>
    <row r="45" spans="1:7" s="4" customFormat="1" ht="23.25" x14ac:dyDescent="0.25">
      <c r="A45" s="20"/>
      <c r="B45" s="21"/>
      <c r="C45" s="22" t="s">
        <v>68</v>
      </c>
      <c r="D45" s="23" t="s">
        <v>69</v>
      </c>
      <c r="E45" s="24"/>
    </row>
    <row r="46" spans="1:7" s="4" customFormat="1" ht="34.5" x14ac:dyDescent="0.25">
      <c r="A46" s="20"/>
      <c r="B46" s="21"/>
      <c r="C46" s="22" t="s">
        <v>37</v>
      </c>
      <c r="D46" s="23" t="s">
        <v>70</v>
      </c>
      <c r="E46" s="24"/>
    </row>
    <row r="47" spans="1:7" s="4" customFormat="1" ht="34.5" x14ac:dyDescent="0.25">
      <c r="A47" s="20"/>
      <c r="B47" s="21"/>
      <c r="C47" s="22" t="s">
        <v>39</v>
      </c>
      <c r="D47" s="23" t="s">
        <v>40</v>
      </c>
      <c r="E47" s="24"/>
    </row>
    <row r="48" spans="1:7" s="4" customFormat="1" ht="11.25" customHeight="1" x14ac:dyDescent="0.25">
      <c r="A48" s="25"/>
      <c r="B48" s="160" t="s">
        <v>71</v>
      </c>
      <c r="C48" s="160"/>
      <c r="D48" s="25"/>
      <c r="E48" s="26"/>
      <c r="F48" s="27"/>
      <c r="G48" s="27"/>
    </row>
    <row r="49" spans="1:5" s="4" customFormat="1" ht="11.25" customHeight="1" x14ac:dyDescent="0.25">
      <c r="A49" s="25"/>
      <c r="B49" s="161" t="s">
        <v>72</v>
      </c>
      <c r="C49" s="161"/>
      <c r="D49" s="25"/>
      <c r="E49" s="28" t="s">
        <v>73</v>
      </c>
    </row>
    <row r="50" spans="1:5" s="4" customFormat="1" ht="11.25" customHeight="1" x14ac:dyDescent="0.25">
      <c r="A50" s="25"/>
      <c r="B50" s="160" t="s">
        <v>74</v>
      </c>
      <c r="C50" s="160"/>
      <c r="D50" s="25"/>
      <c r="E50" s="26" t="s">
        <v>73</v>
      </c>
    </row>
    <row r="51" spans="1:5" s="4" customFormat="1" ht="12.75" customHeight="1" x14ac:dyDescent="0.25">
      <c r="A51" s="154" t="s">
        <v>75</v>
      </c>
      <c r="B51" s="155"/>
      <c r="C51" s="155"/>
      <c r="D51" s="155"/>
      <c r="E51" s="156"/>
    </row>
    <row r="52" spans="1:5" s="4" customFormat="1" ht="33.75" x14ac:dyDescent="0.25">
      <c r="A52" s="16" t="s">
        <v>76</v>
      </c>
      <c r="B52" s="17" t="s">
        <v>77</v>
      </c>
      <c r="C52" s="17" t="s">
        <v>78</v>
      </c>
      <c r="D52" s="18" t="s">
        <v>79</v>
      </c>
      <c r="E52" s="19">
        <v>3393.6</v>
      </c>
    </row>
    <row r="53" spans="1:5" s="4" customFormat="1" ht="23.25" x14ac:dyDescent="0.25">
      <c r="A53" s="20"/>
      <c r="B53" s="21"/>
      <c r="C53" s="22" t="s">
        <v>66</v>
      </c>
      <c r="D53" s="23" t="s">
        <v>80</v>
      </c>
      <c r="E53" s="24"/>
    </row>
    <row r="54" spans="1:5" s="4" customFormat="1" ht="34.5" x14ac:dyDescent="0.25">
      <c r="A54" s="20"/>
      <c r="B54" s="21"/>
      <c r="C54" s="22" t="s">
        <v>39</v>
      </c>
      <c r="D54" s="23" t="s">
        <v>40</v>
      </c>
      <c r="E54" s="24"/>
    </row>
    <row r="55" spans="1:5" s="4" customFormat="1" ht="33.75" x14ac:dyDescent="0.25">
      <c r="A55" s="16" t="s">
        <v>81</v>
      </c>
      <c r="B55" s="17" t="s">
        <v>82</v>
      </c>
      <c r="C55" s="17" t="s">
        <v>83</v>
      </c>
      <c r="D55" s="18" t="s">
        <v>79</v>
      </c>
      <c r="E55" s="19">
        <v>3393.6</v>
      </c>
    </row>
    <row r="56" spans="1:5" s="4" customFormat="1" ht="23.25" x14ac:dyDescent="0.25">
      <c r="A56" s="20"/>
      <c r="B56" s="21"/>
      <c r="C56" s="22" t="s">
        <v>66</v>
      </c>
      <c r="D56" s="23" t="s">
        <v>80</v>
      </c>
      <c r="E56" s="24"/>
    </row>
    <row r="57" spans="1:5" s="4" customFormat="1" ht="34.5" x14ac:dyDescent="0.25">
      <c r="A57" s="20"/>
      <c r="B57" s="21"/>
      <c r="C57" s="22" t="s">
        <v>39</v>
      </c>
      <c r="D57" s="23" t="s">
        <v>40</v>
      </c>
      <c r="E57" s="24"/>
    </row>
    <row r="58" spans="1:5" s="4" customFormat="1" ht="45" x14ac:dyDescent="0.25">
      <c r="A58" s="16" t="s">
        <v>84</v>
      </c>
      <c r="B58" s="17" t="s">
        <v>85</v>
      </c>
      <c r="C58" s="17" t="s">
        <v>86</v>
      </c>
      <c r="D58" s="18" t="s">
        <v>87</v>
      </c>
      <c r="E58" s="19">
        <v>2545.1999999999998</v>
      </c>
    </row>
    <row r="59" spans="1:5" s="4" customFormat="1" ht="23.25" x14ac:dyDescent="0.25">
      <c r="A59" s="20"/>
      <c r="B59" s="21"/>
      <c r="C59" s="22" t="s">
        <v>66</v>
      </c>
      <c r="D59" s="23" t="s">
        <v>80</v>
      </c>
      <c r="E59" s="24"/>
    </row>
    <row r="60" spans="1:5" s="4" customFormat="1" ht="34.5" x14ac:dyDescent="0.25">
      <c r="A60" s="20"/>
      <c r="B60" s="21"/>
      <c r="C60" s="22" t="s">
        <v>39</v>
      </c>
      <c r="D60" s="23" t="s">
        <v>40</v>
      </c>
      <c r="E60" s="24"/>
    </row>
    <row r="61" spans="1:5" s="4" customFormat="1" ht="33.75" x14ac:dyDescent="0.25">
      <c r="A61" s="16" t="s">
        <v>88</v>
      </c>
      <c r="B61" s="17" t="s">
        <v>89</v>
      </c>
      <c r="C61" s="17" t="s">
        <v>90</v>
      </c>
      <c r="D61" s="18" t="s">
        <v>91</v>
      </c>
      <c r="E61" s="19">
        <v>2205.84</v>
      </c>
    </row>
    <row r="62" spans="1:5" s="4" customFormat="1" ht="23.25" x14ac:dyDescent="0.25">
      <c r="A62" s="20"/>
      <c r="B62" s="21"/>
      <c r="C62" s="22" t="s">
        <v>66</v>
      </c>
      <c r="D62" s="23" t="s">
        <v>80</v>
      </c>
      <c r="E62" s="24"/>
    </row>
    <row r="63" spans="1:5" s="4" customFormat="1" ht="34.5" x14ac:dyDescent="0.25">
      <c r="A63" s="20"/>
      <c r="B63" s="21"/>
      <c r="C63" s="22" t="s">
        <v>39</v>
      </c>
      <c r="D63" s="23" t="s">
        <v>40</v>
      </c>
      <c r="E63" s="24"/>
    </row>
    <row r="64" spans="1:5" s="4" customFormat="1" ht="56.25" x14ac:dyDescent="0.25">
      <c r="A64" s="16" t="s">
        <v>92</v>
      </c>
      <c r="B64" s="17" t="s">
        <v>93</v>
      </c>
      <c r="C64" s="17" t="s">
        <v>94</v>
      </c>
      <c r="D64" s="18" t="s">
        <v>95</v>
      </c>
      <c r="E64" s="19">
        <v>45234.94</v>
      </c>
    </row>
    <row r="65" spans="1:7" s="4" customFormat="1" ht="15" x14ac:dyDescent="0.25">
      <c r="A65" s="20"/>
      <c r="B65" s="21"/>
      <c r="C65" s="22" t="s">
        <v>96</v>
      </c>
      <c r="D65" s="23" t="s">
        <v>97</v>
      </c>
      <c r="E65" s="24"/>
    </row>
    <row r="66" spans="1:7" s="4" customFormat="1" ht="34.5" x14ac:dyDescent="0.25">
      <c r="A66" s="20"/>
      <c r="B66" s="21"/>
      <c r="C66" s="22" t="s">
        <v>39</v>
      </c>
      <c r="D66" s="23" t="s">
        <v>40</v>
      </c>
      <c r="E66" s="24"/>
    </row>
    <row r="67" spans="1:7" s="4" customFormat="1" ht="33.75" x14ac:dyDescent="0.25">
      <c r="A67" s="16" t="s">
        <v>98</v>
      </c>
      <c r="B67" s="17" t="s">
        <v>99</v>
      </c>
      <c r="C67" s="17" t="s">
        <v>100</v>
      </c>
      <c r="D67" s="18" t="s">
        <v>101</v>
      </c>
      <c r="E67" s="19">
        <v>33732.339999999997</v>
      </c>
    </row>
    <row r="68" spans="1:7" s="4" customFormat="1" ht="45.75" x14ac:dyDescent="0.25">
      <c r="A68" s="20"/>
      <c r="B68" s="21"/>
      <c r="C68" s="22" t="s">
        <v>102</v>
      </c>
      <c r="D68" s="23" t="s">
        <v>103</v>
      </c>
      <c r="E68" s="24"/>
    </row>
    <row r="69" spans="1:7" s="4" customFormat="1" ht="34.5" x14ac:dyDescent="0.25">
      <c r="A69" s="20"/>
      <c r="B69" s="21"/>
      <c r="C69" s="22" t="s">
        <v>39</v>
      </c>
      <c r="D69" s="23" t="s">
        <v>40</v>
      </c>
      <c r="E69" s="24"/>
    </row>
    <row r="70" spans="1:7" s="4" customFormat="1" ht="11.25" customHeight="1" x14ac:dyDescent="0.25">
      <c r="A70" s="25"/>
      <c r="B70" s="160" t="s">
        <v>104</v>
      </c>
      <c r="C70" s="160"/>
      <c r="D70" s="25"/>
      <c r="E70" s="26"/>
      <c r="F70" s="27"/>
      <c r="G70" s="27"/>
    </row>
    <row r="71" spans="1:7" s="4" customFormat="1" ht="11.25" customHeight="1" x14ac:dyDescent="0.25">
      <c r="A71" s="25"/>
      <c r="B71" s="161" t="s">
        <v>105</v>
      </c>
      <c r="C71" s="161"/>
      <c r="D71" s="25"/>
      <c r="E71" s="28" t="s">
        <v>106</v>
      </c>
    </row>
    <row r="72" spans="1:7" s="4" customFormat="1" ht="11.25" customHeight="1" x14ac:dyDescent="0.25">
      <c r="A72" s="25"/>
      <c r="B72" s="160" t="s">
        <v>107</v>
      </c>
      <c r="C72" s="160"/>
      <c r="D72" s="25"/>
      <c r="E72" s="26" t="s">
        <v>106</v>
      </c>
    </row>
    <row r="73" spans="1:7" s="4" customFormat="1" ht="12.75" customHeight="1" x14ac:dyDescent="0.25">
      <c r="A73" s="154" t="s">
        <v>108</v>
      </c>
      <c r="B73" s="155"/>
      <c r="C73" s="155"/>
      <c r="D73" s="155"/>
      <c r="E73" s="156"/>
    </row>
    <row r="74" spans="1:7" s="4" customFormat="1" ht="56.25" x14ac:dyDescent="0.25">
      <c r="A74" s="16" t="s">
        <v>109</v>
      </c>
      <c r="B74" s="17" t="s">
        <v>110</v>
      </c>
      <c r="C74" s="17" t="s">
        <v>111</v>
      </c>
      <c r="D74" s="18" t="s">
        <v>112</v>
      </c>
      <c r="E74" s="29">
        <v>1.41</v>
      </c>
    </row>
    <row r="75" spans="1:7" s="4" customFormat="1" ht="15" x14ac:dyDescent="0.25">
      <c r="A75" s="20"/>
      <c r="B75" s="21"/>
      <c r="C75" s="22" t="s">
        <v>113</v>
      </c>
      <c r="D75" s="23" t="s">
        <v>97</v>
      </c>
      <c r="E75" s="24"/>
    </row>
    <row r="76" spans="1:7" s="4" customFormat="1" ht="34.5" x14ac:dyDescent="0.25">
      <c r="A76" s="20"/>
      <c r="B76" s="21"/>
      <c r="C76" s="22" t="s">
        <v>39</v>
      </c>
      <c r="D76" s="23" t="s">
        <v>40</v>
      </c>
      <c r="E76" s="24"/>
    </row>
    <row r="77" spans="1:7" s="4" customFormat="1" ht="11.25" customHeight="1" x14ac:dyDescent="0.25">
      <c r="A77" s="25"/>
      <c r="B77" s="160" t="s">
        <v>114</v>
      </c>
      <c r="C77" s="160"/>
      <c r="D77" s="25"/>
      <c r="E77" s="26"/>
      <c r="F77" s="27"/>
      <c r="G77" s="27"/>
    </row>
    <row r="78" spans="1:7" s="4" customFormat="1" ht="11.25" customHeight="1" x14ac:dyDescent="0.25">
      <c r="A78" s="25"/>
      <c r="B78" s="161" t="s">
        <v>115</v>
      </c>
      <c r="C78" s="161"/>
      <c r="D78" s="25"/>
      <c r="E78" s="28" t="s">
        <v>116</v>
      </c>
    </row>
    <row r="79" spans="1:7" s="4" customFormat="1" ht="11.25" customHeight="1" x14ac:dyDescent="0.25">
      <c r="A79" s="25"/>
      <c r="B79" s="160" t="s">
        <v>117</v>
      </c>
      <c r="C79" s="160"/>
      <c r="D79" s="25"/>
      <c r="E79" s="26" t="s">
        <v>116</v>
      </c>
    </row>
    <row r="80" spans="1:7" s="4" customFormat="1" ht="15" x14ac:dyDescent="0.25">
      <c r="A80" s="25"/>
      <c r="B80" s="160" t="s">
        <v>118</v>
      </c>
      <c r="C80" s="160"/>
      <c r="D80" s="25"/>
      <c r="E80" s="26"/>
    </row>
    <row r="81" spans="1:25" s="4" customFormat="1" ht="11.25" customHeight="1" x14ac:dyDescent="0.25">
      <c r="A81" s="25"/>
      <c r="B81" s="161" t="s">
        <v>119</v>
      </c>
      <c r="C81" s="161"/>
      <c r="D81" s="25"/>
      <c r="E81" s="28" t="s">
        <v>1142</v>
      </c>
    </row>
    <row r="82" spans="1:25" s="4" customFormat="1" ht="11.25" customHeight="1" x14ac:dyDescent="0.25">
      <c r="A82" s="25"/>
      <c r="B82" s="161" t="s">
        <v>120</v>
      </c>
      <c r="C82" s="161"/>
      <c r="D82" s="25"/>
      <c r="E82" s="179">
        <f>E81*22%</f>
        <v>172572.63100000002</v>
      </c>
    </row>
    <row r="83" spans="1:25" s="4" customFormat="1" ht="11.25" customHeight="1" x14ac:dyDescent="0.25">
      <c r="A83" s="25"/>
      <c r="B83" s="160" t="s">
        <v>121</v>
      </c>
      <c r="C83" s="160"/>
      <c r="D83" s="25"/>
      <c r="E83" s="180">
        <f>E81+E82</f>
        <v>956993.6810000001</v>
      </c>
    </row>
    <row r="84" spans="1:25" s="4" customFormat="1" ht="23.25" customHeight="1" x14ac:dyDescent="0.25"/>
    <row r="85" spans="1:25" s="4" customFormat="1" ht="15" x14ac:dyDescent="0.25">
      <c r="B85" s="30" t="s">
        <v>122</v>
      </c>
      <c r="C85" s="31"/>
      <c r="D85" s="32"/>
      <c r="E85" s="33"/>
      <c r="F85" s="33"/>
      <c r="G85" s="33"/>
    </row>
    <row r="86" spans="1:25" s="4" customFormat="1" ht="23.25" customHeight="1" x14ac:dyDescent="0.25">
      <c r="B86" s="30"/>
      <c r="C86" s="162" t="s">
        <v>123</v>
      </c>
      <c r="D86" s="162"/>
      <c r="E86" s="34"/>
      <c r="F86" s="33"/>
      <c r="G86" s="33"/>
    </row>
    <row r="87" spans="1:25" s="4" customFormat="1" ht="15" x14ac:dyDescent="0.25">
      <c r="B87" s="30" t="s">
        <v>124</v>
      </c>
      <c r="C87" s="35"/>
      <c r="D87" s="36"/>
    </row>
    <row r="88" spans="1:25" s="37" customFormat="1" ht="23.25" customHeight="1" x14ac:dyDescent="0.25">
      <c r="B88" s="30"/>
      <c r="C88" s="162" t="s">
        <v>123</v>
      </c>
      <c r="D88" s="162"/>
      <c r="E88" s="34"/>
      <c r="M88" s="2"/>
      <c r="N88" s="2"/>
      <c r="O88" s="2"/>
      <c r="P88" s="2"/>
      <c r="Q88" s="2"/>
      <c r="R88" s="3"/>
      <c r="S88" s="3"/>
      <c r="T88" s="3"/>
      <c r="U88" s="3"/>
      <c r="V88" s="3"/>
      <c r="W88" s="3"/>
      <c r="X88" s="3"/>
      <c r="Y88" s="3"/>
    </row>
    <row r="89" spans="1:25" s="4" customFormat="1" ht="15" x14ac:dyDescent="0.25">
      <c r="B89" s="38" t="s">
        <v>125</v>
      </c>
      <c r="C89" s="39"/>
      <c r="D89" s="40"/>
    </row>
    <row r="90" spans="1:25" s="37" customFormat="1" ht="23.25" customHeight="1" x14ac:dyDescent="0.25">
      <c r="B90" s="38"/>
      <c r="C90" s="162" t="s">
        <v>123</v>
      </c>
      <c r="D90" s="162"/>
      <c r="E90" s="34"/>
      <c r="M90" s="2"/>
      <c r="N90" s="2"/>
      <c r="O90" s="2"/>
      <c r="P90" s="2"/>
      <c r="Q90" s="2"/>
      <c r="R90" s="3"/>
      <c r="S90" s="3"/>
      <c r="T90" s="3"/>
      <c r="U90" s="3"/>
      <c r="V90" s="3"/>
      <c r="W90" s="3"/>
      <c r="X90" s="3"/>
      <c r="Y90" s="3"/>
    </row>
    <row r="91" spans="1:25" s="4" customFormat="1" ht="15" x14ac:dyDescent="0.25">
      <c r="B91" s="30" t="s">
        <v>7</v>
      </c>
      <c r="C91" s="35"/>
      <c r="D91" s="32"/>
      <c r="E91" s="33"/>
      <c r="F91" s="33"/>
      <c r="G91" s="33"/>
    </row>
    <row r="92" spans="1:25" s="4" customFormat="1" ht="23.25" customHeight="1" x14ac:dyDescent="0.25">
      <c r="B92" s="41"/>
      <c r="C92" s="162" t="s">
        <v>126</v>
      </c>
      <c r="D92" s="162"/>
      <c r="E92" s="34"/>
    </row>
    <row r="93" spans="1:25" s="4" customFormat="1" ht="11.25" customHeight="1" x14ac:dyDescent="0.25">
      <c r="D93" s="42"/>
      <c r="E93" s="42"/>
      <c r="F93" s="42"/>
    </row>
    <row r="94" spans="1:25" s="4" customFormat="1" ht="15" x14ac:dyDescent="0.25">
      <c r="C94" s="5"/>
    </row>
    <row r="95" spans="1:25" s="4" customFormat="1" ht="11.25" customHeight="1" x14ac:dyDescent="0.25">
      <c r="D95" s="42"/>
      <c r="E95" s="42"/>
      <c r="F95" s="42"/>
    </row>
  </sheetData>
  <mergeCells count="32">
    <mergeCell ref="C90:D90"/>
    <mergeCell ref="C92:D92"/>
    <mergeCell ref="B81:C81"/>
    <mergeCell ref="B82:C82"/>
    <mergeCell ref="B83:C83"/>
    <mergeCell ref="C86:D86"/>
    <mergeCell ref="C88:D88"/>
    <mergeCell ref="A73:E73"/>
    <mergeCell ref="B77:C77"/>
    <mergeCell ref="B78:C78"/>
    <mergeCell ref="B79:C79"/>
    <mergeCell ref="B80:C80"/>
    <mergeCell ref="B50:C50"/>
    <mergeCell ref="A51:E51"/>
    <mergeCell ref="B70:C70"/>
    <mergeCell ref="B71:C71"/>
    <mergeCell ref="B72:C72"/>
    <mergeCell ref="B32:C32"/>
    <mergeCell ref="B33:C33"/>
    <mergeCell ref="A34:E34"/>
    <mergeCell ref="B48:C48"/>
    <mergeCell ref="B49:C49"/>
    <mergeCell ref="A11:E11"/>
    <mergeCell ref="B13:E13"/>
    <mergeCell ref="A14:E14"/>
    <mergeCell ref="A20:E20"/>
    <mergeCell ref="B31:C31"/>
    <mergeCell ref="A4:E4"/>
    <mergeCell ref="A5:E5"/>
    <mergeCell ref="A6:E6"/>
    <mergeCell ref="A7:E7"/>
    <mergeCell ref="B10:E10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228"/>
  <sheetViews>
    <sheetView view="pageBreakPreview" topLeftCell="A205" zoomScale="110" zoomScaleNormal="100" zoomScaleSheetLayoutView="110" workbookViewId="0">
      <selection activeCell="E215" sqref="E215:E216"/>
    </sheetView>
  </sheetViews>
  <sheetFormatPr defaultColWidth="8.85546875" defaultRowHeight="11.25" customHeight="1" x14ac:dyDescent="0.2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25" s="4" customFormat="1" ht="6" hidden="1" customHeight="1" x14ac:dyDescent="0.25"/>
    <row r="2" spans="1:25" s="4" customFormat="1" ht="15" x14ac:dyDescent="0.25">
      <c r="E2" s="5" t="s">
        <v>0</v>
      </c>
    </row>
    <row r="3" spans="1:25" s="4" customFormat="1" ht="15" x14ac:dyDescent="0.25">
      <c r="E3" s="5" t="s">
        <v>1</v>
      </c>
    </row>
    <row r="4" spans="1:25" s="4" customFormat="1" ht="24.75" customHeight="1" x14ac:dyDescent="0.25">
      <c r="A4" s="163" t="s">
        <v>127</v>
      </c>
      <c r="B4" s="163"/>
      <c r="C4" s="163"/>
      <c r="D4" s="163"/>
      <c r="E4" s="163"/>
    </row>
    <row r="5" spans="1:25" s="4" customFormat="1" ht="18.75" customHeight="1" x14ac:dyDescent="0.25">
      <c r="A5" s="150" t="s">
        <v>3</v>
      </c>
      <c r="B5" s="150"/>
      <c r="C5" s="150"/>
      <c r="D5" s="150"/>
      <c r="E5" s="150"/>
    </row>
    <row r="6" spans="1:25" s="4" customFormat="1" ht="51" x14ac:dyDescent="0.25">
      <c r="A6" s="151" t="s">
        <v>128</v>
      </c>
      <c r="B6" s="151"/>
      <c r="C6" s="151"/>
      <c r="D6" s="151"/>
      <c r="E6" s="151"/>
      <c r="M6" s="6" t="s">
        <v>128</v>
      </c>
      <c r="N6" s="6" t="s">
        <v>5</v>
      </c>
      <c r="O6" s="6" t="s">
        <v>5</v>
      </c>
      <c r="P6" s="6" t="s">
        <v>5</v>
      </c>
      <c r="Q6" s="6" t="s">
        <v>5</v>
      </c>
    </row>
    <row r="7" spans="1:25" s="4" customFormat="1" ht="11.25" customHeight="1" x14ac:dyDescent="0.25">
      <c r="A7" s="152" t="s">
        <v>6</v>
      </c>
      <c r="B7" s="152"/>
      <c r="C7" s="152"/>
      <c r="D7" s="152"/>
      <c r="E7" s="152"/>
    </row>
    <row r="9" spans="1:25" s="4" customFormat="1" ht="15" x14ac:dyDescent="0.25">
      <c r="A9" s="7" t="s">
        <v>7</v>
      </c>
      <c r="B9" s="8"/>
      <c r="C9" s="8"/>
      <c r="D9" s="8"/>
      <c r="E9" s="8"/>
    </row>
    <row r="10" spans="1:25" s="4" customFormat="1" ht="15" x14ac:dyDescent="0.25">
      <c r="A10" s="9"/>
      <c r="B10" s="153"/>
      <c r="C10" s="153"/>
      <c r="D10" s="153"/>
      <c r="E10" s="153"/>
      <c r="R10" s="10" t="s">
        <v>5</v>
      </c>
      <c r="S10" s="10" t="s">
        <v>5</v>
      </c>
      <c r="T10" s="10" t="s">
        <v>5</v>
      </c>
      <c r="U10" s="10" t="s">
        <v>5</v>
      </c>
    </row>
    <row r="11" spans="1:25" s="4" customFormat="1" ht="15" x14ac:dyDescent="0.25">
      <c r="A11" s="152" t="s">
        <v>8</v>
      </c>
      <c r="B11" s="152"/>
      <c r="C11" s="152"/>
      <c r="D11" s="152"/>
      <c r="E11" s="152"/>
    </row>
    <row r="12" spans="1:25" s="4" customFormat="1" ht="19.5" customHeight="1" x14ac:dyDescent="0.25">
      <c r="A12" s="11" t="s">
        <v>9</v>
      </c>
      <c r="B12" s="8"/>
      <c r="C12" s="12"/>
      <c r="D12" s="12"/>
      <c r="E12" s="12"/>
    </row>
    <row r="13" spans="1:25" s="4" customFormat="1" ht="15" x14ac:dyDescent="0.25">
      <c r="A13" s="9"/>
      <c r="B13" s="153"/>
      <c r="C13" s="153"/>
      <c r="D13" s="153"/>
      <c r="E13" s="153"/>
      <c r="V13" s="10" t="s">
        <v>5</v>
      </c>
      <c r="W13" s="10" t="s">
        <v>5</v>
      </c>
      <c r="X13" s="10" t="s">
        <v>5</v>
      </c>
      <c r="Y13" s="10" t="s">
        <v>5</v>
      </c>
    </row>
    <row r="14" spans="1:25" s="4" customFormat="1" ht="15" x14ac:dyDescent="0.25">
      <c r="A14" s="152" t="s">
        <v>8</v>
      </c>
      <c r="B14" s="152"/>
      <c r="C14" s="152"/>
      <c r="D14" s="152"/>
      <c r="E14" s="152"/>
    </row>
    <row r="16" spans="1:25" s="4" customFormat="1" ht="15" x14ac:dyDescent="0.25">
      <c r="A16" s="1" t="s">
        <v>10</v>
      </c>
    </row>
    <row r="18" spans="1:5" s="4" customFormat="1" ht="65.25" customHeight="1" x14ac:dyDescent="0.25">
      <c r="A18" s="13" t="s">
        <v>11</v>
      </c>
      <c r="B18" s="13" t="s">
        <v>12</v>
      </c>
      <c r="C18" s="13" t="s">
        <v>13</v>
      </c>
      <c r="D18" s="13" t="s">
        <v>14</v>
      </c>
      <c r="E18" s="13" t="s">
        <v>15</v>
      </c>
    </row>
    <row r="19" spans="1:5" s="4" customFormat="1" ht="15" x14ac:dyDescent="0.25">
      <c r="A19" s="14">
        <v>1</v>
      </c>
      <c r="B19" s="15">
        <v>2</v>
      </c>
      <c r="C19" s="15">
        <v>3</v>
      </c>
      <c r="D19" s="14">
        <v>4</v>
      </c>
      <c r="E19" s="14">
        <v>5</v>
      </c>
    </row>
    <row r="20" spans="1:5" s="4" customFormat="1" ht="12.75" customHeight="1" x14ac:dyDescent="0.25">
      <c r="A20" s="154" t="s">
        <v>129</v>
      </c>
      <c r="B20" s="155"/>
      <c r="C20" s="155"/>
      <c r="D20" s="155"/>
      <c r="E20" s="156"/>
    </row>
    <row r="21" spans="1:5" s="4" customFormat="1" ht="12.75" customHeight="1" x14ac:dyDescent="0.25">
      <c r="A21" s="157"/>
      <c r="B21" s="158"/>
      <c r="C21" s="158"/>
      <c r="D21" s="158"/>
      <c r="E21" s="159"/>
    </row>
    <row r="22" spans="1:5" s="4" customFormat="1" ht="67.5" x14ac:dyDescent="0.25">
      <c r="A22" s="16" t="s">
        <v>17</v>
      </c>
      <c r="B22" s="17" t="s">
        <v>130</v>
      </c>
      <c r="C22" s="17" t="s">
        <v>131</v>
      </c>
      <c r="D22" s="18" t="s">
        <v>132</v>
      </c>
      <c r="E22" s="29">
        <v>267.39</v>
      </c>
    </row>
    <row r="23" spans="1:5" s="4" customFormat="1" ht="15" x14ac:dyDescent="0.25">
      <c r="A23" s="20"/>
      <c r="B23" s="21"/>
      <c r="C23" s="22" t="s">
        <v>133</v>
      </c>
      <c r="D23" s="23" t="s">
        <v>134</v>
      </c>
      <c r="E23" s="24"/>
    </row>
    <row r="24" spans="1:5" s="4" customFormat="1" ht="23.25" x14ac:dyDescent="0.25">
      <c r="A24" s="20"/>
      <c r="B24" s="21"/>
      <c r="C24" s="22" t="s">
        <v>135</v>
      </c>
      <c r="D24" s="23" t="s">
        <v>136</v>
      </c>
      <c r="E24" s="24"/>
    </row>
    <row r="25" spans="1:5" s="4" customFormat="1" ht="34.5" x14ac:dyDescent="0.25">
      <c r="A25" s="20"/>
      <c r="B25" s="21"/>
      <c r="C25" s="22" t="s">
        <v>137</v>
      </c>
      <c r="D25" s="23" t="s">
        <v>138</v>
      </c>
      <c r="E25" s="24"/>
    </row>
    <row r="26" spans="1:5" s="4" customFormat="1" ht="23.25" x14ac:dyDescent="0.25">
      <c r="A26" s="20"/>
      <c r="B26" s="21"/>
      <c r="C26" s="22" t="s">
        <v>139</v>
      </c>
      <c r="D26" s="23" t="s">
        <v>140</v>
      </c>
      <c r="E26" s="24"/>
    </row>
    <row r="27" spans="1:5" s="4" customFormat="1" ht="34.5" x14ac:dyDescent="0.25">
      <c r="A27" s="20"/>
      <c r="B27" s="21"/>
      <c r="C27" s="22" t="s">
        <v>141</v>
      </c>
      <c r="D27" s="23" t="s">
        <v>142</v>
      </c>
      <c r="E27" s="24"/>
    </row>
    <row r="28" spans="1:5" s="4" customFormat="1" ht="33.75" x14ac:dyDescent="0.25">
      <c r="A28" s="16" t="s">
        <v>23</v>
      </c>
      <c r="B28" s="17" t="s">
        <v>143</v>
      </c>
      <c r="C28" s="17" t="s">
        <v>144</v>
      </c>
      <c r="D28" s="18" t="s">
        <v>145</v>
      </c>
      <c r="E28" s="19">
        <v>1731.67</v>
      </c>
    </row>
    <row r="29" spans="1:5" s="4" customFormat="1" ht="15" x14ac:dyDescent="0.25">
      <c r="A29" s="20"/>
      <c r="B29" s="21"/>
      <c r="C29" s="22" t="s">
        <v>133</v>
      </c>
      <c r="D29" s="23" t="s">
        <v>134</v>
      </c>
      <c r="E29" s="24"/>
    </row>
    <row r="30" spans="1:5" s="4" customFormat="1" ht="23.25" x14ac:dyDescent="0.25">
      <c r="A30" s="20"/>
      <c r="B30" s="21"/>
      <c r="C30" s="22" t="s">
        <v>135</v>
      </c>
      <c r="D30" s="23" t="s">
        <v>136</v>
      </c>
      <c r="E30" s="24"/>
    </row>
    <row r="31" spans="1:5" s="4" customFormat="1" ht="34.5" x14ac:dyDescent="0.25">
      <c r="A31" s="20"/>
      <c r="B31" s="21"/>
      <c r="C31" s="22" t="s">
        <v>137</v>
      </c>
      <c r="D31" s="23" t="s">
        <v>138</v>
      </c>
      <c r="E31" s="24"/>
    </row>
    <row r="32" spans="1:5" s="4" customFormat="1" ht="23.25" x14ac:dyDescent="0.25">
      <c r="A32" s="20"/>
      <c r="B32" s="21"/>
      <c r="C32" s="22" t="s">
        <v>146</v>
      </c>
      <c r="D32" s="23" t="s">
        <v>140</v>
      </c>
      <c r="E32" s="24"/>
    </row>
    <row r="33" spans="1:5" s="4" customFormat="1" ht="34.5" x14ac:dyDescent="0.25">
      <c r="A33" s="20"/>
      <c r="B33" s="21"/>
      <c r="C33" s="22" t="s">
        <v>141</v>
      </c>
      <c r="D33" s="23" t="s">
        <v>142</v>
      </c>
      <c r="E33" s="24"/>
    </row>
    <row r="34" spans="1:5" s="4" customFormat="1" ht="33.75" x14ac:dyDescent="0.25">
      <c r="A34" s="16" t="s">
        <v>27</v>
      </c>
      <c r="B34" s="17" t="s">
        <v>147</v>
      </c>
      <c r="C34" s="17" t="s">
        <v>148</v>
      </c>
      <c r="D34" s="18" t="s">
        <v>149</v>
      </c>
      <c r="E34" s="19">
        <v>520440.5</v>
      </c>
    </row>
    <row r="35" spans="1:5" s="4" customFormat="1" ht="15" x14ac:dyDescent="0.25">
      <c r="A35" s="20"/>
      <c r="B35" s="21"/>
      <c r="C35" s="22" t="s">
        <v>133</v>
      </c>
      <c r="D35" s="23" t="s">
        <v>134</v>
      </c>
      <c r="E35" s="24"/>
    </row>
    <row r="36" spans="1:5" s="4" customFormat="1" ht="23.25" x14ac:dyDescent="0.25">
      <c r="A36" s="20"/>
      <c r="B36" s="21"/>
      <c r="C36" s="22" t="s">
        <v>135</v>
      </c>
      <c r="D36" s="23" t="s">
        <v>136</v>
      </c>
      <c r="E36" s="24"/>
    </row>
    <row r="37" spans="1:5" s="4" customFormat="1" ht="34.5" x14ac:dyDescent="0.25">
      <c r="A37" s="20"/>
      <c r="B37" s="21"/>
      <c r="C37" s="22" t="s">
        <v>137</v>
      </c>
      <c r="D37" s="23" t="s">
        <v>138</v>
      </c>
      <c r="E37" s="24"/>
    </row>
    <row r="38" spans="1:5" s="4" customFormat="1" ht="34.5" x14ac:dyDescent="0.25">
      <c r="A38" s="20"/>
      <c r="B38" s="21"/>
      <c r="C38" s="22" t="s">
        <v>141</v>
      </c>
      <c r="D38" s="23" t="s">
        <v>142</v>
      </c>
      <c r="E38" s="24"/>
    </row>
    <row r="39" spans="1:5" s="4" customFormat="1" ht="33.75" x14ac:dyDescent="0.25">
      <c r="A39" s="16" t="s">
        <v>46</v>
      </c>
      <c r="B39" s="17" t="s">
        <v>150</v>
      </c>
      <c r="C39" s="17" t="s">
        <v>151</v>
      </c>
      <c r="D39" s="18" t="s">
        <v>152</v>
      </c>
      <c r="E39" s="19">
        <v>39300.43</v>
      </c>
    </row>
    <row r="40" spans="1:5" s="4" customFormat="1" ht="15" x14ac:dyDescent="0.25">
      <c r="A40" s="20"/>
      <c r="B40" s="21"/>
      <c r="C40" s="22" t="s">
        <v>133</v>
      </c>
      <c r="D40" s="23" t="s">
        <v>134</v>
      </c>
      <c r="E40" s="24"/>
    </row>
    <row r="41" spans="1:5" s="4" customFormat="1" ht="23.25" x14ac:dyDescent="0.25">
      <c r="A41" s="20"/>
      <c r="B41" s="21"/>
      <c r="C41" s="22" t="s">
        <v>135</v>
      </c>
      <c r="D41" s="23" t="s">
        <v>136</v>
      </c>
      <c r="E41" s="24"/>
    </row>
    <row r="42" spans="1:5" s="4" customFormat="1" ht="34.5" x14ac:dyDescent="0.25">
      <c r="A42" s="20"/>
      <c r="B42" s="21"/>
      <c r="C42" s="22" t="s">
        <v>137</v>
      </c>
      <c r="D42" s="23" t="s">
        <v>138</v>
      </c>
      <c r="E42" s="24"/>
    </row>
    <row r="43" spans="1:5" s="4" customFormat="1" ht="34.5" x14ac:dyDescent="0.25">
      <c r="A43" s="20"/>
      <c r="B43" s="21"/>
      <c r="C43" s="22" t="s">
        <v>141</v>
      </c>
      <c r="D43" s="23" t="s">
        <v>142</v>
      </c>
      <c r="E43" s="24"/>
    </row>
    <row r="44" spans="1:5" s="4" customFormat="1" ht="12.75" customHeight="1" x14ac:dyDescent="0.25">
      <c r="A44" s="157" t="s">
        <v>153</v>
      </c>
      <c r="B44" s="158"/>
      <c r="C44" s="158"/>
      <c r="D44" s="158"/>
      <c r="E44" s="159"/>
    </row>
    <row r="45" spans="1:5" s="4" customFormat="1" ht="33.75" x14ac:dyDescent="0.25">
      <c r="A45" s="16" t="s">
        <v>50</v>
      </c>
      <c r="B45" s="17" t="s">
        <v>154</v>
      </c>
      <c r="C45" s="17" t="s">
        <v>155</v>
      </c>
      <c r="D45" s="18" t="s">
        <v>156</v>
      </c>
      <c r="E45" s="19">
        <v>1228.76</v>
      </c>
    </row>
    <row r="46" spans="1:5" s="4" customFormat="1" ht="23.25" x14ac:dyDescent="0.25">
      <c r="A46" s="20"/>
      <c r="B46" s="21"/>
      <c r="C46" s="22" t="s">
        <v>135</v>
      </c>
      <c r="D46" s="23" t="s">
        <v>136</v>
      </c>
      <c r="E46" s="24"/>
    </row>
    <row r="47" spans="1:5" s="4" customFormat="1" ht="34.5" x14ac:dyDescent="0.25">
      <c r="A47" s="20"/>
      <c r="B47" s="21"/>
      <c r="C47" s="22" t="s">
        <v>137</v>
      </c>
      <c r="D47" s="23" t="s">
        <v>138</v>
      </c>
      <c r="E47" s="24"/>
    </row>
    <row r="48" spans="1:5" s="4" customFormat="1" ht="34.5" x14ac:dyDescent="0.25">
      <c r="A48" s="20"/>
      <c r="B48" s="21"/>
      <c r="C48" s="22" t="s">
        <v>141</v>
      </c>
      <c r="D48" s="23" t="s">
        <v>142</v>
      </c>
      <c r="E48" s="24"/>
    </row>
    <row r="49" spans="1:5" s="4" customFormat="1" ht="33.75" x14ac:dyDescent="0.25">
      <c r="A49" s="16" t="s">
        <v>54</v>
      </c>
      <c r="B49" s="17" t="s">
        <v>157</v>
      </c>
      <c r="C49" s="17" t="s">
        <v>158</v>
      </c>
      <c r="D49" s="18" t="s">
        <v>159</v>
      </c>
      <c r="E49" s="19">
        <v>1843.15</v>
      </c>
    </row>
    <row r="50" spans="1:5" s="4" customFormat="1" ht="23.25" x14ac:dyDescent="0.25">
      <c r="A50" s="20"/>
      <c r="B50" s="21"/>
      <c r="C50" s="22" t="s">
        <v>135</v>
      </c>
      <c r="D50" s="23" t="s">
        <v>136</v>
      </c>
      <c r="E50" s="24"/>
    </row>
    <row r="51" spans="1:5" s="4" customFormat="1" ht="34.5" x14ac:dyDescent="0.25">
      <c r="A51" s="20"/>
      <c r="B51" s="21"/>
      <c r="C51" s="22" t="s">
        <v>137</v>
      </c>
      <c r="D51" s="23" t="s">
        <v>138</v>
      </c>
      <c r="E51" s="24"/>
    </row>
    <row r="52" spans="1:5" s="4" customFormat="1" ht="34.5" x14ac:dyDescent="0.25">
      <c r="A52" s="20"/>
      <c r="B52" s="21"/>
      <c r="C52" s="22" t="s">
        <v>141</v>
      </c>
      <c r="D52" s="23" t="s">
        <v>142</v>
      </c>
      <c r="E52" s="24"/>
    </row>
    <row r="53" spans="1:5" s="4" customFormat="1" ht="33.75" x14ac:dyDescent="0.25">
      <c r="A53" s="16" t="s">
        <v>58</v>
      </c>
      <c r="B53" s="17" t="s">
        <v>160</v>
      </c>
      <c r="C53" s="17" t="s">
        <v>161</v>
      </c>
      <c r="D53" s="18" t="s">
        <v>162</v>
      </c>
      <c r="E53" s="19">
        <v>10070.530000000001</v>
      </c>
    </row>
    <row r="54" spans="1:5" s="4" customFormat="1" ht="23.25" x14ac:dyDescent="0.25">
      <c r="A54" s="20"/>
      <c r="B54" s="21"/>
      <c r="C54" s="22" t="s">
        <v>135</v>
      </c>
      <c r="D54" s="23" t="s">
        <v>136</v>
      </c>
      <c r="E54" s="24"/>
    </row>
    <row r="55" spans="1:5" s="4" customFormat="1" ht="34.5" x14ac:dyDescent="0.25">
      <c r="A55" s="20"/>
      <c r="B55" s="21"/>
      <c r="C55" s="22" t="s">
        <v>137</v>
      </c>
      <c r="D55" s="23" t="s">
        <v>138</v>
      </c>
      <c r="E55" s="24"/>
    </row>
    <row r="56" spans="1:5" s="4" customFormat="1" ht="34.5" x14ac:dyDescent="0.25">
      <c r="A56" s="20"/>
      <c r="B56" s="21"/>
      <c r="C56" s="22" t="s">
        <v>141</v>
      </c>
      <c r="D56" s="23" t="s">
        <v>142</v>
      </c>
      <c r="E56" s="24"/>
    </row>
    <row r="57" spans="1:5" s="4" customFormat="1" ht="33.75" x14ac:dyDescent="0.25">
      <c r="A57" s="16" t="s">
        <v>62</v>
      </c>
      <c r="B57" s="17" t="s">
        <v>163</v>
      </c>
      <c r="C57" s="17" t="s">
        <v>161</v>
      </c>
      <c r="D57" s="18" t="s">
        <v>162</v>
      </c>
      <c r="E57" s="19">
        <v>10070.530000000001</v>
      </c>
    </row>
    <row r="58" spans="1:5" s="4" customFormat="1" ht="23.25" x14ac:dyDescent="0.25">
      <c r="A58" s="20"/>
      <c r="B58" s="21"/>
      <c r="C58" s="22" t="s">
        <v>135</v>
      </c>
      <c r="D58" s="23" t="s">
        <v>136</v>
      </c>
      <c r="E58" s="24"/>
    </row>
    <row r="59" spans="1:5" s="4" customFormat="1" ht="34.5" x14ac:dyDescent="0.25">
      <c r="A59" s="20"/>
      <c r="B59" s="21"/>
      <c r="C59" s="22" t="s">
        <v>137</v>
      </c>
      <c r="D59" s="23" t="s">
        <v>138</v>
      </c>
      <c r="E59" s="24"/>
    </row>
    <row r="60" spans="1:5" s="4" customFormat="1" ht="34.5" x14ac:dyDescent="0.25">
      <c r="A60" s="20"/>
      <c r="B60" s="21"/>
      <c r="C60" s="22" t="s">
        <v>141</v>
      </c>
      <c r="D60" s="23" t="s">
        <v>142</v>
      </c>
      <c r="E60" s="24"/>
    </row>
    <row r="61" spans="1:5" s="4" customFormat="1" ht="33.75" x14ac:dyDescent="0.25">
      <c r="A61" s="16" t="s">
        <v>76</v>
      </c>
      <c r="B61" s="17" t="s">
        <v>164</v>
      </c>
      <c r="C61" s="17" t="s">
        <v>161</v>
      </c>
      <c r="D61" s="18" t="s">
        <v>162</v>
      </c>
      <c r="E61" s="19">
        <v>10070.530000000001</v>
      </c>
    </row>
    <row r="62" spans="1:5" s="4" customFormat="1" ht="23.25" x14ac:dyDescent="0.25">
      <c r="A62" s="20"/>
      <c r="B62" s="21"/>
      <c r="C62" s="22" t="s">
        <v>135</v>
      </c>
      <c r="D62" s="23" t="s">
        <v>136</v>
      </c>
      <c r="E62" s="24"/>
    </row>
    <row r="63" spans="1:5" s="4" customFormat="1" ht="34.5" x14ac:dyDescent="0.25">
      <c r="A63" s="20"/>
      <c r="B63" s="21"/>
      <c r="C63" s="22" t="s">
        <v>137</v>
      </c>
      <c r="D63" s="23" t="s">
        <v>138</v>
      </c>
      <c r="E63" s="24"/>
    </row>
    <row r="64" spans="1:5" s="4" customFormat="1" ht="34.5" x14ac:dyDescent="0.25">
      <c r="A64" s="20"/>
      <c r="B64" s="21"/>
      <c r="C64" s="22" t="s">
        <v>141</v>
      </c>
      <c r="D64" s="23" t="s">
        <v>142</v>
      </c>
      <c r="E64" s="24"/>
    </row>
    <row r="65" spans="1:7" s="4" customFormat="1" ht="45" x14ac:dyDescent="0.25">
      <c r="A65" s="16" t="s">
        <v>81</v>
      </c>
      <c r="B65" s="17" t="s">
        <v>165</v>
      </c>
      <c r="C65" s="17" t="s">
        <v>166</v>
      </c>
      <c r="D65" s="18" t="s">
        <v>167</v>
      </c>
      <c r="E65" s="19">
        <v>2591.09</v>
      </c>
    </row>
    <row r="66" spans="1:7" s="4" customFormat="1" ht="23.25" x14ac:dyDescent="0.25">
      <c r="A66" s="20"/>
      <c r="B66" s="21"/>
      <c r="C66" s="22" t="s">
        <v>135</v>
      </c>
      <c r="D66" s="23" t="s">
        <v>136</v>
      </c>
      <c r="E66" s="24"/>
    </row>
    <row r="67" spans="1:7" s="4" customFormat="1" ht="34.5" x14ac:dyDescent="0.25">
      <c r="A67" s="20"/>
      <c r="B67" s="21"/>
      <c r="C67" s="22" t="s">
        <v>137</v>
      </c>
      <c r="D67" s="23" t="s">
        <v>138</v>
      </c>
      <c r="E67" s="24"/>
    </row>
    <row r="68" spans="1:7" s="4" customFormat="1" ht="34.5" x14ac:dyDescent="0.25">
      <c r="A68" s="20"/>
      <c r="B68" s="21"/>
      <c r="C68" s="22" t="s">
        <v>141</v>
      </c>
      <c r="D68" s="23" t="s">
        <v>142</v>
      </c>
      <c r="E68" s="24"/>
    </row>
    <row r="69" spans="1:7" s="4" customFormat="1" ht="11.25" customHeight="1" x14ac:dyDescent="0.25">
      <c r="A69" s="25"/>
      <c r="B69" s="160" t="s">
        <v>168</v>
      </c>
      <c r="C69" s="160"/>
      <c r="D69" s="25"/>
      <c r="E69" s="26"/>
      <c r="F69" s="27"/>
      <c r="G69" s="27"/>
    </row>
    <row r="70" spans="1:7" s="4" customFormat="1" ht="11.25" customHeight="1" x14ac:dyDescent="0.25">
      <c r="A70" s="25"/>
      <c r="B70" s="161" t="s">
        <v>169</v>
      </c>
      <c r="C70" s="161"/>
      <c r="D70" s="25"/>
      <c r="E70" s="28" t="s">
        <v>170</v>
      </c>
    </row>
    <row r="71" spans="1:7" s="4" customFormat="1" ht="11.25" customHeight="1" x14ac:dyDescent="0.25">
      <c r="A71" s="25"/>
      <c r="B71" s="160" t="s">
        <v>171</v>
      </c>
      <c r="C71" s="160"/>
      <c r="D71" s="25"/>
      <c r="E71" s="26" t="s">
        <v>170</v>
      </c>
    </row>
    <row r="72" spans="1:7" s="4" customFormat="1" ht="12.75" customHeight="1" x14ac:dyDescent="0.25">
      <c r="A72" s="154" t="s">
        <v>172</v>
      </c>
      <c r="B72" s="155"/>
      <c r="C72" s="155"/>
      <c r="D72" s="155"/>
      <c r="E72" s="156"/>
    </row>
    <row r="73" spans="1:7" s="4" customFormat="1" ht="67.5" x14ac:dyDescent="0.25">
      <c r="A73" s="16" t="s">
        <v>84</v>
      </c>
      <c r="B73" s="17" t="s">
        <v>173</v>
      </c>
      <c r="C73" s="17" t="s">
        <v>174</v>
      </c>
      <c r="D73" s="18" t="s">
        <v>175</v>
      </c>
      <c r="E73" s="29">
        <v>128.93</v>
      </c>
    </row>
    <row r="74" spans="1:7" s="4" customFormat="1" ht="34.5" x14ac:dyDescent="0.25">
      <c r="A74" s="20"/>
      <c r="B74" s="21"/>
      <c r="C74" s="22" t="s">
        <v>141</v>
      </c>
      <c r="D74" s="23" t="s">
        <v>142</v>
      </c>
      <c r="E74" s="24"/>
    </row>
    <row r="75" spans="1:7" s="4" customFormat="1" ht="45" x14ac:dyDescent="0.25">
      <c r="A75" s="16" t="s">
        <v>88</v>
      </c>
      <c r="B75" s="17" t="s">
        <v>176</v>
      </c>
      <c r="C75" s="17" t="s">
        <v>177</v>
      </c>
      <c r="D75" s="18" t="s">
        <v>178</v>
      </c>
      <c r="E75" s="19">
        <v>1047.54</v>
      </c>
    </row>
    <row r="76" spans="1:7" s="4" customFormat="1" ht="34.5" x14ac:dyDescent="0.25">
      <c r="A76" s="20"/>
      <c r="B76" s="21"/>
      <c r="C76" s="22" t="s">
        <v>141</v>
      </c>
      <c r="D76" s="23" t="s">
        <v>142</v>
      </c>
      <c r="E76" s="24"/>
    </row>
    <row r="77" spans="1:7" s="4" customFormat="1" ht="33.75" x14ac:dyDescent="0.25">
      <c r="A77" s="16" t="s">
        <v>92</v>
      </c>
      <c r="B77" s="17" t="s">
        <v>179</v>
      </c>
      <c r="C77" s="17" t="s">
        <v>180</v>
      </c>
      <c r="D77" s="18" t="s">
        <v>181</v>
      </c>
      <c r="E77" s="19">
        <v>128799.07</v>
      </c>
    </row>
    <row r="78" spans="1:7" s="4" customFormat="1" ht="34.5" x14ac:dyDescent="0.25">
      <c r="A78" s="20"/>
      <c r="B78" s="21"/>
      <c r="C78" s="22" t="s">
        <v>141</v>
      </c>
      <c r="D78" s="23" t="s">
        <v>142</v>
      </c>
      <c r="E78" s="24"/>
    </row>
    <row r="79" spans="1:7" s="4" customFormat="1" ht="33.75" x14ac:dyDescent="0.25">
      <c r="A79" s="16" t="s">
        <v>98</v>
      </c>
      <c r="B79" s="17" t="s">
        <v>182</v>
      </c>
      <c r="C79" s="17" t="s">
        <v>183</v>
      </c>
      <c r="D79" s="18" t="s">
        <v>184</v>
      </c>
      <c r="E79" s="19">
        <v>9730.0400000000009</v>
      </c>
    </row>
    <row r="80" spans="1:7" s="4" customFormat="1" ht="34.5" x14ac:dyDescent="0.25">
      <c r="A80" s="20"/>
      <c r="B80" s="21"/>
      <c r="C80" s="22" t="s">
        <v>141</v>
      </c>
      <c r="D80" s="23" t="s">
        <v>142</v>
      </c>
      <c r="E80" s="24"/>
    </row>
    <row r="81" spans="1:7" s="4" customFormat="1" ht="12.75" customHeight="1" x14ac:dyDescent="0.25">
      <c r="A81" s="157" t="s">
        <v>185</v>
      </c>
      <c r="B81" s="158"/>
      <c r="C81" s="158"/>
      <c r="D81" s="158"/>
      <c r="E81" s="159"/>
    </row>
    <row r="82" spans="1:7" s="4" customFormat="1" ht="12.75" customHeight="1" x14ac:dyDescent="0.25">
      <c r="A82" s="157" t="s">
        <v>186</v>
      </c>
      <c r="B82" s="158"/>
      <c r="C82" s="158"/>
      <c r="D82" s="158"/>
      <c r="E82" s="159"/>
    </row>
    <row r="83" spans="1:7" s="4" customFormat="1" ht="135" x14ac:dyDescent="0.25">
      <c r="A83" s="16" t="s">
        <v>109</v>
      </c>
      <c r="B83" s="17" t="s">
        <v>187</v>
      </c>
      <c r="C83" s="17" t="s">
        <v>188</v>
      </c>
      <c r="D83" s="18" t="s">
        <v>189</v>
      </c>
      <c r="E83" s="19">
        <v>22937.5</v>
      </c>
    </row>
    <row r="84" spans="1:7" s="4" customFormat="1" ht="34.5" x14ac:dyDescent="0.25">
      <c r="A84" s="20"/>
      <c r="B84" s="21"/>
      <c r="C84" s="22" t="s">
        <v>21</v>
      </c>
      <c r="D84" s="23" t="s">
        <v>22</v>
      </c>
      <c r="E84" s="24"/>
    </row>
    <row r="85" spans="1:7" s="4" customFormat="1" ht="12.75" customHeight="1" x14ac:dyDescent="0.25">
      <c r="A85" s="157" t="s">
        <v>190</v>
      </c>
      <c r="B85" s="158"/>
      <c r="C85" s="158"/>
      <c r="D85" s="158"/>
      <c r="E85" s="159"/>
    </row>
    <row r="86" spans="1:7" s="4" customFormat="1" ht="33.75" x14ac:dyDescent="0.25">
      <c r="A86" s="16" t="s">
        <v>191</v>
      </c>
      <c r="B86" s="17" t="s">
        <v>192</v>
      </c>
      <c r="C86" s="17" t="s">
        <v>193</v>
      </c>
      <c r="D86" s="18" t="s">
        <v>194</v>
      </c>
      <c r="E86" s="19">
        <v>16269.1</v>
      </c>
    </row>
    <row r="87" spans="1:7" s="4" customFormat="1" ht="34.5" x14ac:dyDescent="0.25">
      <c r="A87" s="20"/>
      <c r="B87" s="21"/>
      <c r="C87" s="22" t="s">
        <v>141</v>
      </c>
      <c r="D87" s="23" t="s">
        <v>142</v>
      </c>
      <c r="E87" s="24"/>
    </row>
    <row r="88" spans="1:7" s="4" customFormat="1" ht="33.75" x14ac:dyDescent="0.25">
      <c r="A88" s="16" t="s">
        <v>195</v>
      </c>
      <c r="B88" s="17" t="s">
        <v>196</v>
      </c>
      <c r="C88" s="17" t="s">
        <v>197</v>
      </c>
      <c r="D88" s="18" t="s">
        <v>198</v>
      </c>
      <c r="E88" s="19">
        <v>4617.2299999999996</v>
      </c>
    </row>
    <row r="89" spans="1:7" s="4" customFormat="1" ht="34.5" x14ac:dyDescent="0.25">
      <c r="A89" s="20"/>
      <c r="B89" s="21"/>
      <c r="C89" s="22" t="s">
        <v>141</v>
      </c>
      <c r="D89" s="23" t="s">
        <v>142</v>
      </c>
      <c r="E89" s="24"/>
    </row>
    <row r="90" spans="1:7" s="4" customFormat="1" ht="12.75" customHeight="1" x14ac:dyDescent="0.25">
      <c r="A90" s="157" t="s">
        <v>199</v>
      </c>
      <c r="B90" s="158"/>
      <c r="C90" s="158"/>
      <c r="D90" s="158"/>
      <c r="E90" s="159"/>
    </row>
    <row r="91" spans="1:7" s="4" customFormat="1" ht="11.25" customHeight="1" x14ac:dyDescent="0.25">
      <c r="A91" s="25"/>
      <c r="B91" s="160" t="s">
        <v>200</v>
      </c>
      <c r="C91" s="160"/>
      <c r="D91" s="25"/>
      <c r="E91" s="26"/>
      <c r="F91" s="27"/>
      <c r="G91" s="27"/>
    </row>
    <row r="92" spans="1:7" s="4" customFormat="1" ht="11.25" customHeight="1" x14ac:dyDescent="0.25">
      <c r="A92" s="25"/>
      <c r="B92" s="161" t="s">
        <v>201</v>
      </c>
      <c r="C92" s="161"/>
      <c r="D92" s="25"/>
      <c r="E92" s="28" t="s">
        <v>202</v>
      </c>
    </row>
    <row r="93" spans="1:7" s="4" customFormat="1" ht="11.25" customHeight="1" x14ac:dyDescent="0.25">
      <c r="A93" s="25"/>
      <c r="B93" s="160" t="s">
        <v>203</v>
      </c>
      <c r="C93" s="160"/>
      <c r="D93" s="25"/>
      <c r="E93" s="26" t="s">
        <v>202</v>
      </c>
    </row>
    <row r="94" spans="1:7" s="4" customFormat="1" ht="12.75" customHeight="1" x14ac:dyDescent="0.25">
      <c r="A94" s="154" t="s">
        <v>204</v>
      </c>
      <c r="B94" s="155"/>
      <c r="C94" s="155"/>
      <c r="D94" s="155"/>
      <c r="E94" s="156"/>
    </row>
    <row r="95" spans="1:7" s="4" customFormat="1" ht="12.75" customHeight="1" x14ac:dyDescent="0.25">
      <c r="A95" s="157"/>
      <c r="B95" s="158"/>
      <c r="C95" s="158"/>
      <c r="D95" s="158"/>
      <c r="E95" s="159"/>
    </row>
    <row r="96" spans="1:7" s="4" customFormat="1" ht="45" x14ac:dyDescent="0.25">
      <c r="A96" s="16" t="s">
        <v>205</v>
      </c>
      <c r="B96" s="17" t="s">
        <v>206</v>
      </c>
      <c r="C96" s="17" t="s">
        <v>207</v>
      </c>
      <c r="D96" s="18" t="s">
        <v>208</v>
      </c>
      <c r="E96" s="19">
        <v>16502.78</v>
      </c>
    </row>
    <row r="97" spans="1:5" s="4" customFormat="1" ht="34.5" x14ac:dyDescent="0.25">
      <c r="A97" s="20"/>
      <c r="B97" s="21"/>
      <c r="C97" s="22" t="s">
        <v>141</v>
      </c>
      <c r="D97" s="23" t="s">
        <v>142</v>
      </c>
      <c r="E97" s="24"/>
    </row>
    <row r="98" spans="1:5" s="4" customFormat="1" ht="45" x14ac:dyDescent="0.25">
      <c r="A98" s="16" t="s">
        <v>209</v>
      </c>
      <c r="B98" s="17" t="s">
        <v>210</v>
      </c>
      <c r="C98" s="17" t="s">
        <v>207</v>
      </c>
      <c r="D98" s="18" t="s">
        <v>211</v>
      </c>
      <c r="E98" s="19">
        <v>16502.78</v>
      </c>
    </row>
    <row r="99" spans="1:5" s="4" customFormat="1" ht="34.5" x14ac:dyDescent="0.25">
      <c r="A99" s="20"/>
      <c r="B99" s="21"/>
      <c r="C99" s="22" t="s">
        <v>141</v>
      </c>
      <c r="D99" s="23" t="s">
        <v>142</v>
      </c>
      <c r="E99" s="24"/>
    </row>
    <row r="100" spans="1:5" s="4" customFormat="1" ht="45" x14ac:dyDescent="0.25">
      <c r="A100" s="16" t="s">
        <v>212</v>
      </c>
      <c r="B100" s="17" t="s">
        <v>213</v>
      </c>
      <c r="C100" s="17" t="s">
        <v>207</v>
      </c>
      <c r="D100" s="18" t="s">
        <v>208</v>
      </c>
      <c r="E100" s="19">
        <v>16502.78</v>
      </c>
    </row>
    <row r="101" spans="1:5" s="4" customFormat="1" ht="34.5" x14ac:dyDescent="0.25">
      <c r="A101" s="20"/>
      <c r="B101" s="21"/>
      <c r="C101" s="22" t="s">
        <v>141</v>
      </c>
      <c r="D101" s="23" t="s">
        <v>142</v>
      </c>
      <c r="E101" s="24"/>
    </row>
    <row r="102" spans="1:5" s="4" customFormat="1" ht="45" x14ac:dyDescent="0.25">
      <c r="A102" s="16" t="s">
        <v>214</v>
      </c>
      <c r="B102" s="17" t="s">
        <v>215</v>
      </c>
      <c r="C102" s="17" t="s">
        <v>207</v>
      </c>
      <c r="D102" s="18" t="s">
        <v>208</v>
      </c>
      <c r="E102" s="19">
        <v>16502.78</v>
      </c>
    </row>
    <row r="103" spans="1:5" s="4" customFormat="1" ht="34.5" x14ac:dyDescent="0.25">
      <c r="A103" s="20"/>
      <c r="B103" s="21"/>
      <c r="C103" s="22" t="s">
        <v>141</v>
      </c>
      <c r="D103" s="23" t="s">
        <v>142</v>
      </c>
      <c r="E103" s="24"/>
    </row>
    <row r="104" spans="1:5" s="4" customFormat="1" ht="45" x14ac:dyDescent="0.25">
      <c r="A104" s="16" t="s">
        <v>216</v>
      </c>
      <c r="B104" s="17" t="s">
        <v>217</v>
      </c>
      <c r="C104" s="17" t="s">
        <v>207</v>
      </c>
      <c r="D104" s="18" t="s">
        <v>208</v>
      </c>
      <c r="E104" s="19">
        <v>16502.78</v>
      </c>
    </row>
    <row r="105" spans="1:5" s="4" customFormat="1" ht="34.5" x14ac:dyDescent="0.25">
      <c r="A105" s="20"/>
      <c r="B105" s="21"/>
      <c r="C105" s="22" t="s">
        <v>141</v>
      </c>
      <c r="D105" s="23" t="s">
        <v>142</v>
      </c>
      <c r="E105" s="24"/>
    </row>
    <row r="106" spans="1:5" s="4" customFormat="1" ht="45" x14ac:dyDescent="0.25">
      <c r="A106" s="16" t="s">
        <v>218</v>
      </c>
      <c r="B106" s="17" t="s">
        <v>219</v>
      </c>
      <c r="C106" s="17" t="s">
        <v>207</v>
      </c>
      <c r="D106" s="18" t="s">
        <v>208</v>
      </c>
      <c r="E106" s="19">
        <v>16502.78</v>
      </c>
    </row>
    <row r="107" spans="1:5" s="4" customFormat="1" ht="34.5" x14ac:dyDescent="0.25">
      <c r="A107" s="20"/>
      <c r="B107" s="21"/>
      <c r="C107" s="22" t="s">
        <v>141</v>
      </c>
      <c r="D107" s="23" t="s">
        <v>142</v>
      </c>
      <c r="E107" s="24"/>
    </row>
    <row r="108" spans="1:5" s="4" customFormat="1" ht="45" x14ac:dyDescent="0.25">
      <c r="A108" s="16" t="s">
        <v>220</v>
      </c>
      <c r="B108" s="17" t="s">
        <v>221</v>
      </c>
      <c r="C108" s="17" t="s">
        <v>207</v>
      </c>
      <c r="D108" s="18" t="s">
        <v>208</v>
      </c>
      <c r="E108" s="19">
        <v>16502.78</v>
      </c>
    </row>
    <row r="109" spans="1:5" s="4" customFormat="1" ht="34.5" x14ac:dyDescent="0.25">
      <c r="A109" s="20"/>
      <c r="B109" s="21"/>
      <c r="C109" s="22" t="s">
        <v>141</v>
      </c>
      <c r="D109" s="23" t="s">
        <v>142</v>
      </c>
      <c r="E109" s="24"/>
    </row>
    <row r="110" spans="1:5" s="4" customFormat="1" ht="45" x14ac:dyDescent="0.25">
      <c r="A110" s="16" t="s">
        <v>222</v>
      </c>
      <c r="B110" s="17" t="s">
        <v>223</v>
      </c>
      <c r="C110" s="17" t="s">
        <v>224</v>
      </c>
      <c r="D110" s="18" t="s">
        <v>225</v>
      </c>
      <c r="E110" s="19">
        <v>30878.26</v>
      </c>
    </row>
    <row r="111" spans="1:5" s="4" customFormat="1" ht="34.5" x14ac:dyDescent="0.25">
      <c r="A111" s="20"/>
      <c r="B111" s="21"/>
      <c r="C111" s="22" t="s">
        <v>141</v>
      </c>
      <c r="D111" s="23" t="s">
        <v>142</v>
      </c>
      <c r="E111" s="24"/>
    </row>
    <row r="112" spans="1:5" s="4" customFormat="1" ht="33.75" x14ac:dyDescent="0.25">
      <c r="A112" s="16" t="s">
        <v>226</v>
      </c>
      <c r="B112" s="17" t="s">
        <v>227</v>
      </c>
      <c r="C112" s="17" t="s">
        <v>228</v>
      </c>
      <c r="D112" s="18" t="s">
        <v>229</v>
      </c>
      <c r="E112" s="19">
        <v>6349.7</v>
      </c>
    </row>
    <row r="113" spans="1:5" s="4" customFormat="1" ht="34.5" x14ac:dyDescent="0.25">
      <c r="A113" s="20"/>
      <c r="B113" s="21"/>
      <c r="C113" s="22" t="s">
        <v>141</v>
      </c>
      <c r="D113" s="23" t="s">
        <v>142</v>
      </c>
      <c r="E113" s="24"/>
    </row>
    <row r="114" spans="1:5" s="4" customFormat="1" ht="33.75" x14ac:dyDescent="0.25">
      <c r="A114" s="16" t="s">
        <v>230</v>
      </c>
      <c r="B114" s="17" t="s">
        <v>231</v>
      </c>
      <c r="C114" s="17" t="s">
        <v>232</v>
      </c>
      <c r="D114" s="18" t="s">
        <v>233</v>
      </c>
      <c r="E114" s="29">
        <v>644.64</v>
      </c>
    </row>
    <row r="115" spans="1:5" s="4" customFormat="1" ht="34.5" x14ac:dyDescent="0.25">
      <c r="A115" s="20"/>
      <c r="B115" s="21"/>
      <c r="C115" s="22" t="s">
        <v>141</v>
      </c>
      <c r="D115" s="23" t="s">
        <v>142</v>
      </c>
      <c r="E115" s="24"/>
    </row>
    <row r="116" spans="1:5" s="4" customFormat="1" ht="33.75" x14ac:dyDescent="0.25">
      <c r="A116" s="16" t="s">
        <v>234</v>
      </c>
      <c r="B116" s="17" t="s">
        <v>235</v>
      </c>
      <c r="C116" s="17" t="s">
        <v>236</v>
      </c>
      <c r="D116" s="18" t="s">
        <v>237</v>
      </c>
      <c r="E116" s="29">
        <v>644.64</v>
      </c>
    </row>
    <row r="117" spans="1:5" s="4" customFormat="1" ht="34.5" x14ac:dyDescent="0.25">
      <c r="A117" s="20"/>
      <c r="B117" s="21"/>
      <c r="C117" s="22" t="s">
        <v>141</v>
      </c>
      <c r="D117" s="23" t="s">
        <v>142</v>
      </c>
      <c r="E117" s="24"/>
    </row>
    <row r="118" spans="1:5" s="4" customFormat="1" ht="33.75" x14ac:dyDescent="0.25">
      <c r="A118" s="16" t="s">
        <v>238</v>
      </c>
      <c r="B118" s="17" t="s">
        <v>239</v>
      </c>
      <c r="C118" s="17" t="s">
        <v>240</v>
      </c>
      <c r="D118" s="18" t="s">
        <v>241</v>
      </c>
      <c r="E118" s="29">
        <v>612.41</v>
      </c>
    </row>
    <row r="119" spans="1:5" s="4" customFormat="1" ht="34.5" x14ac:dyDescent="0.25">
      <c r="A119" s="20"/>
      <c r="B119" s="21"/>
      <c r="C119" s="22" t="s">
        <v>141</v>
      </c>
      <c r="D119" s="23" t="s">
        <v>142</v>
      </c>
      <c r="E119" s="24"/>
    </row>
    <row r="120" spans="1:5" s="4" customFormat="1" ht="33.75" x14ac:dyDescent="0.25">
      <c r="A120" s="16" t="s">
        <v>242</v>
      </c>
      <c r="B120" s="17" t="s">
        <v>243</v>
      </c>
      <c r="C120" s="17" t="s">
        <v>244</v>
      </c>
      <c r="D120" s="18" t="s">
        <v>245</v>
      </c>
      <c r="E120" s="19">
        <v>1144.24</v>
      </c>
    </row>
    <row r="121" spans="1:5" s="4" customFormat="1" ht="34.5" x14ac:dyDescent="0.25">
      <c r="A121" s="20"/>
      <c r="B121" s="21"/>
      <c r="C121" s="22" t="s">
        <v>141</v>
      </c>
      <c r="D121" s="23" t="s">
        <v>142</v>
      </c>
      <c r="E121" s="24"/>
    </row>
    <row r="122" spans="1:5" s="4" customFormat="1" ht="33.75" x14ac:dyDescent="0.25">
      <c r="A122" s="16" t="s">
        <v>246</v>
      </c>
      <c r="B122" s="17" t="s">
        <v>247</v>
      </c>
      <c r="C122" s="17" t="s">
        <v>248</v>
      </c>
      <c r="D122" s="18" t="s">
        <v>249</v>
      </c>
      <c r="E122" s="19">
        <v>1224.82</v>
      </c>
    </row>
    <row r="123" spans="1:5" s="4" customFormat="1" ht="34.5" x14ac:dyDescent="0.25">
      <c r="A123" s="20"/>
      <c r="B123" s="21"/>
      <c r="C123" s="22" t="s">
        <v>141</v>
      </c>
      <c r="D123" s="23" t="s">
        <v>142</v>
      </c>
      <c r="E123" s="24"/>
    </row>
    <row r="124" spans="1:5" s="4" customFormat="1" ht="12.75" customHeight="1" x14ac:dyDescent="0.25">
      <c r="A124" s="157"/>
      <c r="B124" s="158"/>
      <c r="C124" s="158"/>
      <c r="D124" s="158"/>
      <c r="E124" s="159"/>
    </row>
    <row r="125" spans="1:5" s="4" customFormat="1" ht="33.75" x14ac:dyDescent="0.25">
      <c r="A125" s="16" t="s">
        <v>250</v>
      </c>
      <c r="B125" s="17" t="s">
        <v>251</v>
      </c>
      <c r="C125" s="17" t="s">
        <v>252</v>
      </c>
      <c r="D125" s="18" t="s">
        <v>253</v>
      </c>
      <c r="E125" s="29">
        <v>435.13</v>
      </c>
    </row>
    <row r="126" spans="1:5" s="4" customFormat="1" ht="34.5" x14ac:dyDescent="0.25">
      <c r="A126" s="20"/>
      <c r="B126" s="21"/>
      <c r="C126" s="22" t="s">
        <v>141</v>
      </c>
      <c r="D126" s="23" t="s">
        <v>142</v>
      </c>
      <c r="E126" s="24"/>
    </row>
    <row r="127" spans="1:5" s="4" customFormat="1" ht="33.75" x14ac:dyDescent="0.25">
      <c r="A127" s="16" t="s">
        <v>254</v>
      </c>
      <c r="B127" s="17" t="s">
        <v>255</v>
      </c>
      <c r="C127" s="17" t="s">
        <v>256</v>
      </c>
      <c r="D127" s="18" t="s">
        <v>257</v>
      </c>
      <c r="E127" s="19">
        <v>1160.3499999999999</v>
      </c>
    </row>
    <row r="128" spans="1:5" s="4" customFormat="1" ht="34.5" x14ac:dyDescent="0.25">
      <c r="A128" s="20"/>
      <c r="B128" s="21"/>
      <c r="C128" s="22" t="s">
        <v>141</v>
      </c>
      <c r="D128" s="23" t="s">
        <v>142</v>
      </c>
      <c r="E128" s="24"/>
    </row>
    <row r="129" spans="1:7" s="4" customFormat="1" ht="33.75" x14ac:dyDescent="0.25">
      <c r="A129" s="16" t="s">
        <v>258</v>
      </c>
      <c r="B129" s="17" t="s">
        <v>259</v>
      </c>
      <c r="C129" s="17" t="s">
        <v>260</v>
      </c>
      <c r="D129" s="18" t="s">
        <v>261</v>
      </c>
      <c r="E129" s="19">
        <v>12586.6</v>
      </c>
    </row>
    <row r="130" spans="1:7" s="4" customFormat="1" ht="34.5" x14ac:dyDescent="0.25">
      <c r="A130" s="20"/>
      <c r="B130" s="21"/>
      <c r="C130" s="22" t="s">
        <v>141</v>
      </c>
      <c r="D130" s="23" t="s">
        <v>142</v>
      </c>
      <c r="E130" s="24"/>
    </row>
    <row r="131" spans="1:7" s="4" customFormat="1" ht="33.75" x14ac:dyDescent="0.25">
      <c r="A131" s="16" t="s">
        <v>262</v>
      </c>
      <c r="B131" s="17" t="s">
        <v>263</v>
      </c>
      <c r="C131" s="17" t="s">
        <v>264</v>
      </c>
      <c r="D131" s="18" t="s">
        <v>265</v>
      </c>
      <c r="E131" s="29">
        <v>910.55</v>
      </c>
    </row>
    <row r="132" spans="1:7" s="4" customFormat="1" ht="34.5" x14ac:dyDescent="0.25">
      <c r="A132" s="20"/>
      <c r="B132" s="21"/>
      <c r="C132" s="22" t="s">
        <v>141</v>
      </c>
      <c r="D132" s="23" t="s">
        <v>142</v>
      </c>
      <c r="E132" s="24"/>
    </row>
    <row r="133" spans="1:7" s="4" customFormat="1" ht="12.75" customHeight="1" x14ac:dyDescent="0.25">
      <c r="A133" s="157"/>
      <c r="B133" s="158"/>
      <c r="C133" s="158"/>
      <c r="D133" s="158"/>
      <c r="E133" s="159"/>
    </row>
    <row r="134" spans="1:7" s="4" customFormat="1" ht="33.75" x14ac:dyDescent="0.25">
      <c r="A134" s="16" t="s">
        <v>266</v>
      </c>
      <c r="B134" s="17" t="s">
        <v>267</v>
      </c>
      <c r="C134" s="17" t="s">
        <v>268</v>
      </c>
      <c r="D134" s="18" t="s">
        <v>269</v>
      </c>
      <c r="E134" s="19">
        <v>8186.93</v>
      </c>
    </row>
    <row r="135" spans="1:7" s="4" customFormat="1" ht="34.5" x14ac:dyDescent="0.25">
      <c r="A135" s="20"/>
      <c r="B135" s="21"/>
      <c r="C135" s="22" t="s">
        <v>141</v>
      </c>
      <c r="D135" s="23" t="s">
        <v>142</v>
      </c>
      <c r="E135" s="24"/>
    </row>
    <row r="136" spans="1:7" s="4" customFormat="1" ht="56.25" x14ac:dyDescent="0.25">
      <c r="A136" s="16" t="s">
        <v>270</v>
      </c>
      <c r="B136" s="17" t="s">
        <v>271</v>
      </c>
      <c r="C136" s="17" t="s">
        <v>272</v>
      </c>
      <c r="D136" s="18" t="s">
        <v>273</v>
      </c>
      <c r="E136" s="19">
        <v>44125.61</v>
      </c>
    </row>
    <row r="137" spans="1:7" s="4" customFormat="1" ht="34.5" x14ac:dyDescent="0.25">
      <c r="A137" s="20"/>
      <c r="B137" s="21"/>
      <c r="C137" s="22" t="s">
        <v>141</v>
      </c>
      <c r="D137" s="23" t="s">
        <v>142</v>
      </c>
      <c r="E137" s="24"/>
    </row>
    <row r="138" spans="1:7" s="4" customFormat="1" ht="12.75" customHeight="1" x14ac:dyDescent="0.25">
      <c r="A138" s="157"/>
      <c r="B138" s="158"/>
      <c r="C138" s="158"/>
      <c r="D138" s="158"/>
      <c r="E138" s="159"/>
    </row>
    <row r="139" spans="1:7" s="4" customFormat="1" ht="33.75" x14ac:dyDescent="0.25">
      <c r="A139" s="16" t="s">
        <v>274</v>
      </c>
      <c r="B139" s="17" t="s">
        <v>275</v>
      </c>
      <c r="C139" s="17" t="s">
        <v>276</v>
      </c>
      <c r="D139" s="18" t="s">
        <v>277</v>
      </c>
      <c r="E139" s="19">
        <v>4254.62</v>
      </c>
    </row>
    <row r="140" spans="1:7" s="4" customFormat="1" ht="34.5" x14ac:dyDescent="0.25">
      <c r="A140" s="20"/>
      <c r="B140" s="21"/>
      <c r="C140" s="22" t="s">
        <v>141</v>
      </c>
      <c r="D140" s="23" t="s">
        <v>142</v>
      </c>
      <c r="E140" s="24"/>
    </row>
    <row r="141" spans="1:7" s="4" customFormat="1" ht="11.25" customHeight="1" x14ac:dyDescent="0.25">
      <c r="A141" s="25"/>
      <c r="B141" s="160" t="s">
        <v>278</v>
      </c>
      <c r="C141" s="160"/>
      <c r="D141" s="25"/>
      <c r="E141" s="26"/>
      <c r="F141" s="27"/>
      <c r="G141" s="27"/>
    </row>
    <row r="142" spans="1:7" s="4" customFormat="1" ht="11.25" customHeight="1" x14ac:dyDescent="0.25">
      <c r="A142" s="25"/>
      <c r="B142" s="161" t="s">
        <v>279</v>
      </c>
      <c r="C142" s="161"/>
      <c r="D142" s="25"/>
      <c r="E142" s="28" t="s">
        <v>280</v>
      </c>
    </row>
    <row r="143" spans="1:7" s="4" customFormat="1" ht="11.25" customHeight="1" x14ac:dyDescent="0.25">
      <c r="A143" s="25"/>
      <c r="B143" s="160" t="s">
        <v>281</v>
      </c>
      <c r="C143" s="160"/>
      <c r="D143" s="25"/>
      <c r="E143" s="26" t="s">
        <v>280</v>
      </c>
    </row>
    <row r="144" spans="1:7" s="4" customFormat="1" ht="12.75" customHeight="1" x14ac:dyDescent="0.25">
      <c r="A144" s="154" t="s">
        <v>282</v>
      </c>
      <c r="B144" s="155"/>
      <c r="C144" s="155"/>
      <c r="D144" s="155"/>
      <c r="E144" s="156"/>
    </row>
    <row r="145" spans="1:5" s="4" customFormat="1" ht="12.75" customHeight="1" x14ac:dyDescent="0.25">
      <c r="A145" s="157" t="s">
        <v>283</v>
      </c>
      <c r="B145" s="158"/>
      <c r="C145" s="158"/>
      <c r="D145" s="158"/>
      <c r="E145" s="159"/>
    </row>
    <row r="146" spans="1:5" s="4" customFormat="1" ht="33.75" x14ac:dyDescent="0.25">
      <c r="A146" s="16" t="s">
        <v>284</v>
      </c>
      <c r="B146" s="17" t="s">
        <v>285</v>
      </c>
      <c r="C146" s="17" t="s">
        <v>286</v>
      </c>
      <c r="D146" s="18" t="s">
        <v>287</v>
      </c>
      <c r="E146" s="19">
        <v>2288.4699999999998</v>
      </c>
    </row>
    <row r="147" spans="1:5" s="4" customFormat="1" ht="34.5" x14ac:dyDescent="0.25">
      <c r="A147" s="20"/>
      <c r="B147" s="21"/>
      <c r="C147" s="22" t="s">
        <v>141</v>
      </c>
      <c r="D147" s="23" t="s">
        <v>142</v>
      </c>
      <c r="E147" s="24"/>
    </row>
    <row r="148" spans="1:5" s="4" customFormat="1" ht="33.75" x14ac:dyDescent="0.25">
      <c r="A148" s="16" t="s">
        <v>288</v>
      </c>
      <c r="B148" s="17" t="s">
        <v>289</v>
      </c>
      <c r="C148" s="17" t="s">
        <v>290</v>
      </c>
      <c r="D148" s="18" t="s">
        <v>291</v>
      </c>
      <c r="E148" s="29">
        <v>934.73</v>
      </c>
    </row>
    <row r="149" spans="1:5" s="4" customFormat="1" ht="34.5" x14ac:dyDescent="0.25">
      <c r="A149" s="20"/>
      <c r="B149" s="21"/>
      <c r="C149" s="22" t="s">
        <v>141</v>
      </c>
      <c r="D149" s="23" t="s">
        <v>142</v>
      </c>
      <c r="E149" s="24"/>
    </row>
    <row r="150" spans="1:5" s="4" customFormat="1" ht="33.75" x14ac:dyDescent="0.25">
      <c r="A150" s="16" t="s">
        <v>292</v>
      </c>
      <c r="B150" s="17" t="s">
        <v>293</v>
      </c>
      <c r="C150" s="17" t="s">
        <v>294</v>
      </c>
      <c r="D150" s="18" t="s">
        <v>295</v>
      </c>
      <c r="E150" s="19">
        <v>1321.51</v>
      </c>
    </row>
    <row r="151" spans="1:5" s="4" customFormat="1" ht="34.5" x14ac:dyDescent="0.25">
      <c r="A151" s="20"/>
      <c r="B151" s="21"/>
      <c r="C151" s="22" t="s">
        <v>141</v>
      </c>
      <c r="D151" s="23" t="s">
        <v>142</v>
      </c>
      <c r="E151" s="24"/>
    </row>
    <row r="152" spans="1:5" s="4" customFormat="1" ht="33.75" x14ac:dyDescent="0.25">
      <c r="A152" s="16" t="s">
        <v>296</v>
      </c>
      <c r="B152" s="17" t="s">
        <v>297</v>
      </c>
      <c r="C152" s="17" t="s">
        <v>298</v>
      </c>
      <c r="D152" s="18" t="s">
        <v>229</v>
      </c>
      <c r="E152" s="19">
        <v>6349.7</v>
      </c>
    </row>
    <row r="153" spans="1:5" s="4" customFormat="1" ht="34.5" x14ac:dyDescent="0.25">
      <c r="A153" s="20"/>
      <c r="B153" s="21"/>
      <c r="C153" s="22" t="s">
        <v>141</v>
      </c>
      <c r="D153" s="23" t="s">
        <v>142</v>
      </c>
      <c r="E153" s="24"/>
    </row>
    <row r="154" spans="1:5" s="4" customFormat="1" ht="33.75" x14ac:dyDescent="0.25">
      <c r="A154" s="16" t="s">
        <v>299</v>
      </c>
      <c r="B154" s="17" t="s">
        <v>300</v>
      </c>
      <c r="C154" s="17" t="s">
        <v>301</v>
      </c>
      <c r="D154" s="18" t="s">
        <v>302</v>
      </c>
      <c r="E154" s="19">
        <v>7574.52</v>
      </c>
    </row>
    <row r="155" spans="1:5" s="4" customFormat="1" ht="34.5" x14ac:dyDescent="0.25">
      <c r="A155" s="20"/>
      <c r="B155" s="21"/>
      <c r="C155" s="22" t="s">
        <v>141</v>
      </c>
      <c r="D155" s="23" t="s">
        <v>142</v>
      </c>
      <c r="E155" s="24"/>
    </row>
    <row r="156" spans="1:5" s="4" customFormat="1" ht="33.75" x14ac:dyDescent="0.25">
      <c r="A156" s="16" t="s">
        <v>303</v>
      </c>
      <c r="B156" s="17" t="s">
        <v>304</v>
      </c>
      <c r="C156" s="17" t="s">
        <v>305</v>
      </c>
      <c r="D156" s="18" t="s">
        <v>306</v>
      </c>
      <c r="E156" s="19">
        <v>6929.88</v>
      </c>
    </row>
    <row r="157" spans="1:5" s="4" customFormat="1" ht="34.5" x14ac:dyDescent="0.25">
      <c r="A157" s="20"/>
      <c r="B157" s="21"/>
      <c r="C157" s="22" t="s">
        <v>141</v>
      </c>
      <c r="D157" s="23" t="s">
        <v>142</v>
      </c>
      <c r="E157" s="24"/>
    </row>
    <row r="158" spans="1:5" s="4" customFormat="1" ht="33.75" x14ac:dyDescent="0.25">
      <c r="A158" s="16" t="s">
        <v>307</v>
      </c>
      <c r="B158" s="17" t="s">
        <v>308</v>
      </c>
      <c r="C158" s="17" t="s">
        <v>309</v>
      </c>
      <c r="D158" s="18" t="s">
        <v>310</v>
      </c>
      <c r="E158" s="19">
        <v>3932.3</v>
      </c>
    </row>
    <row r="159" spans="1:5" s="4" customFormat="1" ht="34.5" x14ac:dyDescent="0.25">
      <c r="A159" s="20"/>
      <c r="B159" s="21"/>
      <c r="C159" s="22" t="s">
        <v>141</v>
      </c>
      <c r="D159" s="23" t="s">
        <v>142</v>
      </c>
      <c r="E159" s="24"/>
    </row>
    <row r="160" spans="1:5" s="4" customFormat="1" ht="33.75" x14ac:dyDescent="0.25">
      <c r="A160" s="16" t="s">
        <v>311</v>
      </c>
      <c r="B160" s="17" t="s">
        <v>312</v>
      </c>
      <c r="C160" s="17" t="s">
        <v>313</v>
      </c>
      <c r="D160" s="18" t="s">
        <v>314</v>
      </c>
      <c r="E160" s="19">
        <v>3094.27</v>
      </c>
    </row>
    <row r="161" spans="1:7" s="4" customFormat="1" ht="34.5" x14ac:dyDescent="0.25">
      <c r="A161" s="20"/>
      <c r="B161" s="21"/>
      <c r="C161" s="22" t="s">
        <v>141</v>
      </c>
      <c r="D161" s="23" t="s">
        <v>142</v>
      </c>
      <c r="E161" s="24"/>
    </row>
    <row r="162" spans="1:7" s="4" customFormat="1" ht="33.75" x14ac:dyDescent="0.25">
      <c r="A162" s="16" t="s">
        <v>315</v>
      </c>
      <c r="B162" s="17" t="s">
        <v>316</v>
      </c>
      <c r="C162" s="17" t="s">
        <v>317</v>
      </c>
      <c r="D162" s="18" t="s">
        <v>318</v>
      </c>
      <c r="E162" s="19">
        <v>2610.79</v>
      </c>
    </row>
    <row r="163" spans="1:7" s="4" customFormat="1" ht="34.5" x14ac:dyDescent="0.25">
      <c r="A163" s="20"/>
      <c r="B163" s="21"/>
      <c r="C163" s="22" t="s">
        <v>141</v>
      </c>
      <c r="D163" s="23" t="s">
        <v>142</v>
      </c>
      <c r="E163" s="24"/>
    </row>
    <row r="164" spans="1:7" s="4" customFormat="1" ht="33.75" x14ac:dyDescent="0.25">
      <c r="A164" s="16" t="s">
        <v>319</v>
      </c>
      <c r="B164" s="17" t="s">
        <v>320</v>
      </c>
      <c r="C164" s="17" t="s">
        <v>321</v>
      </c>
      <c r="D164" s="18" t="s">
        <v>322</v>
      </c>
      <c r="E164" s="19">
        <v>1966.15</v>
      </c>
    </row>
    <row r="165" spans="1:7" s="4" customFormat="1" ht="34.5" x14ac:dyDescent="0.25">
      <c r="A165" s="20"/>
      <c r="B165" s="21"/>
      <c r="C165" s="22" t="s">
        <v>141</v>
      </c>
      <c r="D165" s="23" t="s">
        <v>142</v>
      </c>
      <c r="E165" s="24"/>
    </row>
    <row r="166" spans="1:7" s="4" customFormat="1" ht="33.75" x14ac:dyDescent="0.25">
      <c r="A166" s="16" t="s">
        <v>323</v>
      </c>
      <c r="B166" s="17" t="s">
        <v>324</v>
      </c>
      <c r="C166" s="17" t="s">
        <v>298</v>
      </c>
      <c r="D166" s="18" t="s">
        <v>325</v>
      </c>
      <c r="E166" s="19">
        <v>1587.43</v>
      </c>
    </row>
    <row r="167" spans="1:7" s="4" customFormat="1" ht="34.5" x14ac:dyDescent="0.25">
      <c r="A167" s="20"/>
      <c r="B167" s="21"/>
      <c r="C167" s="22" t="s">
        <v>141</v>
      </c>
      <c r="D167" s="23" t="s">
        <v>142</v>
      </c>
      <c r="E167" s="24"/>
    </row>
    <row r="168" spans="1:7" s="4" customFormat="1" ht="33.75" x14ac:dyDescent="0.25">
      <c r="A168" s="16" t="s">
        <v>326</v>
      </c>
      <c r="B168" s="17" t="s">
        <v>327</v>
      </c>
      <c r="C168" s="17" t="s">
        <v>328</v>
      </c>
      <c r="D168" s="18" t="s">
        <v>329</v>
      </c>
      <c r="E168" s="19">
        <v>2804.18</v>
      </c>
    </row>
    <row r="169" spans="1:7" s="4" customFormat="1" ht="34.5" x14ac:dyDescent="0.25">
      <c r="A169" s="20"/>
      <c r="B169" s="21"/>
      <c r="C169" s="22" t="s">
        <v>141</v>
      </c>
      <c r="D169" s="23" t="s">
        <v>142</v>
      </c>
      <c r="E169" s="24"/>
    </row>
    <row r="170" spans="1:7" s="4" customFormat="1" ht="33.75" x14ac:dyDescent="0.25">
      <c r="A170" s="16" t="s">
        <v>330</v>
      </c>
      <c r="B170" s="17" t="s">
        <v>331</v>
      </c>
      <c r="C170" s="17" t="s">
        <v>332</v>
      </c>
      <c r="D170" s="18" t="s">
        <v>229</v>
      </c>
      <c r="E170" s="19">
        <v>6349.7</v>
      </c>
    </row>
    <row r="171" spans="1:7" s="4" customFormat="1" ht="34.5" x14ac:dyDescent="0.25">
      <c r="A171" s="20"/>
      <c r="B171" s="21"/>
      <c r="C171" s="22" t="s">
        <v>141</v>
      </c>
      <c r="D171" s="23" t="s">
        <v>142</v>
      </c>
      <c r="E171" s="24"/>
    </row>
    <row r="172" spans="1:7" s="4" customFormat="1" ht="11.25" customHeight="1" x14ac:dyDescent="0.25">
      <c r="A172" s="25"/>
      <c r="B172" s="160" t="s">
        <v>333</v>
      </c>
      <c r="C172" s="160"/>
      <c r="D172" s="25"/>
      <c r="E172" s="26"/>
      <c r="F172" s="27"/>
      <c r="G172" s="27"/>
    </row>
    <row r="173" spans="1:7" s="4" customFormat="1" ht="11.25" customHeight="1" x14ac:dyDescent="0.25">
      <c r="A173" s="25"/>
      <c r="B173" s="161" t="s">
        <v>334</v>
      </c>
      <c r="C173" s="161"/>
      <c r="D173" s="25"/>
      <c r="E173" s="28" t="s">
        <v>335</v>
      </c>
    </row>
    <row r="174" spans="1:7" s="4" customFormat="1" ht="11.25" customHeight="1" x14ac:dyDescent="0.25">
      <c r="A174" s="25"/>
      <c r="B174" s="160" t="s">
        <v>336</v>
      </c>
      <c r="C174" s="160"/>
      <c r="D174" s="25"/>
      <c r="E174" s="26" t="s">
        <v>335</v>
      </c>
    </row>
    <row r="175" spans="1:7" s="4" customFormat="1" ht="12.75" customHeight="1" x14ac:dyDescent="0.25">
      <c r="A175" s="154" t="s">
        <v>337</v>
      </c>
      <c r="B175" s="155"/>
      <c r="C175" s="155"/>
      <c r="D175" s="155"/>
      <c r="E175" s="156"/>
    </row>
    <row r="176" spans="1:7" s="4" customFormat="1" ht="33.75" x14ac:dyDescent="0.25">
      <c r="A176" s="16" t="s">
        <v>338</v>
      </c>
      <c r="B176" s="17" t="s">
        <v>339</v>
      </c>
      <c r="C176" s="17" t="s">
        <v>340</v>
      </c>
      <c r="D176" s="18" t="s">
        <v>341</v>
      </c>
      <c r="E176" s="19">
        <v>28203</v>
      </c>
    </row>
    <row r="177" spans="1:7" s="4" customFormat="1" ht="34.5" x14ac:dyDescent="0.25">
      <c r="A177" s="20"/>
      <c r="B177" s="21"/>
      <c r="C177" s="22" t="s">
        <v>141</v>
      </c>
      <c r="D177" s="23" t="s">
        <v>142</v>
      </c>
      <c r="E177" s="24"/>
    </row>
    <row r="178" spans="1:7" s="4" customFormat="1" ht="56.25" x14ac:dyDescent="0.25">
      <c r="A178" s="16" t="s">
        <v>342</v>
      </c>
      <c r="B178" s="17" t="s">
        <v>343</v>
      </c>
      <c r="C178" s="17" t="s">
        <v>344</v>
      </c>
      <c r="D178" s="18" t="s">
        <v>345</v>
      </c>
      <c r="E178" s="19">
        <v>1450.44</v>
      </c>
    </row>
    <row r="179" spans="1:7" s="4" customFormat="1" ht="34.5" x14ac:dyDescent="0.25">
      <c r="A179" s="20"/>
      <c r="B179" s="21"/>
      <c r="C179" s="22" t="s">
        <v>141</v>
      </c>
      <c r="D179" s="23" t="s">
        <v>142</v>
      </c>
      <c r="E179" s="24"/>
    </row>
    <row r="180" spans="1:7" s="4" customFormat="1" ht="11.25" customHeight="1" x14ac:dyDescent="0.25">
      <c r="A180" s="25"/>
      <c r="B180" s="160" t="s">
        <v>346</v>
      </c>
      <c r="C180" s="160"/>
      <c r="D180" s="25"/>
      <c r="E180" s="26"/>
      <c r="F180" s="27"/>
      <c r="G180" s="27"/>
    </row>
    <row r="181" spans="1:7" s="4" customFormat="1" ht="11.25" customHeight="1" x14ac:dyDescent="0.25">
      <c r="A181" s="25"/>
      <c r="B181" s="161" t="s">
        <v>347</v>
      </c>
      <c r="C181" s="161"/>
      <c r="D181" s="25"/>
      <c r="E181" s="28" t="s">
        <v>348</v>
      </c>
    </row>
    <row r="182" spans="1:7" s="4" customFormat="1" ht="11.25" customHeight="1" x14ac:dyDescent="0.25">
      <c r="A182" s="25"/>
      <c r="B182" s="160" t="s">
        <v>349</v>
      </c>
      <c r="C182" s="160"/>
      <c r="D182" s="25"/>
      <c r="E182" s="26" t="s">
        <v>348</v>
      </c>
    </row>
    <row r="183" spans="1:7" s="4" customFormat="1" ht="12.75" customHeight="1" x14ac:dyDescent="0.25">
      <c r="A183" s="154" t="s">
        <v>350</v>
      </c>
      <c r="B183" s="155"/>
      <c r="C183" s="155"/>
      <c r="D183" s="155"/>
      <c r="E183" s="156"/>
    </row>
    <row r="184" spans="1:7" s="4" customFormat="1" ht="56.25" x14ac:dyDescent="0.25">
      <c r="A184" s="16" t="s">
        <v>351</v>
      </c>
      <c r="B184" s="17" t="s">
        <v>352</v>
      </c>
      <c r="C184" s="17" t="s">
        <v>353</v>
      </c>
      <c r="D184" s="18" t="s">
        <v>354</v>
      </c>
      <c r="E184" s="19">
        <v>7540</v>
      </c>
    </row>
    <row r="185" spans="1:7" s="4" customFormat="1" ht="15" x14ac:dyDescent="0.25">
      <c r="A185" s="20"/>
      <c r="B185" s="21"/>
      <c r="C185" s="22" t="s">
        <v>355</v>
      </c>
      <c r="D185" s="23" t="s">
        <v>356</v>
      </c>
      <c r="E185" s="24"/>
    </row>
    <row r="186" spans="1:7" s="4" customFormat="1" ht="45" x14ac:dyDescent="0.25">
      <c r="A186" s="16" t="s">
        <v>357</v>
      </c>
      <c r="B186" s="17" t="s">
        <v>358</v>
      </c>
      <c r="C186" s="17" t="s">
        <v>359</v>
      </c>
      <c r="D186" s="18" t="s">
        <v>360</v>
      </c>
      <c r="E186" s="19">
        <v>3783.32</v>
      </c>
    </row>
    <row r="187" spans="1:7" s="4" customFormat="1" ht="15" x14ac:dyDescent="0.25">
      <c r="A187" s="20"/>
      <c r="B187" s="21"/>
      <c r="C187" s="22" t="s">
        <v>355</v>
      </c>
      <c r="D187" s="23" t="s">
        <v>356</v>
      </c>
      <c r="E187" s="24"/>
    </row>
    <row r="188" spans="1:7" s="4" customFormat="1" ht="33.75" x14ac:dyDescent="0.25">
      <c r="A188" s="16" t="s">
        <v>361</v>
      </c>
      <c r="B188" s="17" t="s">
        <v>362</v>
      </c>
      <c r="C188" s="17" t="s">
        <v>363</v>
      </c>
      <c r="D188" s="18" t="s">
        <v>364</v>
      </c>
      <c r="E188" s="19">
        <v>10203.32</v>
      </c>
    </row>
    <row r="189" spans="1:7" s="4" customFormat="1" ht="15" x14ac:dyDescent="0.25">
      <c r="A189" s="20"/>
      <c r="B189" s="21"/>
      <c r="C189" s="22" t="s">
        <v>355</v>
      </c>
      <c r="D189" s="23" t="s">
        <v>356</v>
      </c>
      <c r="E189" s="24"/>
    </row>
    <row r="190" spans="1:7" s="4" customFormat="1" ht="45" x14ac:dyDescent="0.25">
      <c r="A190" s="16" t="s">
        <v>365</v>
      </c>
      <c r="B190" s="17" t="s">
        <v>366</v>
      </c>
      <c r="C190" s="17" t="s">
        <v>367</v>
      </c>
      <c r="D190" s="18" t="s">
        <v>368</v>
      </c>
      <c r="E190" s="19">
        <v>1098.33</v>
      </c>
    </row>
    <row r="191" spans="1:7" s="4" customFormat="1" ht="15" x14ac:dyDescent="0.25">
      <c r="A191" s="20"/>
      <c r="B191" s="21"/>
      <c r="C191" s="22" t="s">
        <v>355</v>
      </c>
      <c r="D191" s="23" t="s">
        <v>356</v>
      </c>
      <c r="E191" s="24"/>
    </row>
    <row r="192" spans="1:7" s="4" customFormat="1" ht="45" x14ac:dyDescent="0.25">
      <c r="A192" s="16" t="s">
        <v>369</v>
      </c>
      <c r="B192" s="17" t="s">
        <v>370</v>
      </c>
      <c r="C192" s="17" t="s">
        <v>371</v>
      </c>
      <c r="D192" s="18" t="s">
        <v>364</v>
      </c>
      <c r="E192" s="19">
        <v>10203.32</v>
      </c>
    </row>
    <row r="193" spans="1:7" s="4" customFormat="1" ht="15" x14ac:dyDescent="0.25">
      <c r="A193" s="20"/>
      <c r="B193" s="21"/>
      <c r="C193" s="22" t="s">
        <v>355</v>
      </c>
      <c r="D193" s="23" t="s">
        <v>356</v>
      </c>
      <c r="E193" s="24"/>
    </row>
    <row r="194" spans="1:7" s="4" customFormat="1" ht="45" x14ac:dyDescent="0.25">
      <c r="A194" s="16" t="s">
        <v>372</v>
      </c>
      <c r="B194" s="17" t="s">
        <v>373</v>
      </c>
      <c r="C194" s="17" t="s">
        <v>374</v>
      </c>
      <c r="D194" s="18" t="s">
        <v>375</v>
      </c>
      <c r="E194" s="19">
        <v>12156.68</v>
      </c>
    </row>
    <row r="195" spans="1:7" s="4" customFormat="1" ht="15" x14ac:dyDescent="0.25">
      <c r="A195" s="20"/>
      <c r="B195" s="21"/>
      <c r="C195" s="22" t="s">
        <v>355</v>
      </c>
      <c r="D195" s="23" t="s">
        <v>356</v>
      </c>
      <c r="E195" s="24"/>
    </row>
    <row r="196" spans="1:7" s="4" customFormat="1" ht="11.25" customHeight="1" x14ac:dyDescent="0.25">
      <c r="A196" s="25"/>
      <c r="B196" s="160" t="s">
        <v>376</v>
      </c>
      <c r="C196" s="160"/>
      <c r="D196" s="25"/>
      <c r="E196" s="26"/>
      <c r="F196" s="27"/>
      <c r="G196" s="27"/>
    </row>
    <row r="197" spans="1:7" s="4" customFormat="1" ht="11.25" customHeight="1" x14ac:dyDescent="0.25">
      <c r="A197" s="25"/>
      <c r="B197" s="161" t="s">
        <v>377</v>
      </c>
      <c r="C197" s="161"/>
      <c r="D197" s="25"/>
      <c r="E197" s="28" t="s">
        <v>378</v>
      </c>
    </row>
    <row r="198" spans="1:7" s="4" customFormat="1" ht="11.25" customHeight="1" x14ac:dyDescent="0.25">
      <c r="A198" s="25"/>
      <c r="B198" s="160" t="s">
        <v>379</v>
      </c>
      <c r="C198" s="160"/>
      <c r="D198" s="25"/>
      <c r="E198" s="26" t="s">
        <v>378</v>
      </c>
    </row>
    <row r="199" spans="1:7" s="4" customFormat="1" ht="12.75" customHeight="1" x14ac:dyDescent="0.25">
      <c r="A199" s="154" t="s">
        <v>380</v>
      </c>
      <c r="B199" s="155"/>
      <c r="C199" s="155"/>
      <c r="D199" s="155"/>
      <c r="E199" s="156"/>
    </row>
    <row r="200" spans="1:7" s="4" customFormat="1" ht="33.75" x14ac:dyDescent="0.25">
      <c r="A200" s="16" t="s">
        <v>381</v>
      </c>
      <c r="B200" s="17" t="s">
        <v>382</v>
      </c>
      <c r="C200" s="17" t="s">
        <v>383</v>
      </c>
      <c r="D200" s="18" t="s">
        <v>384</v>
      </c>
      <c r="E200" s="19">
        <v>8058</v>
      </c>
    </row>
    <row r="201" spans="1:7" s="4" customFormat="1" ht="34.5" x14ac:dyDescent="0.25">
      <c r="A201" s="20"/>
      <c r="B201" s="21"/>
      <c r="C201" s="22" t="s">
        <v>141</v>
      </c>
      <c r="D201" s="23" t="s">
        <v>142</v>
      </c>
      <c r="E201" s="24"/>
    </row>
    <row r="202" spans="1:7" s="4" customFormat="1" ht="56.25" x14ac:dyDescent="0.25">
      <c r="A202" s="16" t="s">
        <v>385</v>
      </c>
      <c r="B202" s="17" t="s">
        <v>386</v>
      </c>
      <c r="C202" s="17" t="s">
        <v>387</v>
      </c>
      <c r="D202" s="18" t="s">
        <v>388</v>
      </c>
      <c r="E202" s="19">
        <v>38541.089999999997</v>
      </c>
    </row>
    <row r="203" spans="1:7" s="4" customFormat="1" ht="15" x14ac:dyDescent="0.25">
      <c r="A203" s="20"/>
      <c r="B203" s="21"/>
      <c r="C203" s="22" t="s">
        <v>389</v>
      </c>
      <c r="D203" s="23" t="s">
        <v>390</v>
      </c>
      <c r="E203" s="24"/>
    </row>
    <row r="204" spans="1:7" s="4" customFormat="1" ht="34.5" x14ac:dyDescent="0.25">
      <c r="A204" s="20"/>
      <c r="B204" s="21"/>
      <c r="C204" s="22" t="s">
        <v>141</v>
      </c>
      <c r="D204" s="23" t="s">
        <v>142</v>
      </c>
      <c r="E204" s="24"/>
    </row>
    <row r="205" spans="1:7" s="4" customFormat="1" ht="56.25" x14ac:dyDescent="0.25">
      <c r="A205" s="16" t="s">
        <v>391</v>
      </c>
      <c r="B205" s="17" t="s">
        <v>392</v>
      </c>
      <c r="C205" s="17" t="s">
        <v>393</v>
      </c>
      <c r="D205" s="18" t="s">
        <v>394</v>
      </c>
      <c r="E205" s="19">
        <v>44821.07</v>
      </c>
    </row>
    <row r="206" spans="1:7" s="4" customFormat="1" ht="15" x14ac:dyDescent="0.25">
      <c r="A206" s="20"/>
      <c r="B206" s="21"/>
      <c r="C206" s="22" t="s">
        <v>395</v>
      </c>
      <c r="D206" s="23" t="s">
        <v>390</v>
      </c>
      <c r="E206" s="24"/>
    </row>
    <row r="207" spans="1:7" s="4" customFormat="1" ht="34.5" x14ac:dyDescent="0.25">
      <c r="A207" s="20"/>
      <c r="B207" s="21"/>
      <c r="C207" s="22" t="s">
        <v>141</v>
      </c>
      <c r="D207" s="23" t="s">
        <v>142</v>
      </c>
      <c r="E207" s="24"/>
    </row>
    <row r="208" spans="1:7" s="4" customFormat="1" ht="33.75" x14ac:dyDescent="0.25">
      <c r="A208" s="16" t="s">
        <v>396</v>
      </c>
      <c r="B208" s="17" t="s">
        <v>397</v>
      </c>
      <c r="C208" s="17" t="s">
        <v>398</v>
      </c>
      <c r="D208" s="18" t="s">
        <v>399</v>
      </c>
      <c r="E208" s="19">
        <v>22188.639999999999</v>
      </c>
    </row>
    <row r="209" spans="1:25" s="4" customFormat="1" ht="34.5" x14ac:dyDescent="0.25">
      <c r="A209" s="20"/>
      <c r="B209" s="21"/>
      <c r="C209" s="22" t="s">
        <v>141</v>
      </c>
      <c r="D209" s="23" t="s">
        <v>142</v>
      </c>
      <c r="E209" s="24"/>
    </row>
    <row r="210" spans="1:25" s="4" customFormat="1" ht="11.25" customHeight="1" x14ac:dyDescent="0.25">
      <c r="A210" s="25"/>
      <c r="B210" s="160" t="s">
        <v>400</v>
      </c>
      <c r="C210" s="160"/>
      <c r="D210" s="25"/>
      <c r="E210" s="26"/>
      <c r="F210" s="27"/>
      <c r="G210" s="27"/>
    </row>
    <row r="211" spans="1:25" s="4" customFormat="1" ht="11.25" customHeight="1" x14ac:dyDescent="0.25">
      <c r="A211" s="25"/>
      <c r="B211" s="161" t="s">
        <v>401</v>
      </c>
      <c r="C211" s="161"/>
      <c r="D211" s="25"/>
      <c r="E211" s="28" t="s">
        <v>402</v>
      </c>
    </row>
    <row r="212" spans="1:25" s="4" customFormat="1" ht="11.25" customHeight="1" x14ac:dyDescent="0.25">
      <c r="A212" s="25"/>
      <c r="B212" s="160" t="s">
        <v>403</v>
      </c>
      <c r="C212" s="160"/>
      <c r="D212" s="25"/>
      <c r="E212" s="26" t="s">
        <v>402</v>
      </c>
    </row>
    <row r="213" spans="1:25" s="4" customFormat="1" ht="15" x14ac:dyDescent="0.25">
      <c r="A213" s="25"/>
      <c r="B213" s="160" t="s">
        <v>118</v>
      </c>
      <c r="C213" s="160"/>
      <c r="D213" s="25"/>
      <c r="E213" s="26"/>
    </row>
    <row r="214" spans="1:25" s="4" customFormat="1" ht="11.25" customHeight="1" x14ac:dyDescent="0.25">
      <c r="A214" s="25"/>
      <c r="B214" s="161" t="s">
        <v>404</v>
      </c>
      <c r="C214" s="161"/>
      <c r="D214" s="25"/>
      <c r="E214" s="28" t="s">
        <v>1141</v>
      </c>
    </row>
    <row r="215" spans="1:25" s="4" customFormat="1" ht="11.25" customHeight="1" x14ac:dyDescent="0.25">
      <c r="A215" s="25"/>
      <c r="B215" s="161" t="s">
        <v>120</v>
      </c>
      <c r="C215" s="161"/>
      <c r="D215" s="25"/>
      <c r="E215" s="179">
        <f>E214*22%</f>
        <v>274078.8138</v>
      </c>
    </row>
    <row r="216" spans="1:25" s="4" customFormat="1" ht="11.25" customHeight="1" x14ac:dyDescent="0.25">
      <c r="A216" s="25"/>
      <c r="B216" s="160" t="s">
        <v>121</v>
      </c>
      <c r="C216" s="160"/>
      <c r="D216" s="25"/>
      <c r="E216" s="180">
        <f>E214+E215</f>
        <v>1519891.6038000002</v>
      </c>
    </row>
    <row r="217" spans="1:25" s="4" customFormat="1" ht="23.25" customHeight="1" x14ac:dyDescent="0.25"/>
    <row r="218" spans="1:25" s="4" customFormat="1" ht="15" x14ac:dyDescent="0.25">
      <c r="B218" s="30" t="s">
        <v>122</v>
      </c>
      <c r="C218" s="31" t="s">
        <v>405</v>
      </c>
      <c r="D218" s="32"/>
      <c r="E218" s="33"/>
      <c r="F218" s="33"/>
      <c r="G218" s="33"/>
    </row>
    <row r="219" spans="1:25" s="4" customFormat="1" ht="23.25" customHeight="1" x14ac:dyDescent="0.25">
      <c r="B219" s="30"/>
      <c r="C219" s="162" t="s">
        <v>123</v>
      </c>
      <c r="D219" s="162"/>
      <c r="E219" s="34"/>
      <c r="F219" s="33"/>
      <c r="G219" s="33"/>
    </row>
    <row r="220" spans="1:25" s="4" customFormat="1" ht="15" x14ac:dyDescent="0.25">
      <c r="B220" s="30" t="s">
        <v>124</v>
      </c>
      <c r="C220" s="35"/>
      <c r="D220" s="36"/>
    </row>
    <row r="221" spans="1:25" s="37" customFormat="1" ht="23.25" customHeight="1" x14ac:dyDescent="0.25">
      <c r="B221" s="30"/>
      <c r="C221" s="162" t="s">
        <v>123</v>
      </c>
      <c r="D221" s="162"/>
      <c r="E221" s="34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3"/>
      <c r="X221" s="3"/>
      <c r="Y221" s="3"/>
    </row>
    <row r="222" spans="1:25" s="4" customFormat="1" ht="15" x14ac:dyDescent="0.25">
      <c r="B222" s="38" t="s">
        <v>125</v>
      </c>
      <c r="C222" s="39"/>
      <c r="D222" s="40"/>
    </row>
    <row r="223" spans="1:25" s="37" customFormat="1" ht="23.25" customHeight="1" x14ac:dyDescent="0.25">
      <c r="B223" s="38"/>
      <c r="C223" s="162" t="s">
        <v>123</v>
      </c>
      <c r="D223" s="162"/>
      <c r="E223" s="34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3"/>
      <c r="X223" s="3"/>
      <c r="Y223" s="3"/>
    </row>
    <row r="224" spans="1:25" s="4" customFormat="1" ht="15" x14ac:dyDescent="0.25">
      <c r="B224" s="30" t="s">
        <v>7</v>
      </c>
      <c r="C224" s="35"/>
      <c r="D224" s="32"/>
      <c r="E224" s="33"/>
      <c r="F224" s="33"/>
      <c r="G224" s="33"/>
    </row>
    <row r="225" spans="2:6" s="4" customFormat="1" ht="23.25" customHeight="1" x14ac:dyDescent="0.25">
      <c r="B225" s="41"/>
      <c r="C225" s="162" t="s">
        <v>126</v>
      </c>
      <c r="D225" s="162"/>
      <c r="E225" s="34"/>
    </row>
    <row r="226" spans="2:6" s="4" customFormat="1" ht="11.25" customHeight="1" x14ac:dyDescent="0.25">
      <c r="D226" s="42"/>
      <c r="E226" s="42"/>
      <c r="F226" s="42"/>
    </row>
    <row r="227" spans="2:6" s="4" customFormat="1" ht="15" x14ac:dyDescent="0.25">
      <c r="C227" s="5"/>
    </row>
    <row r="228" spans="2:6" s="4" customFormat="1" ht="11.25" customHeight="1" x14ac:dyDescent="0.25">
      <c r="D228" s="42"/>
      <c r="E228" s="42"/>
      <c r="F228" s="42"/>
    </row>
  </sheetData>
  <mergeCells count="55">
    <mergeCell ref="B216:C216"/>
    <mergeCell ref="C219:D219"/>
    <mergeCell ref="C221:D221"/>
    <mergeCell ref="C223:D223"/>
    <mergeCell ref="C225:D225"/>
    <mergeCell ref="B211:C211"/>
    <mergeCell ref="B212:C212"/>
    <mergeCell ref="B213:C213"/>
    <mergeCell ref="B214:C214"/>
    <mergeCell ref="B215:C215"/>
    <mergeCell ref="B196:C196"/>
    <mergeCell ref="B197:C197"/>
    <mergeCell ref="B198:C198"/>
    <mergeCell ref="A199:E199"/>
    <mergeCell ref="B210:C210"/>
    <mergeCell ref="A175:E175"/>
    <mergeCell ref="B180:C180"/>
    <mergeCell ref="B181:C181"/>
    <mergeCell ref="B182:C182"/>
    <mergeCell ref="A183:E183"/>
    <mergeCell ref="A144:E144"/>
    <mergeCell ref="A145:E145"/>
    <mergeCell ref="B172:C172"/>
    <mergeCell ref="B173:C173"/>
    <mergeCell ref="B174:C174"/>
    <mergeCell ref="A133:E133"/>
    <mergeCell ref="A138:E138"/>
    <mergeCell ref="B141:C141"/>
    <mergeCell ref="B142:C142"/>
    <mergeCell ref="B143:C143"/>
    <mergeCell ref="B92:C92"/>
    <mergeCell ref="B93:C93"/>
    <mergeCell ref="A94:E94"/>
    <mergeCell ref="A95:E95"/>
    <mergeCell ref="A124:E124"/>
    <mergeCell ref="A81:E81"/>
    <mergeCell ref="A82:E82"/>
    <mergeCell ref="A85:E85"/>
    <mergeCell ref="A90:E90"/>
    <mergeCell ref="B91:C91"/>
    <mergeCell ref="A44:E44"/>
    <mergeCell ref="B69:C69"/>
    <mergeCell ref="B70:C70"/>
    <mergeCell ref="B71:C71"/>
    <mergeCell ref="A72:E72"/>
    <mergeCell ref="A11:E11"/>
    <mergeCell ref="B13:E13"/>
    <mergeCell ref="A14:E14"/>
    <mergeCell ref="A20:E20"/>
    <mergeCell ref="A21:E21"/>
    <mergeCell ref="A4:E4"/>
    <mergeCell ref="A5:E5"/>
    <mergeCell ref="A6:E6"/>
    <mergeCell ref="A7:E7"/>
    <mergeCell ref="B10:E10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23"/>
  <sheetViews>
    <sheetView view="pageBreakPreview" topLeftCell="A95" zoomScaleNormal="100" zoomScaleSheetLayoutView="100" workbookViewId="0">
      <selection activeCell="E110" sqref="E110:E111"/>
    </sheetView>
  </sheetViews>
  <sheetFormatPr defaultColWidth="8.85546875" defaultRowHeight="11.25" customHeight="1" x14ac:dyDescent="0.2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25" s="4" customFormat="1" ht="6" hidden="1" customHeight="1" x14ac:dyDescent="0.25"/>
    <row r="2" spans="1:25" s="4" customFormat="1" ht="15" x14ac:dyDescent="0.25">
      <c r="E2" s="5" t="s">
        <v>0</v>
      </c>
    </row>
    <row r="3" spans="1:25" s="4" customFormat="1" ht="15" x14ac:dyDescent="0.25">
      <c r="E3" s="5" t="s">
        <v>1</v>
      </c>
    </row>
    <row r="4" spans="1:25" s="4" customFormat="1" ht="24.75" customHeight="1" x14ac:dyDescent="0.25">
      <c r="A4" s="163" t="s">
        <v>525</v>
      </c>
      <c r="B4" s="163"/>
      <c r="C4" s="163"/>
      <c r="D4" s="163"/>
      <c r="E4" s="163"/>
    </row>
    <row r="5" spans="1:25" s="4" customFormat="1" ht="18.75" customHeight="1" x14ac:dyDescent="0.25">
      <c r="A5" s="150" t="s">
        <v>3</v>
      </c>
      <c r="B5" s="150"/>
      <c r="C5" s="150"/>
      <c r="D5" s="150"/>
      <c r="E5" s="150"/>
    </row>
    <row r="6" spans="1:25" s="4" customFormat="1" ht="51" x14ac:dyDescent="0.25">
      <c r="A6" s="151" t="s">
        <v>526</v>
      </c>
      <c r="B6" s="151"/>
      <c r="C6" s="151"/>
      <c r="D6" s="151"/>
      <c r="E6" s="151"/>
      <c r="M6" s="6" t="s">
        <v>526</v>
      </c>
      <c r="N6" s="6" t="s">
        <v>5</v>
      </c>
      <c r="O6" s="6" t="s">
        <v>5</v>
      </c>
      <c r="P6" s="6" t="s">
        <v>5</v>
      </c>
      <c r="Q6" s="6" t="s">
        <v>5</v>
      </c>
    </row>
    <row r="7" spans="1:25" s="4" customFormat="1" ht="11.25" customHeight="1" x14ac:dyDescent="0.25">
      <c r="A7" s="152" t="s">
        <v>6</v>
      </c>
      <c r="B7" s="152"/>
      <c r="C7" s="152"/>
      <c r="D7" s="152"/>
      <c r="E7" s="152"/>
    </row>
    <row r="9" spans="1:25" s="4" customFormat="1" ht="15" x14ac:dyDescent="0.25">
      <c r="A9" s="7" t="s">
        <v>7</v>
      </c>
      <c r="B9" s="8"/>
      <c r="C9" s="8"/>
      <c r="D9" s="8"/>
      <c r="E9" s="8"/>
    </row>
    <row r="10" spans="1:25" s="4" customFormat="1" ht="15" x14ac:dyDescent="0.25">
      <c r="A10" s="9"/>
      <c r="B10" s="153"/>
      <c r="C10" s="153"/>
      <c r="D10" s="153"/>
      <c r="E10" s="153"/>
      <c r="R10" s="10" t="s">
        <v>5</v>
      </c>
      <c r="S10" s="10" t="s">
        <v>5</v>
      </c>
      <c r="T10" s="10" t="s">
        <v>5</v>
      </c>
      <c r="U10" s="10" t="s">
        <v>5</v>
      </c>
    </row>
    <row r="11" spans="1:25" s="4" customFormat="1" ht="15" x14ac:dyDescent="0.25">
      <c r="A11" s="152" t="s">
        <v>8</v>
      </c>
      <c r="B11" s="152"/>
      <c r="C11" s="152"/>
      <c r="D11" s="152"/>
      <c r="E11" s="152"/>
    </row>
    <row r="12" spans="1:25" s="4" customFormat="1" ht="19.5" customHeight="1" x14ac:dyDescent="0.25">
      <c r="A12" s="11" t="s">
        <v>9</v>
      </c>
      <c r="B12" s="8"/>
      <c r="C12" s="12"/>
      <c r="D12" s="12"/>
      <c r="E12" s="12"/>
    </row>
    <row r="13" spans="1:25" s="4" customFormat="1" ht="15" x14ac:dyDescent="0.25">
      <c r="A13" s="9"/>
      <c r="B13" s="153"/>
      <c r="C13" s="153"/>
      <c r="D13" s="153"/>
      <c r="E13" s="153"/>
      <c r="V13" s="10" t="s">
        <v>5</v>
      </c>
      <c r="W13" s="10" t="s">
        <v>5</v>
      </c>
      <c r="X13" s="10" t="s">
        <v>5</v>
      </c>
      <c r="Y13" s="10" t="s">
        <v>5</v>
      </c>
    </row>
    <row r="14" spans="1:25" s="4" customFormat="1" ht="15" x14ac:dyDescent="0.25">
      <c r="A14" s="152" t="s">
        <v>8</v>
      </c>
      <c r="B14" s="152"/>
      <c r="C14" s="152"/>
      <c r="D14" s="152"/>
      <c r="E14" s="152"/>
    </row>
    <row r="16" spans="1:25" s="4" customFormat="1" ht="15" x14ac:dyDescent="0.25">
      <c r="A16" s="1" t="s">
        <v>10</v>
      </c>
    </row>
    <row r="18" spans="1:5" s="4" customFormat="1" ht="65.25" customHeight="1" x14ac:dyDescent="0.25">
      <c r="A18" s="13" t="s">
        <v>11</v>
      </c>
      <c r="B18" s="13" t="s">
        <v>12</v>
      </c>
      <c r="C18" s="13" t="s">
        <v>13</v>
      </c>
      <c r="D18" s="13" t="s">
        <v>14</v>
      </c>
      <c r="E18" s="13" t="s">
        <v>15</v>
      </c>
    </row>
    <row r="19" spans="1:5" s="4" customFormat="1" ht="15" x14ac:dyDescent="0.25">
      <c r="A19" s="14">
        <v>1</v>
      </c>
      <c r="B19" s="15">
        <v>2</v>
      </c>
      <c r="C19" s="15">
        <v>3</v>
      </c>
      <c r="D19" s="14">
        <v>4</v>
      </c>
      <c r="E19" s="14">
        <v>5</v>
      </c>
    </row>
    <row r="20" spans="1:5" s="4" customFormat="1" ht="12.75" customHeight="1" x14ac:dyDescent="0.25">
      <c r="A20" s="154" t="s">
        <v>129</v>
      </c>
      <c r="B20" s="155"/>
      <c r="C20" s="155"/>
      <c r="D20" s="155"/>
      <c r="E20" s="156"/>
    </row>
    <row r="21" spans="1:5" s="4" customFormat="1" ht="33.75" x14ac:dyDescent="0.25">
      <c r="A21" s="16" t="s">
        <v>17</v>
      </c>
      <c r="B21" s="17" t="s">
        <v>527</v>
      </c>
      <c r="C21" s="17" t="s">
        <v>528</v>
      </c>
      <c r="D21" s="18" t="s">
        <v>529</v>
      </c>
      <c r="E21" s="19">
        <v>3672.94</v>
      </c>
    </row>
    <row r="22" spans="1:5" s="4" customFormat="1" ht="34.5" x14ac:dyDescent="0.25">
      <c r="A22" s="20"/>
      <c r="B22" s="21"/>
      <c r="C22" s="22" t="s">
        <v>530</v>
      </c>
      <c r="D22" s="23" t="s">
        <v>417</v>
      </c>
      <c r="E22" s="24"/>
    </row>
    <row r="23" spans="1:5" s="4" customFormat="1" ht="45.75" x14ac:dyDescent="0.25">
      <c r="A23" s="20"/>
      <c r="B23" s="21"/>
      <c r="C23" s="22" t="s">
        <v>531</v>
      </c>
      <c r="D23" s="23" t="s">
        <v>532</v>
      </c>
      <c r="E23" s="24"/>
    </row>
    <row r="24" spans="1:5" s="4" customFormat="1" ht="23.25" x14ac:dyDescent="0.25">
      <c r="A24" s="20"/>
      <c r="B24" s="21"/>
      <c r="C24" s="22" t="s">
        <v>135</v>
      </c>
      <c r="D24" s="23" t="s">
        <v>136</v>
      </c>
      <c r="E24" s="24"/>
    </row>
    <row r="25" spans="1:5" s="4" customFormat="1" ht="34.5" x14ac:dyDescent="0.25">
      <c r="A25" s="20"/>
      <c r="B25" s="21"/>
      <c r="C25" s="22" t="s">
        <v>533</v>
      </c>
      <c r="D25" s="23" t="s">
        <v>427</v>
      </c>
      <c r="E25" s="24"/>
    </row>
    <row r="26" spans="1:5" s="4" customFormat="1" ht="34.5" x14ac:dyDescent="0.25">
      <c r="A26" s="20"/>
      <c r="B26" s="21"/>
      <c r="C26" s="22" t="s">
        <v>412</v>
      </c>
      <c r="D26" s="23" t="s">
        <v>142</v>
      </c>
      <c r="E26" s="24"/>
    </row>
    <row r="27" spans="1:5" s="4" customFormat="1" ht="45" x14ac:dyDescent="0.25">
      <c r="A27" s="16" t="s">
        <v>23</v>
      </c>
      <c r="B27" s="17" t="s">
        <v>534</v>
      </c>
      <c r="C27" s="17" t="s">
        <v>535</v>
      </c>
      <c r="D27" s="18" t="s">
        <v>536</v>
      </c>
      <c r="E27" s="19">
        <v>16283.35</v>
      </c>
    </row>
    <row r="28" spans="1:5" s="4" customFormat="1" ht="34.5" x14ac:dyDescent="0.25">
      <c r="A28" s="20"/>
      <c r="B28" s="21"/>
      <c r="C28" s="22" t="s">
        <v>530</v>
      </c>
      <c r="D28" s="23" t="s">
        <v>417</v>
      </c>
      <c r="E28" s="24"/>
    </row>
    <row r="29" spans="1:5" s="4" customFormat="1" ht="45.75" x14ac:dyDescent="0.25">
      <c r="A29" s="20"/>
      <c r="B29" s="21"/>
      <c r="C29" s="22" t="s">
        <v>531</v>
      </c>
      <c r="D29" s="23" t="s">
        <v>532</v>
      </c>
      <c r="E29" s="24"/>
    </row>
    <row r="30" spans="1:5" s="4" customFormat="1" ht="23.25" x14ac:dyDescent="0.25">
      <c r="A30" s="20"/>
      <c r="B30" s="21"/>
      <c r="C30" s="22" t="s">
        <v>135</v>
      </c>
      <c r="D30" s="23" t="s">
        <v>136</v>
      </c>
      <c r="E30" s="24"/>
    </row>
    <row r="31" spans="1:5" s="4" customFormat="1" ht="34.5" x14ac:dyDescent="0.25">
      <c r="A31" s="20"/>
      <c r="B31" s="21"/>
      <c r="C31" s="22" t="s">
        <v>533</v>
      </c>
      <c r="D31" s="23" t="s">
        <v>427</v>
      </c>
      <c r="E31" s="24"/>
    </row>
    <row r="32" spans="1:5" s="4" customFormat="1" ht="34.5" x14ac:dyDescent="0.25">
      <c r="A32" s="20"/>
      <c r="B32" s="21"/>
      <c r="C32" s="22" t="s">
        <v>412</v>
      </c>
      <c r="D32" s="23" t="s">
        <v>142</v>
      </c>
      <c r="E32" s="24"/>
    </row>
    <row r="33" spans="1:7" s="4" customFormat="1" ht="33.75" x14ac:dyDescent="0.25">
      <c r="A33" s="16" t="s">
        <v>27</v>
      </c>
      <c r="B33" s="17" t="s">
        <v>537</v>
      </c>
      <c r="C33" s="17" t="s">
        <v>538</v>
      </c>
      <c r="D33" s="18" t="s">
        <v>539</v>
      </c>
      <c r="E33" s="19">
        <v>1224.31</v>
      </c>
    </row>
    <row r="34" spans="1:7" s="4" customFormat="1" ht="34.5" x14ac:dyDescent="0.25">
      <c r="A34" s="20"/>
      <c r="B34" s="21"/>
      <c r="C34" s="22" t="s">
        <v>530</v>
      </c>
      <c r="D34" s="23" t="s">
        <v>417</v>
      </c>
      <c r="E34" s="24"/>
    </row>
    <row r="35" spans="1:7" s="4" customFormat="1" ht="45.75" x14ac:dyDescent="0.25">
      <c r="A35" s="20"/>
      <c r="B35" s="21"/>
      <c r="C35" s="22" t="s">
        <v>531</v>
      </c>
      <c r="D35" s="23" t="s">
        <v>532</v>
      </c>
      <c r="E35" s="24"/>
    </row>
    <row r="36" spans="1:7" s="4" customFormat="1" ht="23.25" x14ac:dyDescent="0.25">
      <c r="A36" s="20"/>
      <c r="B36" s="21"/>
      <c r="C36" s="22" t="s">
        <v>135</v>
      </c>
      <c r="D36" s="23" t="s">
        <v>136</v>
      </c>
      <c r="E36" s="24"/>
    </row>
    <row r="37" spans="1:7" s="4" customFormat="1" ht="34.5" x14ac:dyDescent="0.25">
      <c r="A37" s="20"/>
      <c r="B37" s="21"/>
      <c r="C37" s="22" t="s">
        <v>533</v>
      </c>
      <c r="D37" s="23" t="s">
        <v>427</v>
      </c>
      <c r="E37" s="24"/>
    </row>
    <row r="38" spans="1:7" s="4" customFormat="1" ht="34.5" x14ac:dyDescent="0.25">
      <c r="A38" s="20"/>
      <c r="B38" s="21"/>
      <c r="C38" s="22" t="s">
        <v>412</v>
      </c>
      <c r="D38" s="23" t="s">
        <v>142</v>
      </c>
      <c r="E38" s="24"/>
    </row>
    <row r="39" spans="1:7" s="4" customFormat="1" ht="33.75" x14ac:dyDescent="0.25">
      <c r="A39" s="16" t="s">
        <v>46</v>
      </c>
      <c r="B39" s="17" t="s">
        <v>540</v>
      </c>
      <c r="C39" s="17" t="s">
        <v>541</v>
      </c>
      <c r="D39" s="18" t="s">
        <v>542</v>
      </c>
      <c r="E39" s="19">
        <v>19711.43</v>
      </c>
    </row>
    <row r="40" spans="1:7" s="4" customFormat="1" ht="34.5" x14ac:dyDescent="0.25">
      <c r="A40" s="20"/>
      <c r="B40" s="21"/>
      <c r="C40" s="22" t="s">
        <v>530</v>
      </c>
      <c r="D40" s="23" t="s">
        <v>417</v>
      </c>
      <c r="E40" s="24"/>
    </row>
    <row r="41" spans="1:7" s="4" customFormat="1" ht="45.75" x14ac:dyDescent="0.25">
      <c r="A41" s="20"/>
      <c r="B41" s="21"/>
      <c r="C41" s="22" t="s">
        <v>531</v>
      </c>
      <c r="D41" s="23" t="s">
        <v>532</v>
      </c>
      <c r="E41" s="24"/>
    </row>
    <row r="42" spans="1:7" s="4" customFormat="1" ht="23.25" x14ac:dyDescent="0.25">
      <c r="A42" s="20"/>
      <c r="B42" s="21"/>
      <c r="C42" s="22" t="s">
        <v>135</v>
      </c>
      <c r="D42" s="23" t="s">
        <v>136</v>
      </c>
      <c r="E42" s="24"/>
    </row>
    <row r="43" spans="1:7" s="4" customFormat="1" ht="34.5" x14ac:dyDescent="0.25">
      <c r="A43" s="20"/>
      <c r="B43" s="21"/>
      <c r="C43" s="22" t="s">
        <v>533</v>
      </c>
      <c r="D43" s="23" t="s">
        <v>427</v>
      </c>
      <c r="E43" s="24"/>
    </row>
    <row r="44" spans="1:7" s="4" customFormat="1" ht="34.5" x14ac:dyDescent="0.25">
      <c r="A44" s="20"/>
      <c r="B44" s="21"/>
      <c r="C44" s="22" t="s">
        <v>412</v>
      </c>
      <c r="D44" s="23" t="s">
        <v>142</v>
      </c>
      <c r="E44" s="24"/>
    </row>
    <row r="45" spans="1:7" s="4" customFormat="1" ht="11.25" customHeight="1" x14ac:dyDescent="0.25">
      <c r="A45" s="25"/>
      <c r="B45" s="160" t="s">
        <v>168</v>
      </c>
      <c r="C45" s="160"/>
      <c r="D45" s="25"/>
      <c r="E45" s="26"/>
      <c r="F45" s="27"/>
      <c r="G45" s="27"/>
    </row>
    <row r="46" spans="1:7" s="4" customFormat="1" ht="11.25" customHeight="1" x14ac:dyDescent="0.25">
      <c r="A46" s="25"/>
      <c r="B46" s="161" t="s">
        <v>543</v>
      </c>
      <c r="C46" s="161"/>
      <c r="D46" s="25"/>
      <c r="E46" s="28" t="s">
        <v>544</v>
      </c>
    </row>
    <row r="47" spans="1:7" s="4" customFormat="1" ht="11.25" customHeight="1" x14ac:dyDescent="0.25">
      <c r="A47" s="25"/>
      <c r="B47" s="160" t="s">
        <v>171</v>
      </c>
      <c r="C47" s="160"/>
      <c r="D47" s="25"/>
      <c r="E47" s="26" t="s">
        <v>544</v>
      </c>
    </row>
    <row r="48" spans="1:7" s="4" customFormat="1" ht="12.75" customHeight="1" x14ac:dyDescent="0.25">
      <c r="A48" s="154" t="s">
        <v>172</v>
      </c>
      <c r="B48" s="155"/>
      <c r="C48" s="155"/>
      <c r="D48" s="155"/>
      <c r="E48" s="156"/>
    </row>
    <row r="49" spans="1:5" s="4" customFormat="1" ht="33.75" x14ac:dyDescent="0.25">
      <c r="A49" s="16" t="s">
        <v>50</v>
      </c>
      <c r="B49" s="17" t="s">
        <v>545</v>
      </c>
      <c r="C49" s="17" t="s">
        <v>546</v>
      </c>
      <c r="D49" s="18" t="s">
        <v>547</v>
      </c>
      <c r="E49" s="19">
        <v>1107.98</v>
      </c>
    </row>
    <row r="50" spans="1:5" s="4" customFormat="1" ht="45.75" x14ac:dyDescent="0.25">
      <c r="A50" s="20"/>
      <c r="B50" s="21"/>
      <c r="C50" s="22" t="s">
        <v>531</v>
      </c>
      <c r="D50" s="23" t="s">
        <v>532</v>
      </c>
      <c r="E50" s="24"/>
    </row>
    <row r="51" spans="1:5" s="4" customFormat="1" ht="34.5" x14ac:dyDescent="0.25">
      <c r="A51" s="20"/>
      <c r="B51" s="21"/>
      <c r="C51" s="22" t="s">
        <v>533</v>
      </c>
      <c r="D51" s="23" t="s">
        <v>427</v>
      </c>
      <c r="E51" s="24"/>
    </row>
    <row r="52" spans="1:5" s="4" customFormat="1" ht="34.5" x14ac:dyDescent="0.25">
      <c r="A52" s="20"/>
      <c r="B52" s="21"/>
      <c r="C52" s="22" t="s">
        <v>412</v>
      </c>
      <c r="D52" s="23" t="s">
        <v>142</v>
      </c>
      <c r="E52" s="24"/>
    </row>
    <row r="53" spans="1:5" s="4" customFormat="1" ht="33.75" x14ac:dyDescent="0.25">
      <c r="A53" s="16" t="s">
        <v>54</v>
      </c>
      <c r="B53" s="17" t="s">
        <v>548</v>
      </c>
      <c r="C53" s="17" t="s">
        <v>549</v>
      </c>
      <c r="D53" s="18" t="s">
        <v>550</v>
      </c>
      <c r="E53" s="19">
        <v>1551.17</v>
      </c>
    </row>
    <row r="54" spans="1:5" s="4" customFormat="1" ht="45.75" x14ac:dyDescent="0.25">
      <c r="A54" s="20"/>
      <c r="B54" s="21"/>
      <c r="C54" s="22" t="s">
        <v>531</v>
      </c>
      <c r="D54" s="23" t="s">
        <v>532</v>
      </c>
      <c r="E54" s="24"/>
    </row>
    <row r="55" spans="1:5" s="4" customFormat="1" ht="34.5" x14ac:dyDescent="0.25">
      <c r="A55" s="20"/>
      <c r="B55" s="21"/>
      <c r="C55" s="22" t="s">
        <v>533</v>
      </c>
      <c r="D55" s="23" t="s">
        <v>427</v>
      </c>
      <c r="E55" s="24"/>
    </row>
    <row r="56" spans="1:5" s="4" customFormat="1" ht="34.5" x14ac:dyDescent="0.25">
      <c r="A56" s="20"/>
      <c r="B56" s="21"/>
      <c r="C56" s="22" t="s">
        <v>412</v>
      </c>
      <c r="D56" s="23" t="s">
        <v>142</v>
      </c>
      <c r="E56" s="24"/>
    </row>
    <row r="57" spans="1:5" s="4" customFormat="1" ht="45" x14ac:dyDescent="0.25">
      <c r="A57" s="16" t="s">
        <v>58</v>
      </c>
      <c r="B57" s="17" t="s">
        <v>551</v>
      </c>
      <c r="C57" s="17" t="s">
        <v>552</v>
      </c>
      <c r="D57" s="18" t="s">
        <v>553</v>
      </c>
      <c r="E57" s="19">
        <v>11966.13</v>
      </c>
    </row>
    <row r="58" spans="1:5" s="4" customFormat="1" ht="45.75" x14ac:dyDescent="0.25">
      <c r="A58" s="20"/>
      <c r="B58" s="21"/>
      <c r="C58" s="22" t="s">
        <v>531</v>
      </c>
      <c r="D58" s="23" t="s">
        <v>532</v>
      </c>
      <c r="E58" s="24"/>
    </row>
    <row r="59" spans="1:5" s="4" customFormat="1" ht="34.5" x14ac:dyDescent="0.25">
      <c r="A59" s="20"/>
      <c r="B59" s="21"/>
      <c r="C59" s="22" t="s">
        <v>533</v>
      </c>
      <c r="D59" s="23" t="s">
        <v>427</v>
      </c>
      <c r="E59" s="24"/>
    </row>
    <row r="60" spans="1:5" s="4" customFormat="1" ht="34.5" x14ac:dyDescent="0.25">
      <c r="A60" s="20"/>
      <c r="B60" s="21"/>
      <c r="C60" s="22" t="s">
        <v>412</v>
      </c>
      <c r="D60" s="23" t="s">
        <v>142</v>
      </c>
      <c r="E60" s="24"/>
    </row>
    <row r="61" spans="1:5" s="4" customFormat="1" ht="33.75" x14ac:dyDescent="0.25">
      <c r="A61" s="16" t="s">
        <v>62</v>
      </c>
      <c r="B61" s="17" t="s">
        <v>554</v>
      </c>
      <c r="C61" s="17" t="s">
        <v>555</v>
      </c>
      <c r="D61" s="18" t="s">
        <v>556</v>
      </c>
      <c r="E61" s="19">
        <v>9971.7800000000007</v>
      </c>
    </row>
    <row r="62" spans="1:5" s="4" customFormat="1" ht="45.75" x14ac:dyDescent="0.25">
      <c r="A62" s="20"/>
      <c r="B62" s="21"/>
      <c r="C62" s="22" t="s">
        <v>531</v>
      </c>
      <c r="D62" s="23" t="s">
        <v>532</v>
      </c>
      <c r="E62" s="24"/>
    </row>
    <row r="63" spans="1:5" s="4" customFormat="1" ht="34.5" x14ac:dyDescent="0.25">
      <c r="A63" s="20"/>
      <c r="B63" s="21"/>
      <c r="C63" s="22" t="s">
        <v>533</v>
      </c>
      <c r="D63" s="23" t="s">
        <v>427</v>
      </c>
      <c r="E63" s="24"/>
    </row>
    <row r="64" spans="1:5" s="4" customFormat="1" ht="34.5" x14ac:dyDescent="0.25">
      <c r="A64" s="20"/>
      <c r="B64" s="21"/>
      <c r="C64" s="22" t="s">
        <v>412</v>
      </c>
      <c r="D64" s="23" t="s">
        <v>142</v>
      </c>
      <c r="E64" s="24"/>
    </row>
    <row r="65" spans="1:5" s="4" customFormat="1" ht="33.75" x14ac:dyDescent="0.25">
      <c r="A65" s="16" t="s">
        <v>76</v>
      </c>
      <c r="B65" s="17" t="s">
        <v>557</v>
      </c>
      <c r="C65" s="17" t="s">
        <v>558</v>
      </c>
      <c r="D65" s="18" t="s">
        <v>559</v>
      </c>
      <c r="E65" s="19">
        <v>22270.3</v>
      </c>
    </row>
    <row r="66" spans="1:5" s="4" customFormat="1" ht="45.75" x14ac:dyDescent="0.25">
      <c r="A66" s="20"/>
      <c r="B66" s="21"/>
      <c r="C66" s="22" t="s">
        <v>531</v>
      </c>
      <c r="D66" s="23" t="s">
        <v>532</v>
      </c>
      <c r="E66" s="24"/>
    </row>
    <row r="67" spans="1:5" s="4" customFormat="1" ht="34.5" x14ac:dyDescent="0.25">
      <c r="A67" s="20"/>
      <c r="B67" s="21"/>
      <c r="C67" s="22" t="s">
        <v>533</v>
      </c>
      <c r="D67" s="23" t="s">
        <v>427</v>
      </c>
      <c r="E67" s="24"/>
    </row>
    <row r="68" spans="1:5" s="4" customFormat="1" ht="34.5" x14ac:dyDescent="0.25">
      <c r="A68" s="20"/>
      <c r="B68" s="21"/>
      <c r="C68" s="22" t="s">
        <v>412</v>
      </c>
      <c r="D68" s="23" t="s">
        <v>142</v>
      </c>
      <c r="E68" s="24"/>
    </row>
    <row r="69" spans="1:5" s="4" customFormat="1" ht="33.75" x14ac:dyDescent="0.25">
      <c r="A69" s="16" t="s">
        <v>81</v>
      </c>
      <c r="B69" s="17" t="s">
        <v>560</v>
      </c>
      <c r="C69" s="17" t="s">
        <v>561</v>
      </c>
      <c r="D69" s="18" t="s">
        <v>562</v>
      </c>
      <c r="E69" s="19">
        <v>22824.29</v>
      </c>
    </row>
    <row r="70" spans="1:5" s="4" customFormat="1" ht="45.75" x14ac:dyDescent="0.25">
      <c r="A70" s="20"/>
      <c r="B70" s="21"/>
      <c r="C70" s="22" t="s">
        <v>531</v>
      </c>
      <c r="D70" s="23" t="s">
        <v>532</v>
      </c>
      <c r="E70" s="24"/>
    </row>
    <row r="71" spans="1:5" s="4" customFormat="1" ht="34.5" x14ac:dyDescent="0.25">
      <c r="A71" s="20"/>
      <c r="B71" s="21"/>
      <c r="C71" s="22" t="s">
        <v>533</v>
      </c>
      <c r="D71" s="23" t="s">
        <v>427</v>
      </c>
      <c r="E71" s="24"/>
    </row>
    <row r="72" spans="1:5" s="4" customFormat="1" ht="34.5" x14ac:dyDescent="0.25">
      <c r="A72" s="20"/>
      <c r="B72" s="21"/>
      <c r="C72" s="22" t="s">
        <v>412</v>
      </c>
      <c r="D72" s="23" t="s">
        <v>142</v>
      </c>
      <c r="E72" s="24"/>
    </row>
    <row r="73" spans="1:5" s="4" customFormat="1" ht="33.75" x14ac:dyDescent="0.25">
      <c r="A73" s="16" t="s">
        <v>84</v>
      </c>
      <c r="B73" s="17" t="s">
        <v>560</v>
      </c>
      <c r="C73" s="17" t="s">
        <v>561</v>
      </c>
      <c r="D73" s="18" t="s">
        <v>562</v>
      </c>
      <c r="E73" s="19">
        <v>22824.29</v>
      </c>
    </row>
    <row r="74" spans="1:5" s="4" customFormat="1" ht="45.75" x14ac:dyDescent="0.25">
      <c r="A74" s="20"/>
      <c r="B74" s="21"/>
      <c r="C74" s="22" t="s">
        <v>531</v>
      </c>
      <c r="D74" s="23" t="s">
        <v>532</v>
      </c>
      <c r="E74" s="24"/>
    </row>
    <row r="75" spans="1:5" s="4" customFormat="1" ht="34.5" x14ac:dyDescent="0.25">
      <c r="A75" s="20"/>
      <c r="B75" s="21"/>
      <c r="C75" s="22" t="s">
        <v>533</v>
      </c>
      <c r="D75" s="23" t="s">
        <v>427</v>
      </c>
      <c r="E75" s="24"/>
    </row>
    <row r="76" spans="1:5" s="4" customFormat="1" ht="34.5" x14ac:dyDescent="0.25">
      <c r="A76" s="20"/>
      <c r="B76" s="21"/>
      <c r="C76" s="22" t="s">
        <v>412</v>
      </c>
      <c r="D76" s="23" t="s">
        <v>142</v>
      </c>
      <c r="E76" s="24"/>
    </row>
    <row r="77" spans="1:5" s="4" customFormat="1" ht="33.75" x14ac:dyDescent="0.25">
      <c r="A77" s="16" t="s">
        <v>88</v>
      </c>
      <c r="B77" s="17" t="s">
        <v>563</v>
      </c>
      <c r="C77" s="17" t="s">
        <v>564</v>
      </c>
      <c r="D77" s="18" t="s">
        <v>565</v>
      </c>
      <c r="E77" s="19">
        <v>188355.75</v>
      </c>
    </row>
    <row r="78" spans="1:5" s="4" customFormat="1" ht="45.75" x14ac:dyDescent="0.25">
      <c r="A78" s="20"/>
      <c r="B78" s="21"/>
      <c r="C78" s="22" t="s">
        <v>531</v>
      </c>
      <c r="D78" s="23" t="s">
        <v>532</v>
      </c>
      <c r="E78" s="24"/>
    </row>
    <row r="79" spans="1:5" s="4" customFormat="1" ht="34.5" x14ac:dyDescent="0.25">
      <c r="A79" s="20"/>
      <c r="B79" s="21"/>
      <c r="C79" s="22" t="s">
        <v>533</v>
      </c>
      <c r="D79" s="23" t="s">
        <v>427</v>
      </c>
      <c r="E79" s="24"/>
    </row>
    <row r="80" spans="1:5" s="4" customFormat="1" ht="34.5" x14ac:dyDescent="0.25">
      <c r="A80" s="20"/>
      <c r="B80" s="21"/>
      <c r="C80" s="22" t="s">
        <v>412</v>
      </c>
      <c r="D80" s="23" t="s">
        <v>142</v>
      </c>
      <c r="E80" s="24"/>
    </row>
    <row r="81" spans="1:7" s="4" customFormat="1" ht="56.25" x14ac:dyDescent="0.25">
      <c r="A81" s="16" t="s">
        <v>92</v>
      </c>
      <c r="B81" s="17" t="s">
        <v>566</v>
      </c>
      <c r="C81" s="17" t="s">
        <v>567</v>
      </c>
      <c r="D81" s="18" t="s">
        <v>568</v>
      </c>
      <c r="E81" s="19">
        <v>30895.93</v>
      </c>
    </row>
    <row r="82" spans="1:7" s="4" customFormat="1" ht="45.75" x14ac:dyDescent="0.25">
      <c r="A82" s="20"/>
      <c r="B82" s="21"/>
      <c r="C82" s="22" t="s">
        <v>531</v>
      </c>
      <c r="D82" s="23" t="s">
        <v>532</v>
      </c>
      <c r="E82" s="24"/>
    </row>
    <row r="83" spans="1:7" s="4" customFormat="1" ht="34.5" x14ac:dyDescent="0.25">
      <c r="A83" s="20"/>
      <c r="B83" s="21"/>
      <c r="C83" s="22" t="s">
        <v>533</v>
      </c>
      <c r="D83" s="23" t="s">
        <v>427</v>
      </c>
      <c r="E83" s="24"/>
    </row>
    <row r="84" spans="1:7" s="4" customFormat="1" ht="34.5" x14ac:dyDescent="0.25">
      <c r="A84" s="20"/>
      <c r="B84" s="21"/>
      <c r="C84" s="22" t="s">
        <v>412</v>
      </c>
      <c r="D84" s="23" t="s">
        <v>142</v>
      </c>
      <c r="E84" s="24"/>
    </row>
    <row r="85" spans="1:7" s="4" customFormat="1" ht="33.75" x14ac:dyDescent="0.25">
      <c r="A85" s="16" t="s">
        <v>98</v>
      </c>
      <c r="B85" s="17" t="s">
        <v>569</v>
      </c>
      <c r="C85" s="17" t="s">
        <v>570</v>
      </c>
      <c r="D85" s="18" t="s">
        <v>571</v>
      </c>
      <c r="E85" s="19">
        <v>5429.08</v>
      </c>
    </row>
    <row r="86" spans="1:7" s="4" customFormat="1" ht="45.75" x14ac:dyDescent="0.25">
      <c r="A86" s="20"/>
      <c r="B86" s="21"/>
      <c r="C86" s="22" t="s">
        <v>531</v>
      </c>
      <c r="D86" s="23" t="s">
        <v>532</v>
      </c>
      <c r="E86" s="24"/>
    </row>
    <row r="87" spans="1:7" s="4" customFormat="1" ht="34.5" x14ac:dyDescent="0.25">
      <c r="A87" s="20"/>
      <c r="B87" s="21"/>
      <c r="C87" s="22" t="s">
        <v>533</v>
      </c>
      <c r="D87" s="23" t="s">
        <v>427</v>
      </c>
      <c r="E87" s="24"/>
    </row>
    <row r="88" spans="1:7" s="4" customFormat="1" ht="34.5" x14ac:dyDescent="0.25">
      <c r="A88" s="20"/>
      <c r="B88" s="21"/>
      <c r="C88" s="22" t="s">
        <v>412</v>
      </c>
      <c r="D88" s="23" t="s">
        <v>142</v>
      </c>
      <c r="E88" s="24"/>
    </row>
    <row r="89" spans="1:7" s="4" customFormat="1" ht="33.75" x14ac:dyDescent="0.25">
      <c r="A89" s="16" t="s">
        <v>109</v>
      </c>
      <c r="B89" s="17" t="s">
        <v>572</v>
      </c>
      <c r="C89" s="17" t="s">
        <v>573</v>
      </c>
      <c r="D89" s="18" t="s">
        <v>574</v>
      </c>
      <c r="E89" s="19">
        <v>88638</v>
      </c>
    </row>
    <row r="90" spans="1:7" s="4" customFormat="1" ht="45.75" x14ac:dyDescent="0.25">
      <c r="A90" s="20"/>
      <c r="B90" s="21"/>
      <c r="C90" s="22" t="s">
        <v>531</v>
      </c>
      <c r="D90" s="23" t="s">
        <v>532</v>
      </c>
      <c r="E90" s="24"/>
    </row>
    <row r="91" spans="1:7" s="4" customFormat="1" ht="34.5" x14ac:dyDescent="0.25">
      <c r="A91" s="20"/>
      <c r="B91" s="21"/>
      <c r="C91" s="22" t="s">
        <v>533</v>
      </c>
      <c r="D91" s="23" t="s">
        <v>427</v>
      </c>
      <c r="E91" s="24"/>
    </row>
    <row r="92" spans="1:7" s="4" customFormat="1" ht="34.5" x14ac:dyDescent="0.25">
      <c r="A92" s="20"/>
      <c r="B92" s="21"/>
      <c r="C92" s="22" t="s">
        <v>412</v>
      </c>
      <c r="D92" s="23" t="s">
        <v>142</v>
      </c>
      <c r="E92" s="24"/>
    </row>
    <row r="93" spans="1:7" s="4" customFormat="1" ht="11.25" customHeight="1" x14ac:dyDescent="0.25">
      <c r="A93" s="25"/>
      <c r="B93" s="160" t="s">
        <v>200</v>
      </c>
      <c r="C93" s="160"/>
      <c r="D93" s="25"/>
      <c r="E93" s="26"/>
      <c r="F93" s="27"/>
      <c r="G93" s="27"/>
    </row>
    <row r="94" spans="1:7" s="4" customFormat="1" ht="11.25" customHeight="1" x14ac:dyDescent="0.25">
      <c r="A94" s="25"/>
      <c r="B94" s="161" t="s">
        <v>575</v>
      </c>
      <c r="C94" s="161"/>
      <c r="D94" s="25"/>
      <c r="E94" s="28" t="s">
        <v>576</v>
      </c>
    </row>
    <row r="95" spans="1:7" s="4" customFormat="1" ht="11.25" customHeight="1" x14ac:dyDescent="0.25">
      <c r="A95" s="25"/>
      <c r="B95" s="160" t="s">
        <v>203</v>
      </c>
      <c r="C95" s="160"/>
      <c r="D95" s="25"/>
      <c r="E95" s="26" t="s">
        <v>576</v>
      </c>
    </row>
    <row r="96" spans="1:7" s="4" customFormat="1" ht="12.75" customHeight="1" x14ac:dyDescent="0.25">
      <c r="A96" s="154" t="s">
        <v>75</v>
      </c>
      <c r="B96" s="155"/>
      <c r="C96" s="155"/>
      <c r="D96" s="155"/>
      <c r="E96" s="156"/>
    </row>
    <row r="97" spans="1:7" s="4" customFormat="1" ht="56.25" x14ac:dyDescent="0.25">
      <c r="A97" s="16" t="s">
        <v>191</v>
      </c>
      <c r="B97" s="17" t="s">
        <v>577</v>
      </c>
      <c r="C97" s="17" t="s">
        <v>578</v>
      </c>
      <c r="D97" s="18" t="s">
        <v>579</v>
      </c>
      <c r="E97" s="19">
        <v>3578.26</v>
      </c>
    </row>
    <row r="98" spans="1:7" s="4" customFormat="1" ht="15" x14ac:dyDescent="0.25">
      <c r="A98" s="20"/>
      <c r="B98" s="21"/>
      <c r="C98" s="22" t="s">
        <v>580</v>
      </c>
      <c r="D98" s="23" t="s">
        <v>97</v>
      </c>
      <c r="E98" s="24"/>
    </row>
    <row r="99" spans="1:7" s="4" customFormat="1" ht="34.5" x14ac:dyDescent="0.25">
      <c r="A99" s="20"/>
      <c r="B99" s="21"/>
      <c r="C99" s="22" t="s">
        <v>412</v>
      </c>
      <c r="D99" s="23" t="s">
        <v>142</v>
      </c>
      <c r="E99" s="24"/>
    </row>
    <row r="100" spans="1:7" s="4" customFormat="1" ht="33.75" x14ac:dyDescent="0.25">
      <c r="A100" s="16" t="s">
        <v>195</v>
      </c>
      <c r="B100" s="17" t="s">
        <v>581</v>
      </c>
      <c r="C100" s="17" t="s">
        <v>582</v>
      </c>
      <c r="D100" s="18" t="s">
        <v>583</v>
      </c>
      <c r="E100" s="19">
        <v>276038.07</v>
      </c>
    </row>
    <row r="101" spans="1:7" s="4" customFormat="1" ht="34.5" x14ac:dyDescent="0.25">
      <c r="A101" s="20"/>
      <c r="B101" s="21"/>
      <c r="C101" s="22" t="s">
        <v>412</v>
      </c>
      <c r="D101" s="23" t="s">
        <v>142</v>
      </c>
      <c r="E101" s="24"/>
    </row>
    <row r="102" spans="1:7" s="4" customFormat="1" ht="11.25" customHeight="1" x14ac:dyDescent="0.25">
      <c r="A102" s="25"/>
      <c r="B102" s="160" t="s">
        <v>104</v>
      </c>
      <c r="C102" s="160"/>
      <c r="D102" s="25"/>
      <c r="E102" s="26"/>
      <c r="F102" s="27"/>
      <c r="G102" s="27"/>
    </row>
    <row r="103" spans="1:7" s="4" customFormat="1" ht="11.25" customHeight="1" x14ac:dyDescent="0.25">
      <c r="A103" s="25"/>
      <c r="B103" s="161" t="s">
        <v>584</v>
      </c>
      <c r="C103" s="161"/>
      <c r="D103" s="25"/>
      <c r="E103" s="28" t="s">
        <v>585</v>
      </c>
    </row>
    <row r="104" spans="1:7" s="4" customFormat="1" ht="11.25" customHeight="1" x14ac:dyDescent="0.25">
      <c r="A104" s="25"/>
      <c r="B104" s="160" t="s">
        <v>107</v>
      </c>
      <c r="C104" s="160"/>
      <c r="D104" s="25"/>
      <c r="E104" s="26" t="s">
        <v>585</v>
      </c>
    </row>
    <row r="105" spans="1:7" s="4" customFormat="1" ht="15" x14ac:dyDescent="0.25">
      <c r="A105" s="25"/>
      <c r="B105" s="160" t="s">
        <v>118</v>
      </c>
      <c r="C105" s="160"/>
      <c r="D105" s="25"/>
      <c r="E105" s="26"/>
    </row>
    <row r="106" spans="1:7" s="4" customFormat="1" ht="11.25" customHeight="1" x14ac:dyDescent="0.25">
      <c r="A106" s="25"/>
      <c r="B106" s="161" t="s">
        <v>586</v>
      </c>
      <c r="C106" s="161"/>
      <c r="D106" s="25"/>
      <c r="E106" s="28" t="s">
        <v>544</v>
      </c>
    </row>
    <row r="107" spans="1:7" s="4" customFormat="1" ht="11.25" customHeight="1" x14ac:dyDescent="0.25">
      <c r="A107" s="25"/>
      <c r="B107" s="161" t="s">
        <v>587</v>
      </c>
      <c r="C107" s="161"/>
      <c r="D107" s="25"/>
      <c r="E107" s="28" t="s">
        <v>576</v>
      </c>
    </row>
    <row r="108" spans="1:7" s="4" customFormat="1" ht="11.25" customHeight="1" x14ac:dyDescent="0.25">
      <c r="A108" s="25"/>
      <c r="B108" s="161" t="s">
        <v>588</v>
      </c>
      <c r="C108" s="161"/>
      <c r="D108" s="25"/>
      <c r="E108" s="28" t="s">
        <v>585</v>
      </c>
    </row>
    <row r="109" spans="1:7" s="4" customFormat="1" ht="11.25" customHeight="1" x14ac:dyDescent="0.25">
      <c r="A109" s="25"/>
      <c r="B109" s="161" t="s">
        <v>589</v>
      </c>
      <c r="C109" s="161"/>
      <c r="D109" s="25"/>
      <c r="E109" s="28" t="s">
        <v>1139</v>
      </c>
    </row>
    <row r="110" spans="1:7" s="4" customFormat="1" ht="11.25" customHeight="1" x14ac:dyDescent="0.25">
      <c r="A110" s="25"/>
      <c r="B110" s="161" t="s">
        <v>120</v>
      </c>
      <c r="C110" s="161"/>
      <c r="D110" s="25"/>
      <c r="E110" s="179">
        <f>E109*22%</f>
        <v>159795.47320000001</v>
      </c>
    </row>
    <row r="111" spans="1:7" s="4" customFormat="1" ht="11.25" customHeight="1" x14ac:dyDescent="0.25">
      <c r="A111" s="25"/>
      <c r="B111" s="160" t="s">
        <v>121</v>
      </c>
      <c r="C111" s="160"/>
      <c r="D111" s="25"/>
      <c r="E111" s="180">
        <f>E109+E110</f>
        <v>886138.53320000006</v>
      </c>
    </row>
    <row r="112" spans="1:7" s="4" customFormat="1" ht="23.25" customHeight="1" x14ac:dyDescent="0.25"/>
    <row r="113" spans="2:25" s="4" customFormat="1" ht="15" x14ac:dyDescent="0.25">
      <c r="B113" s="30" t="s">
        <v>122</v>
      </c>
      <c r="C113" s="31"/>
      <c r="D113" s="32"/>
      <c r="E113" s="33"/>
      <c r="F113" s="33"/>
      <c r="G113" s="33"/>
    </row>
    <row r="114" spans="2:25" s="4" customFormat="1" ht="23.25" customHeight="1" x14ac:dyDescent="0.25">
      <c r="B114" s="30"/>
      <c r="C114" s="162" t="s">
        <v>123</v>
      </c>
      <c r="D114" s="162"/>
      <c r="E114" s="34"/>
      <c r="F114" s="33"/>
      <c r="G114" s="33"/>
    </row>
    <row r="115" spans="2:25" s="4" customFormat="1" ht="15" x14ac:dyDescent="0.25">
      <c r="B115" s="30" t="s">
        <v>124</v>
      </c>
      <c r="C115" s="35"/>
      <c r="D115" s="36"/>
    </row>
    <row r="116" spans="2:25" s="37" customFormat="1" ht="23.25" customHeight="1" x14ac:dyDescent="0.25">
      <c r="B116" s="30"/>
      <c r="C116" s="162" t="s">
        <v>123</v>
      </c>
      <c r="D116" s="162"/>
      <c r="E116" s="34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</row>
    <row r="117" spans="2:25" s="4" customFormat="1" ht="15" x14ac:dyDescent="0.25">
      <c r="B117" s="38" t="s">
        <v>125</v>
      </c>
      <c r="C117" s="39"/>
      <c r="D117" s="40"/>
    </row>
    <row r="118" spans="2:25" s="37" customFormat="1" ht="23.25" customHeight="1" x14ac:dyDescent="0.25">
      <c r="B118" s="38"/>
      <c r="C118" s="162" t="s">
        <v>123</v>
      </c>
      <c r="D118" s="162"/>
      <c r="E118" s="34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3"/>
      <c r="X118" s="3"/>
      <c r="Y118" s="3"/>
    </row>
    <row r="119" spans="2:25" s="4" customFormat="1" ht="15" x14ac:dyDescent="0.25">
      <c r="B119" s="30" t="s">
        <v>7</v>
      </c>
      <c r="C119" s="35"/>
      <c r="D119" s="32"/>
      <c r="E119" s="33"/>
      <c r="F119" s="33"/>
      <c r="G119" s="33"/>
    </row>
    <row r="120" spans="2:25" s="4" customFormat="1" ht="23.25" customHeight="1" x14ac:dyDescent="0.25">
      <c r="B120" s="41"/>
      <c r="C120" s="162" t="s">
        <v>126</v>
      </c>
      <c r="D120" s="162"/>
      <c r="E120" s="34"/>
    </row>
    <row r="121" spans="2:25" s="4" customFormat="1" ht="11.25" customHeight="1" x14ac:dyDescent="0.25">
      <c r="D121" s="42"/>
      <c r="E121" s="42"/>
      <c r="F121" s="42"/>
    </row>
    <row r="122" spans="2:25" s="4" customFormat="1" ht="15" x14ac:dyDescent="0.25">
      <c r="C122" s="5"/>
    </row>
    <row r="123" spans="2:25" s="4" customFormat="1" ht="11.25" customHeight="1" x14ac:dyDescent="0.25">
      <c r="D123" s="42"/>
      <c r="E123" s="42"/>
      <c r="F123" s="42"/>
    </row>
  </sheetData>
  <mergeCells count="31">
    <mergeCell ref="C120:D120"/>
    <mergeCell ref="B110:C110"/>
    <mergeCell ref="B111:C111"/>
    <mergeCell ref="C114:D114"/>
    <mergeCell ref="C116:D116"/>
    <mergeCell ref="C118:D118"/>
    <mergeCell ref="B105:C105"/>
    <mergeCell ref="B106:C106"/>
    <mergeCell ref="B107:C107"/>
    <mergeCell ref="B108:C108"/>
    <mergeCell ref="B109:C109"/>
    <mergeCell ref="B95:C95"/>
    <mergeCell ref="A96:E96"/>
    <mergeCell ref="B102:C102"/>
    <mergeCell ref="B103:C103"/>
    <mergeCell ref="B104:C104"/>
    <mergeCell ref="B46:C46"/>
    <mergeCell ref="B47:C47"/>
    <mergeCell ref="A48:E48"/>
    <mergeCell ref="B93:C93"/>
    <mergeCell ref="B94:C94"/>
    <mergeCell ref="A11:E11"/>
    <mergeCell ref="B13:E13"/>
    <mergeCell ref="A14:E14"/>
    <mergeCell ref="A20:E20"/>
    <mergeCell ref="B45:C45"/>
    <mergeCell ref="A4:E4"/>
    <mergeCell ref="A5:E5"/>
    <mergeCell ref="A6:E6"/>
    <mergeCell ref="A7:E7"/>
    <mergeCell ref="B10:E10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65"/>
  <sheetViews>
    <sheetView view="pageBreakPreview" topLeftCell="A331" zoomScaleNormal="100" zoomScaleSheetLayoutView="100" workbookViewId="0">
      <selection activeCell="E352" sqref="E352:E353"/>
    </sheetView>
  </sheetViews>
  <sheetFormatPr defaultColWidth="8.85546875" defaultRowHeight="11.25" customHeight="1" x14ac:dyDescent="0.2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25" s="4" customFormat="1" ht="6" hidden="1" customHeight="1" x14ac:dyDescent="0.25"/>
    <row r="2" spans="1:25" s="4" customFormat="1" ht="15" x14ac:dyDescent="0.25">
      <c r="E2" s="5" t="s">
        <v>0</v>
      </c>
    </row>
    <row r="3" spans="1:25" s="4" customFormat="1" ht="15" x14ac:dyDescent="0.25">
      <c r="E3" s="5" t="s">
        <v>1</v>
      </c>
    </row>
    <row r="4" spans="1:25" s="4" customFormat="1" ht="24.75" customHeight="1" x14ac:dyDescent="0.25">
      <c r="A4" s="163" t="s">
        <v>590</v>
      </c>
      <c r="B4" s="163"/>
      <c r="C4" s="163"/>
      <c r="D4" s="163"/>
      <c r="E4" s="163"/>
    </row>
    <row r="5" spans="1:25" s="4" customFormat="1" ht="18.75" customHeight="1" x14ac:dyDescent="0.25">
      <c r="A5" s="150" t="s">
        <v>3</v>
      </c>
      <c r="B5" s="150"/>
      <c r="C5" s="150"/>
      <c r="D5" s="150"/>
      <c r="E5" s="150"/>
    </row>
    <row r="6" spans="1:25" s="4" customFormat="1" ht="51" x14ac:dyDescent="0.25">
      <c r="A6" s="151" t="s">
        <v>591</v>
      </c>
      <c r="B6" s="151"/>
      <c r="C6" s="151"/>
      <c r="D6" s="151"/>
      <c r="E6" s="151"/>
      <c r="M6" s="6" t="s">
        <v>591</v>
      </c>
      <c r="N6" s="6" t="s">
        <v>5</v>
      </c>
      <c r="O6" s="6" t="s">
        <v>5</v>
      </c>
      <c r="P6" s="6" t="s">
        <v>5</v>
      </c>
      <c r="Q6" s="6" t="s">
        <v>5</v>
      </c>
    </row>
    <row r="7" spans="1:25" s="4" customFormat="1" ht="11.25" customHeight="1" x14ac:dyDescent="0.25">
      <c r="A7" s="152" t="s">
        <v>6</v>
      </c>
      <c r="B7" s="152"/>
      <c r="C7" s="152"/>
      <c r="D7" s="152"/>
      <c r="E7" s="152"/>
    </row>
    <row r="9" spans="1:25" s="4" customFormat="1" ht="15" x14ac:dyDescent="0.25">
      <c r="A9" s="7" t="s">
        <v>7</v>
      </c>
      <c r="B9" s="8"/>
      <c r="C9" s="8"/>
      <c r="D9" s="8"/>
      <c r="E9" s="8"/>
    </row>
    <row r="10" spans="1:25" s="4" customFormat="1" ht="15" x14ac:dyDescent="0.25">
      <c r="A10" s="9"/>
      <c r="B10" s="153"/>
      <c r="C10" s="153"/>
      <c r="D10" s="153"/>
      <c r="E10" s="153"/>
      <c r="R10" s="10" t="s">
        <v>5</v>
      </c>
      <c r="S10" s="10" t="s">
        <v>5</v>
      </c>
      <c r="T10" s="10" t="s">
        <v>5</v>
      </c>
      <c r="U10" s="10" t="s">
        <v>5</v>
      </c>
    </row>
    <row r="11" spans="1:25" s="4" customFormat="1" ht="15" x14ac:dyDescent="0.25">
      <c r="A11" s="152" t="s">
        <v>8</v>
      </c>
      <c r="B11" s="152"/>
      <c r="C11" s="152"/>
      <c r="D11" s="152"/>
      <c r="E11" s="152"/>
    </row>
    <row r="12" spans="1:25" s="4" customFormat="1" ht="19.5" customHeight="1" x14ac:dyDescent="0.25">
      <c r="A12" s="11" t="s">
        <v>9</v>
      </c>
      <c r="B12" s="8"/>
      <c r="C12" s="12"/>
      <c r="D12" s="12"/>
      <c r="E12" s="12"/>
    </row>
    <row r="13" spans="1:25" s="4" customFormat="1" ht="15" x14ac:dyDescent="0.25">
      <c r="A13" s="9"/>
      <c r="B13" s="153"/>
      <c r="C13" s="153"/>
      <c r="D13" s="153"/>
      <c r="E13" s="153"/>
      <c r="V13" s="10" t="s">
        <v>5</v>
      </c>
      <c r="W13" s="10" t="s">
        <v>5</v>
      </c>
      <c r="X13" s="10" t="s">
        <v>5</v>
      </c>
      <c r="Y13" s="10" t="s">
        <v>5</v>
      </c>
    </row>
    <row r="14" spans="1:25" s="4" customFormat="1" ht="15" x14ac:dyDescent="0.25">
      <c r="A14" s="152" t="s">
        <v>8</v>
      </c>
      <c r="B14" s="152"/>
      <c r="C14" s="152"/>
      <c r="D14" s="152"/>
      <c r="E14" s="152"/>
    </row>
    <row r="16" spans="1:25" s="4" customFormat="1" ht="15" x14ac:dyDescent="0.25">
      <c r="A16" s="1" t="s">
        <v>10</v>
      </c>
    </row>
    <row r="18" spans="1:5" s="4" customFormat="1" ht="65.25" customHeight="1" x14ac:dyDescent="0.25">
      <c r="A18" s="13" t="s">
        <v>11</v>
      </c>
      <c r="B18" s="13" t="s">
        <v>12</v>
      </c>
      <c r="C18" s="13" t="s">
        <v>13</v>
      </c>
      <c r="D18" s="13" t="s">
        <v>14</v>
      </c>
      <c r="E18" s="13" t="s">
        <v>15</v>
      </c>
    </row>
    <row r="19" spans="1:5" s="4" customFormat="1" ht="15" x14ac:dyDescent="0.25">
      <c r="A19" s="14">
        <v>1</v>
      </c>
      <c r="B19" s="15">
        <v>2</v>
      </c>
      <c r="C19" s="15">
        <v>3</v>
      </c>
      <c r="D19" s="14">
        <v>4</v>
      </c>
      <c r="E19" s="14">
        <v>5</v>
      </c>
    </row>
    <row r="20" spans="1:5" s="4" customFormat="1" ht="12.75" customHeight="1" x14ac:dyDescent="0.25">
      <c r="A20" s="154" t="s">
        <v>1009</v>
      </c>
      <c r="B20" s="155"/>
      <c r="C20" s="155"/>
      <c r="D20" s="155"/>
      <c r="E20" s="156"/>
    </row>
    <row r="21" spans="1:5" s="4" customFormat="1" ht="56.25" x14ac:dyDescent="0.25">
      <c r="A21" s="16" t="s">
        <v>17</v>
      </c>
      <c r="B21" s="17" t="s">
        <v>592</v>
      </c>
      <c r="C21" s="17" t="s">
        <v>593</v>
      </c>
      <c r="D21" s="18" t="s">
        <v>594</v>
      </c>
      <c r="E21" s="19">
        <v>6115980</v>
      </c>
    </row>
    <row r="22" spans="1:5" s="4" customFormat="1" ht="34.5" x14ac:dyDescent="0.25">
      <c r="A22" s="20"/>
      <c r="B22" s="21"/>
      <c r="C22" s="22" t="s">
        <v>595</v>
      </c>
      <c r="D22" s="23" t="s">
        <v>596</v>
      </c>
      <c r="E22" s="24"/>
    </row>
    <row r="23" spans="1:5" s="4" customFormat="1" ht="57" x14ac:dyDescent="0.25">
      <c r="A23" s="20"/>
      <c r="B23" s="21"/>
      <c r="C23" s="22" t="s">
        <v>597</v>
      </c>
      <c r="D23" s="23" t="s">
        <v>598</v>
      </c>
      <c r="E23" s="24"/>
    </row>
    <row r="24" spans="1:5" s="4" customFormat="1" ht="34.5" x14ac:dyDescent="0.25">
      <c r="A24" s="20"/>
      <c r="B24" s="21"/>
      <c r="C24" s="22" t="s">
        <v>599</v>
      </c>
      <c r="D24" s="23" t="s">
        <v>600</v>
      </c>
      <c r="E24" s="24"/>
    </row>
    <row r="25" spans="1:5" s="4" customFormat="1" ht="45.75" x14ac:dyDescent="0.25">
      <c r="A25" s="20"/>
      <c r="B25" s="21"/>
      <c r="C25" s="22" t="s">
        <v>601</v>
      </c>
      <c r="D25" s="23" t="s">
        <v>602</v>
      </c>
      <c r="E25" s="24"/>
    </row>
    <row r="26" spans="1:5" s="4" customFormat="1" ht="68.25" x14ac:dyDescent="0.25">
      <c r="A26" s="20"/>
      <c r="B26" s="21"/>
      <c r="C26" s="22" t="s">
        <v>603</v>
      </c>
      <c r="D26" s="23" t="s">
        <v>604</v>
      </c>
      <c r="E26" s="24"/>
    </row>
    <row r="27" spans="1:5" s="4" customFormat="1" ht="34.5" x14ac:dyDescent="0.25">
      <c r="A27" s="20"/>
      <c r="B27" s="21"/>
      <c r="C27" s="22" t="s">
        <v>605</v>
      </c>
      <c r="D27" s="23" t="s">
        <v>606</v>
      </c>
      <c r="E27" s="24"/>
    </row>
    <row r="28" spans="1:5" s="4" customFormat="1" ht="15" x14ac:dyDescent="0.25">
      <c r="A28" s="20"/>
      <c r="B28" s="21"/>
      <c r="C28" s="22" t="s">
        <v>607</v>
      </c>
      <c r="D28" s="23" t="s">
        <v>608</v>
      </c>
      <c r="E28" s="24" t="s">
        <v>609</v>
      </c>
    </row>
    <row r="29" spans="1:5" s="4" customFormat="1" ht="15" x14ac:dyDescent="0.25">
      <c r="A29" s="20"/>
      <c r="B29" s="21"/>
      <c r="C29" s="22" t="s">
        <v>610</v>
      </c>
      <c r="D29" s="23" t="s">
        <v>611</v>
      </c>
      <c r="E29" s="24" t="s">
        <v>612</v>
      </c>
    </row>
    <row r="30" spans="1:5" s="4" customFormat="1" ht="15" x14ac:dyDescent="0.25">
      <c r="A30" s="20"/>
      <c r="B30" s="21"/>
      <c r="C30" s="22" t="s">
        <v>613</v>
      </c>
      <c r="D30" s="23" t="s">
        <v>614</v>
      </c>
      <c r="E30" s="24" t="s">
        <v>615</v>
      </c>
    </row>
    <row r="31" spans="1:5" s="4" customFormat="1" ht="15" x14ac:dyDescent="0.25">
      <c r="A31" s="20"/>
      <c r="B31" s="21"/>
      <c r="C31" s="22" t="s">
        <v>616</v>
      </c>
      <c r="D31" s="23" t="s">
        <v>617</v>
      </c>
      <c r="E31" s="24" t="s">
        <v>618</v>
      </c>
    </row>
    <row r="32" spans="1:5" s="4" customFormat="1" ht="15" x14ac:dyDescent="0.25">
      <c r="A32" s="20"/>
      <c r="B32" s="21"/>
      <c r="C32" s="22" t="s">
        <v>619</v>
      </c>
      <c r="D32" s="23" t="s">
        <v>620</v>
      </c>
      <c r="E32" s="24" t="s">
        <v>621</v>
      </c>
    </row>
    <row r="33" spans="1:5" s="4" customFormat="1" ht="15" x14ac:dyDescent="0.25">
      <c r="A33" s="20"/>
      <c r="B33" s="21"/>
      <c r="C33" s="22" t="s">
        <v>622</v>
      </c>
      <c r="D33" s="23" t="s">
        <v>620</v>
      </c>
      <c r="E33" s="24" t="s">
        <v>621</v>
      </c>
    </row>
    <row r="34" spans="1:5" s="4" customFormat="1" ht="15" x14ac:dyDescent="0.25">
      <c r="A34" s="20"/>
      <c r="B34" s="21"/>
      <c r="C34" s="22" t="s">
        <v>623</v>
      </c>
      <c r="D34" s="23" t="s">
        <v>620</v>
      </c>
      <c r="E34" s="24" t="s">
        <v>621</v>
      </c>
    </row>
    <row r="35" spans="1:5" s="4" customFormat="1" ht="15" x14ac:dyDescent="0.25">
      <c r="A35" s="20"/>
      <c r="B35" s="21"/>
      <c r="C35" s="22" t="s">
        <v>624</v>
      </c>
      <c r="D35" s="23" t="s">
        <v>620</v>
      </c>
      <c r="E35" s="24" t="s">
        <v>621</v>
      </c>
    </row>
    <row r="36" spans="1:5" s="4" customFormat="1" ht="15" x14ac:dyDescent="0.25">
      <c r="A36" s="20"/>
      <c r="B36" s="21"/>
      <c r="C36" s="22" t="s">
        <v>625</v>
      </c>
      <c r="D36" s="23" t="s">
        <v>611</v>
      </c>
      <c r="E36" s="24" t="s">
        <v>612</v>
      </c>
    </row>
    <row r="37" spans="1:5" s="4" customFormat="1" ht="15" x14ac:dyDescent="0.25">
      <c r="A37" s="20"/>
      <c r="B37" s="21"/>
      <c r="C37" s="22" t="s">
        <v>626</v>
      </c>
      <c r="D37" s="23" t="s">
        <v>627</v>
      </c>
      <c r="E37" s="24" t="s">
        <v>628</v>
      </c>
    </row>
    <row r="38" spans="1:5" s="4" customFormat="1" ht="15" x14ac:dyDescent="0.25">
      <c r="A38" s="20"/>
      <c r="B38" s="21"/>
      <c r="C38" s="22" t="s">
        <v>629</v>
      </c>
      <c r="D38" s="23" t="s">
        <v>630</v>
      </c>
      <c r="E38" s="24" t="s">
        <v>631</v>
      </c>
    </row>
    <row r="39" spans="1:5" s="4" customFormat="1" ht="15" x14ac:dyDescent="0.25">
      <c r="A39" s="20"/>
      <c r="B39" s="21"/>
      <c r="C39" s="22" t="s">
        <v>632</v>
      </c>
      <c r="D39" s="23" t="s">
        <v>620</v>
      </c>
      <c r="E39" s="24" t="s">
        <v>621</v>
      </c>
    </row>
    <row r="40" spans="1:5" s="4" customFormat="1" ht="15" x14ac:dyDescent="0.25">
      <c r="A40" s="20"/>
      <c r="B40" s="21"/>
      <c r="C40" s="22" t="s">
        <v>633</v>
      </c>
      <c r="D40" s="23" t="s">
        <v>634</v>
      </c>
      <c r="E40" s="24" t="s">
        <v>635</v>
      </c>
    </row>
    <row r="41" spans="1:5" s="4" customFormat="1" ht="15" x14ac:dyDescent="0.25">
      <c r="A41" s="20"/>
      <c r="B41" s="21"/>
      <c r="C41" s="22" t="s">
        <v>636</v>
      </c>
      <c r="D41" s="23" t="s">
        <v>620</v>
      </c>
      <c r="E41" s="24" t="s">
        <v>621</v>
      </c>
    </row>
    <row r="42" spans="1:5" s="4" customFormat="1" ht="15" x14ac:dyDescent="0.25">
      <c r="A42" s="20"/>
      <c r="B42" s="21"/>
      <c r="C42" s="22" t="s">
        <v>637</v>
      </c>
      <c r="D42" s="23" t="s">
        <v>608</v>
      </c>
      <c r="E42" s="24" t="s">
        <v>609</v>
      </c>
    </row>
    <row r="43" spans="1:5" s="4" customFormat="1" ht="15" x14ac:dyDescent="0.25">
      <c r="A43" s="20"/>
      <c r="B43" s="21"/>
      <c r="C43" s="22" t="s">
        <v>638</v>
      </c>
      <c r="D43" s="23" t="s">
        <v>620</v>
      </c>
      <c r="E43" s="24" t="s">
        <v>621</v>
      </c>
    </row>
    <row r="44" spans="1:5" s="4" customFormat="1" ht="15" x14ac:dyDescent="0.25">
      <c r="A44" s="20"/>
      <c r="B44" s="21"/>
      <c r="C44" s="22" t="s">
        <v>639</v>
      </c>
      <c r="D44" s="23" t="s">
        <v>640</v>
      </c>
      <c r="E44" s="20"/>
    </row>
    <row r="45" spans="1:5" s="4" customFormat="1" ht="56.25" x14ac:dyDescent="0.25">
      <c r="A45" s="16" t="s">
        <v>23</v>
      </c>
      <c r="B45" s="17" t="s">
        <v>641</v>
      </c>
      <c r="C45" s="17" t="s">
        <v>642</v>
      </c>
      <c r="D45" s="18" t="s">
        <v>643</v>
      </c>
      <c r="E45" s="19">
        <v>988310</v>
      </c>
    </row>
    <row r="46" spans="1:5" s="4" customFormat="1" ht="34.5" x14ac:dyDescent="0.25">
      <c r="A46" s="20"/>
      <c r="B46" s="21"/>
      <c r="C46" s="22" t="s">
        <v>595</v>
      </c>
      <c r="D46" s="23" t="s">
        <v>596</v>
      </c>
      <c r="E46" s="24"/>
    </row>
    <row r="47" spans="1:5" s="4" customFormat="1" ht="34.5" x14ac:dyDescent="0.25">
      <c r="A47" s="20"/>
      <c r="B47" s="21"/>
      <c r="C47" s="22" t="s">
        <v>599</v>
      </c>
      <c r="D47" s="23" t="s">
        <v>644</v>
      </c>
      <c r="E47" s="24"/>
    </row>
    <row r="48" spans="1:5" s="4" customFormat="1" ht="45.75" x14ac:dyDescent="0.25">
      <c r="A48" s="20"/>
      <c r="B48" s="21"/>
      <c r="C48" s="22" t="s">
        <v>601</v>
      </c>
      <c r="D48" s="23" t="s">
        <v>645</v>
      </c>
      <c r="E48" s="24"/>
    </row>
    <row r="49" spans="1:5" s="4" customFormat="1" ht="68.25" x14ac:dyDescent="0.25">
      <c r="A49" s="20"/>
      <c r="B49" s="21"/>
      <c r="C49" s="22" t="s">
        <v>603</v>
      </c>
      <c r="D49" s="23" t="s">
        <v>604</v>
      </c>
      <c r="E49" s="24"/>
    </row>
    <row r="50" spans="1:5" s="4" customFormat="1" ht="34.5" x14ac:dyDescent="0.25">
      <c r="A50" s="20"/>
      <c r="B50" s="21"/>
      <c r="C50" s="22" t="s">
        <v>605</v>
      </c>
      <c r="D50" s="23" t="s">
        <v>606</v>
      </c>
      <c r="E50" s="24"/>
    </row>
    <row r="51" spans="1:5" s="4" customFormat="1" ht="15" x14ac:dyDescent="0.25">
      <c r="A51" s="20"/>
      <c r="B51" s="21"/>
      <c r="C51" s="22" t="s">
        <v>607</v>
      </c>
      <c r="D51" s="23" t="s">
        <v>608</v>
      </c>
      <c r="E51" s="24" t="s">
        <v>646</v>
      </c>
    </row>
    <row r="52" spans="1:5" s="4" customFormat="1" ht="15" x14ac:dyDescent="0.25">
      <c r="A52" s="20"/>
      <c r="B52" s="21"/>
      <c r="C52" s="22" t="s">
        <v>610</v>
      </c>
      <c r="D52" s="23" t="s">
        <v>611</v>
      </c>
      <c r="E52" s="24" t="s">
        <v>647</v>
      </c>
    </row>
    <row r="53" spans="1:5" s="4" customFormat="1" ht="15" x14ac:dyDescent="0.25">
      <c r="A53" s="20"/>
      <c r="B53" s="21"/>
      <c r="C53" s="22" t="s">
        <v>613</v>
      </c>
      <c r="D53" s="23" t="s">
        <v>614</v>
      </c>
      <c r="E53" s="24" t="s">
        <v>648</v>
      </c>
    </row>
    <row r="54" spans="1:5" s="4" customFormat="1" ht="15" x14ac:dyDescent="0.25">
      <c r="A54" s="20"/>
      <c r="B54" s="21"/>
      <c r="C54" s="22" t="s">
        <v>616</v>
      </c>
      <c r="D54" s="23" t="s">
        <v>617</v>
      </c>
      <c r="E54" s="24" t="s">
        <v>649</v>
      </c>
    </row>
    <row r="55" spans="1:5" s="4" customFormat="1" ht="15" x14ac:dyDescent="0.25">
      <c r="A55" s="20"/>
      <c r="B55" s="21"/>
      <c r="C55" s="22" t="s">
        <v>619</v>
      </c>
      <c r="D55" s="23" t="s">
        <v>620</v>
      </c>
      <c r="E55" s="24" t="s">
        <v>650</v>
      </c>
    </row>
    <row r="56" spans="1:5" s="4" customFormat="1" ht="15" x14ac:dyDescent="0.25">
      <c r="A56" s="20"/>
      <c r="B56" s="21"/>
      <c r="C56" s="22" t="s">
        <v>622</v>
      </c>
      <c r="D56" s="23" t="s">
        <v>620</v>
      </c>
      <c r="E56" s="24" t="s">
        <v>650</v>
      </c>
    </row>
    <row r="57" spans="1:5" s="4" customFormat="1" ht="15" x14ac:dyDescent="0.25">
      <c r="A57" s="20"/>
      <c r="B57" s="21"/>
      <c r="C57" s="22" t="s">
        <v>623</v>
      </c>
      <c r="D57" s="23" t="s">
        <v>620</v>
      </c>
      <c r="E57" s="24" t="s">
        <v>650</v>
      </c>
    </row>
    <row r="58" spans="1:5" s="4" customFormat="1" ht="15" x14ac:dyDescent="0.25">
      <c r="A58" s="20"/>
      <c r="B58" s="21"/>
      <c r="C58" s="22" t="s">
        <v>624</v>
      </c>
      <c r="D58" s="23" t="s">
        <v>620</v>
      </c>
      <c r="E58" s="24" t="s">
        <v>650</v>
      </c>
    </row>
    <row r="59" spans="1:5" s="4" customFormat="1" ht="15" x14ac:dyDescent="0.25">
      <c r="A59" s="20"/>
      <c r="B59" s="21"/>
      <c r="C59" s="22" t="s">
        <v>625</v>
      </c>
      <c r="D59" s="23" t="s">
        <v>611</v>
      </c>
      <c r="E59" s="24" t="s">
        <v>647</v>
      </c>
    </row>
    <row r="60" spans="1:5" s="4" customFormat="1" ht="15" x14ac:dyDescent="0.25">
      <c r="A60" s="20"/>
      <c r="B60" s="21"/>
      <c r="C60" s="22" t="s">
        <v>626</v>
      </c>
      <c r="D60" s="23" t="s">
        <v>627</v>
      </c>
      <c r="E60" s="24" t="s">
        <v>651</v>
      </c>
    </row>
    <row r="61" spans="1:5" s="4" customFormat="1" ht="15" x14ac:dyDescent="0.25">
      <c r="A61" s="20"/>
      <c r="B61" s="21"/>
      <c r="C61" s="22" t="s">
        <v>629</v>
      </c>
      <c r="D61" s="23" t="s">
        <v>630</v>
      </c>
      <c r="E61" s="24" t="s">
        <v>652</v>
      </c>
    </row>
    <row r="62" spans="1:5" s="4" customFormat="1" ht="15" x14ac:dyDescent="0.25">
      <c r="A62" s="20"/>
      <c r="B62" s="21"/>
      <c r="C62" s="22" t="s">
        <v>632</v>
      </c>
      <c r="D62" s="23" t="s">
        <v>620</v>
      </c>
      <c r="E62" s="24" t="s">
        <v>650</v>
      </c>
    </row>
    <row r="63" spans="1:5" s="4" customFormat="1" ht="15" x14ac:dyDescent="0.25">
      <c r="A63" s="20"/>
      <c r="B63" s="21"/>
      <c r="C63" s="22" t="s">
        <v>633</v>
      </c>
      <c r="D63" s="23" t="s">
        <v>634</v>
      </c>
      <c r="E63" s="24" t="s">
        <v>653</v>
      </c>
    </row>
    <row r="64" spans="1:5" s="4" customFormat="1" ht="15" x14ac:dyDescent="0.25">
      <c r="A64" s="20"/>
      <c r="B64" s="21"/>
      <c r="C64" s="22" t="s">
        <v>636</v>
      </c>
      <c r="D64" s="23" t="s">
        <v>620</v>
      </c>
      <c r="E64" s="24" t="s">
        <v>650</v>
      </c>
    </row>
    <row r="65" spans="1:5" s="4" customFormat="1" ht="15" x14ac:dyDescent="0.25">
      <c r="A65" s="20"/>
      <c r="B65" s="21"/>
      <c r="C65" s="22" t="s">
        <v>637</v>
      </c>
      <c r="D65" s="23" t="s">
        <v>608</v>
      </c>
      <c r="E65" s="24" t="s">
        <v>646</v>
      </c>
    </row>
    <row r="66" spans="1:5" s="4" customFormat="1" ht="15" x14ac:dyDescent="0.25">
      <c r="A66" s="20"/>
      <c r="B66" s="21"/>
      <c r="C66" s="22" t="s">
        <v>638</v>
      </c>
      <c r="D66" s="23" t="s">
        <v>620</v>
      </c>
      <c r="E66" s="24" t="s">
        <v>650</v>
      </c>
    </row>
    <row r="67" spans="1:5" s="4" customFormat="1" ht="15" x14ac:dyDescent="0.25">
      <c r="A67" s="20"/>
      <c r="B67" s="21"/>
      <c r="C67" s="22" t="s">
        <v>639</v>
      </c>
      <c r="D67" s="23" t="s">
        <v>640</v>
      </c>
      <c r="E67" s="20"/>
    </row>
    <row r="68" spans="1:5" s="4" customFormat="1" ht="45" x14ac:dyDescent="0.25">
      <c r="A68" s="16" t="s">
        <v>27</v>
      </c>
      <c r="B68" s="17" t="s">
        <v>654</v>
      </c>
      <c r="C68" s="17" t="s">
        <v>655</v>
      </c>
      <c r="D68" s="18" t="s">
        <v>656</v>
      </c>
      <c r="E68" s="19">
        <v>14000</v>
      </c>
    </row>
    <row r="69" spans="1:5" s="4" customFormat="1" ht="15" x14ac:dyDescent="0.25">
      <c r="A69" s="20"/>
      <c r="B69" s="21"/>
      <c r="C69" s="22" t="s">
        <v>657</v>
      </c>
      <c r="D69" s="23" t="s">
        <v>658</v>
      </c>
      <c r="E69" s="24"/>
    </row>
    <row r="70" spans="1:5" s="4" customFormat="1" ht="15" x14ac:dyDescent="0.25">
      <c r="A70" s="20"/>
      <c r="B70" s="21"/>
      <c r="C70" s="22" t="s">
        <v>659</v>
      </c>
      <c r="D70" s="23" t="s">
        <v>660</v>
      </c>
      <c r="E70" s="24"/>
    </row>
    <row r="71" spans="1:5" s="4" customFormat="1" ht="34.5" x14ac:dyDescent="0.25">
      <c r="A71" s="20"/>
      <c r="B71" s="21"/>
      <c r="C71" s="22" t="s">
        <v>661</v>
      </c>
      <c r="D71" s="23" t="s">
        <v>662</v>
      </c>
      <c r="E71" s="24"/>
    </row>
    <row r="72" spans="1:5" s="4" customFormat="1" ht="15" x14ac:dyDescent="0.25">
      <c r="A72" s="20"/>
      <c r="B72" s="21"/>
      <c r="C72" s="22" t="s">
        <v>663</v>
      </c>
      <c r="D72" s="23" t="s">
        <v>630</v>
      </c>
      <c r="E72" s="24" t="s">
        <v>664</v>
      </c>
    </row>
    <row r="73" spans="1:5" s="4" customFormat="1" ht="15" x14ac:dyDescent="0.25">
      <c r="A73" s="20"/>
      <c r="B73" s="21"/>
      <c r="C73" s="22" t="s">
        <v>665</v>
      </c>
      <c r="D73" s="23" t="s">
        <v>630</v>
      </c>
      <c r="E73" s="24" t="s">
        <v>664</v>
      </c>
    </row>
    <row r="74" spans="1:5" s="4" customFormat="1" ht="15" x14ac:dyDescent="0.25">
      <c r="A74" s="20"/>
      <c r="B74" s="21"/>
      <c r="C74" s="22" t="s">
        <v>666</v>
      </c>
      <c r="D74" s="23" t="s">
        <v>667</v>
      </c>
      <c r="E74" s="24" t="s">
        <v>668</v>
      </c>
    </row>
    <row r="75" spans="1:5" s="4" customFormat="1" ht="15" x14ac:dyDescent="0.25">
      <c r="A75" s="20"/>
      <c r="B75" s="21"/>
      <c r="C75" s="22" t="s">
        <v>669</v>
      </c>
      <c r="D75" s="23" t="s">
        <v>670</v>
      </c>
      <c r="E75" s="24" t="s">
        <v>671</v>
      </c>
    </row>
    <row r="76" spans="1:5" s="4" customFormat="1" ht="15" x14ac:dyDescent="0.25">
      <c r="A76" s="20"/>
      <c r="B76" s="21"/>
      <c r="C76" s="22" t="s">
        <v>672</v>
      </c>
      <c r="D76" s="23" t="s">
        <v>673</v>
      </c>
      <c r="E76" s="24" t="s">
        <v>674</v>
      </c>
    </row>
    <row r="77" spans="1:5" s="4" customFormat="1" ht="15" x14ac:dyDescent="0.25">
      <c r="A77" s="20"/>
      <c r="B77" s="21"/>
      <c r="C77" s="22" t="s">
        <v>639</v>
      </c>
      <c r="D77" s="23" t="s">
        <v>640</v>
      </c>
      <c r="E77" s="20"/>
    </row>
    <row r="78" spans="1:5" s="4" customFormat="1" ht="33.75" x14ac:dyDescent="0.25">
      <c r="A78" s="16" t="s">
        <v>46</v>
      </c>
      <c r="B78" s="17" t="s">
        <v>675</v>
      </c>
      <c r="C78" s="17" t="s">
        <v>676</v>
      </c>
      <c r="D78" s="18" t="s">
        <v>677</v>
      </c>
      <c r="E78" s="19">
        <v>3690910</v>
      </c>
    </row>
    <row r="79" spans="1:5" s="4" customFormat="1" ht="34.5" x14ac:dyDescent="0.25">
      <c r="A79" s="20"/>
      <c r="B79" s="21"/>
      <c r="C79" s="22" t="s">
        <v>678</v>
      </c>
      <c r="D79" s="23" t="s">
        <v>679</v>
      </c>
      <c r="E79" s="24"/>
    </row>
    <row r="80" spans="1:5" s="4" customFormat="1" ht="23.25" x14ac:dyDescent="0.25">
      <c r="A80" s="20"/>
      <c r="B80" s="21"/>
      <c r="C80" s="22" t="s">
        <v>680</v>
      </c>
      <c r="D80" s="23" t="s">
        <v>681</v>
      </c>
      <c r="E80" s="24"/>
    </row>
    <row r="81" spans="1:5" s="4" customFormat="1" ht="15" x14ac:dyDescent="0.25">
      <c r="A81" s="20"/>
      <c r="B81" s="21"/>
      <c r="C81" s="22" t="s">
        <v>682</v>
      </c>
      <c r="D81" s="23" t="s">
        <v>683</v>
      </c>
      <c r="E81" s="24"/>
    </row>
    <row r="82" spans="1:5" s="4" customFormat="1" ht="34.5" x14ac:dyDescent="0.25">
      <c r="A82" s="20"/>
      <c r="B82" s="21"/>
      <c r="C82" s="22" t="s">
        <v>661</v>
      </c>
      <c r="D82" s="23" t="s">
        <v>662</v>
      </c>
      <c r="E82" s="24"/>
    </row>
    <row r="83" spans="1:5" s="4" customFormat="1" ht="15" x14ac:dyDescent="0.25">
      <c r="A83" s="20"/>
      <c r="B83" s="21"/>
      <c r="C83" s="22" t="s">
        <v>684</v>
      </c>
      <c r="D83" s="23" t="s">
        <v>685</v>
      </c>
      <c r="E83" s="24" t="s">
        <v>686</v>
      </c>
    </row>
    <row r="84" spans="1:5" s="4" customFormat="1" ht="15" x14ac:dyDescent="0.25">
      <c r="A84" s="20"/>
      <c r="B84" s="21"/>
      <c r="C84" s="22" t="s">
        <v>687</v>
      </c>
      <c r="D84" s="23" t="s">
        <v>685</v>
      </c>
      <c r="E84" s="24" t="s">
        <v>686</v>
      </c>
    </row>
    <row r="85" spans="1:5" s="4" customFormat="1" ht="15" x14ac:dyDescent="0.25">
      <c r="A85" s="20"/>
      <c r="B85" s="21"/>
      <c r="C85" s="22" t="s">
        <v>688</v>
      </c>
      <c r="D85" s="23" t="s">
        <v>620</v>
      </c>
      <c r="E85" s="24" t="s">
        <v>689</v>
      </c>
    </row>
    <row r="86" spans="1:5" s="4" customFormat="1" ht="15" x14ac:dyDescent="0.25">
      <c r="A86" s="20"/>
      <c r="B86" s="21"/>
      <c r="C86" s="22" t="s">
        <v>690</v>
      </c>
      <c r="D86" s="23" t="s">
        <v>691</v>
      </c>
      <c r="E86" s="24" t="s">
        <v>692</v>
      </c>
    </row>
    <row r="87" spans="1:5" s="4" customFormat="1" ht="34.5" x14ac:dyDescent="0.25">
      <c r="A87" s="20"/>
      <c r="B87" s="21"/>
      <c r="C87" s="22" t="s">
        <v>693</v>
      </c>
      <c r="D87" s="23" t="s">
        <v>614</v>
      </c>
      <c r="E87" s="24" t="s">
        <v>694</v>
      </c>
    </row>
    <row r="88" spans="1:5" s="4" customFormat="1" ht="34.5" x14ac:dyDescent="0.25">
      <c r="A88" s="20"/>
      <c r="B88" s="21"/>
      <c r="C88" s="22" t="s">
        <v>695</v>
      </c>
      <c r="D88" s="23" t="s">
        <v>685</v>
      </c>
      <c r="E88" s="24" t="s">
        <v>686</v>
      </c>
    </row>
    <row r="89" spans="1:5" s="4" customFormat="1" ht="34.5" x14ac:dyDescent="0.25">
      <c r="A89" s="20"/>
      <c r="B89" s="21"/>
      <c r="C89" s="22" t="s">
        <v>696</v>
      </c>
      <c r="D89" s="23" t="s">
        <v>685</v>
      </c>
      <c r="E89" s="24" t="s">
        <v>686</v>
      </c>
    </row>
    <row r="90" spans="1:5" s="4" customFormat="1" ht="34.5" x14ac:dyDescent="0.25">
      <c r="A90" s="20"/>
      <c r="B90" s="21"/>
      <c r="C90" s="22" t="s">
        <v>697</v>
      </c>
      <c r="D90" s="23" t="s">
        <v>698</v>
      </c>
      <c r="E90" s="24" t="s">
        <v>699</v>
      </c>
    </row>
    <row r="91" spans="1:5" s="4" customFormat="1" ht="34.5" x14ac:dyDescent="0.25">
      <c r="A91" s="20"/>
      <c r="B91" s="21"/>
      <c r="C91" s="22" t="s">
        <v>700</v>
      </c>
      <c r="D91" s="23" t="s">
        <v>685</v>
      </c>
      <c r="E91" s="24" t="s">
        <v>686</v>
      </c>
    </row>
    <row r="92" spans="1:5" s="4" customFormat="1" ht="34.5" x14ac:dyDescent="0.25">
      <c r="A92" s="20"/>
      <c r="B92" s="21"/>
      <c r="C92" s="22" t="s">
        <v>701</v>
      </c>
      <c r="D92" s="23" t="s">
        <v>702</v>
      </c>
      <c r="E92" s="24" t="s">
        <v>703</v>
      </c>
    </row>
    <row r="93" spans="1:5" s="4" customFormat="1" ht="15" x14ac:dyDescent="0.25">
      <c r="A93" s="20"/>
      <c r="B93" s="21"/>
      <c r="C93" s="22" t="s">
        <v>704</v>
      </c>
      <c r="D93" s="23" t="s">
        <v>698</v>
      </c>
      <c r="E93" s="24" t="s">
        <v>699</v>
      </c>
    </row>
    <row r="94" spans="1:5" s="4" customFormat="1" ht="15" x14ac:dyDescent="0.25">
      <c r="A94" s="20"/>
      <c r="B94" s="21"/>
      <c r="C94" s="22" t="s">
        <v>705</v>
      </c>
      <c r="D94" s="23" t="s">
        <v>614</v>
      </c>
      <c r="E94" s="24" t="s">
        <v>694</v>
      </c>
    </row>
    <row r="95" spans="1:5" s="4" customFormat="1" ht="15" x14ac:dyDescent="0.25">
      <c r="A95" s="20"/>
      <c r="B95" s="21"/>
      <c r="C95" s="22" t="s">
        <v>706</v>
      </c>
      <c r="D95" s="23" t="s">
        <v>707</v>
      </c>
      <c r="E95" s="24" t="s">
        <v>708</v>
      </c>
    </row>
    <row r="96" spans="1:5" s="4" customFormat="1" ht="23.25" x14ac:dyDescent="0.25">
      <c r="A96" s="20"/>
      <c r="B96" s="21"/>
      <c r="C96" s="22" t="s">
        <v>709</v>
      </c>
      <c r="D96" s="23" t="s">
        <v>608</v>
      </c>
      <c r="E96" s="24" t="s">
        <v>710</v>
      </c>
    </row>
    <row r="97" spans="1:7" s="4" customFormat="1" ht="45.75" x14ac:dyDescent="0.25">
      <c r="A97" s="20"/>
      <c r="B97" s="21"/>
      <c r="C97" s="22" t="s">
        <v>711</v>
      </c>
      <c r="D97" s="23" t="s">
        <v>685</v>
      </c>
      <c r="E97" s="24" t="s">
        <v>686</v>
      </c>
    </row>
    <row r="98" spans="1:7" s="4" customFormat="1" ht="15" x14ac:dyDescent="0.25">
      <c r="A98" s="20"/>
      <c r="B98" s="21"/>
      <c r="C98" s="22" t="s">
        <v>712</v>
      </c>
      <c r="D98" s="23" t="s">
        <v>627</v>
      </c>
      <c r="E98" s="24" t="s">
        <v>713</v>
      </c>
    </row>
    <row r="99" spans="1:7" s="4" customFormat="1" ht="15" x14ac:dyDescent="0.25">
      <c r="A99" s="20"/>
      <c r="B99" s="21"/>
      <c r="C99" s="22" t="s">
        <v>639</v>
      </c>
      <c r="D99" s="23" t="s">
        <v>640</v>
      </c>
      <c r="E99" s="20"/>
    </row>
    <row r="100" spans="1:7" s="4" customFormat="1" ht="11.25" customHeight="1" x14ac:dyDescent="0.25">
      <c r="A100" s="25"/>
      <c r="B100" s="160" t="s">
        <v>714</v>
      </c>
      <c r="C100" s="160"/>
      <c r="D100" s="25"/>
      <c r="E100" s="26"/>
      <c r="F100" s="27"/>
      <c r="G100" s="27"/>
    </row>
    <row r="101" spans="1:7" s="4" customFormat="1" ht="11.25" customHeight="1" x14ac:dyDescent="0.25">
      <c r="A101" s="25"/>
      <c r="B101" s="161" t="s">
        <v>543</v>
      </c>
      <c r="C101" s="161"/>
      <c r="D101" s="25"/>
      <c r="E101" s="28" t="s">
        <v>715</v>
      </c>
    </row>
    <row r="102" spans="1:7" s="4" customFormat="1" ht="11.25" customHeight="1" x14ac:dyDescent="0.25">
      <c r="A102" s="25"/>
      <c r="B102" s="160" t="s">
        <v>716</v>
      </c>
      <c r="C102" s="160"/>
      <c r="D102" s="25"/>
      <c r="E102" s="26" t="s">
        <v>715</v>
      </c>
    </row>
    <row r="103" spans="1:7" s="4" customFormat="1" ht="12.75" customHeight="1" x14ac:dyDescent="0.25">
      <c r="A103" s="154" t="s">
        <v>717</v>
      </c>
      <c r="B103" s="155"/>
      <c r="C103" s="155"/>
      <c r="D103" s="155"/>
      <c r="E103" s="156"/>
    </row>
    <row r="104" spans="1:7" s="4" customFormat="1" ht="33.75" x14ac:dyDescent="0.25">
      <c r="A104" s="16" t="s">
        <v>50</v>
      </c>
      <c r="B104" s="17" t="s">
        <v>718</v>
      </c>
      <c r="C104" s="17" t="s">
        <v>719</v>
      </c>
      <c r="D104" s="18" t="s">
        <v>720</v>
      </c>
      <c r="E104" s="19">
        <v>257420</v>
      </c>
    </row>
    <row r="105" spans="1:7" s="4" customFormat="1" ht="23.25" x14ac:dyDescent="0.25">
      <c r="A105" s="20"/>
      <c r="B105" s="21"/>
      <c r="C105" s="22" t="s">
        <v>721</v>
      </c>
      <c r="D105" s="23" t="s">
        <v>722</v>
      </c>
      <c r="E105" s="24"/>
    </row>
    <row r="106" spans="1:7" s="4" customFormat="1" ht="45.75" x14ac:dyDescent="0.25">
      <c r="A106" s="20"/>
      <c r="B106" s="21"/>
      <c r="C106" s="22" t="s">
        <v>723</v>
      </c>
      <c r="D106" s="23" t="s">
        <v>724</v>
      </c>
      <c r="E106" s="24"/>
    </row>
    <row r="107" spans="1:7" s="4" customFormat="1" ht="34.5" x14ac:dyDescent="0.25">
      <c r="A107" s="20"/>
      <c r="B107" s="21"/>
      <c r="C107" s="22" t="s">
        <v>725</v>
      </c>
      <c r="D107" s="23" t="s">
        <v>726</v>
      </c>
      <c r="E107" s="24"/>
    </row>
    <row r="108" spans="1:7" s="4" customFormat="1" ht="34.5" x14ac:dyDescent="0.25">
      <c r="A108" s="20"/>
      <c r="B108" s="21"/>
      <c r="C108" s="22" t="s">
        <v>727</v>
      </c>
      <c r="D108" s="23" t="s">
        <v>728</v>
      </c>
      <c r="E108" s="24"/>
    </row>
    <row r="109" spans="1:7" s="4" customFormat="1" ht="15" x14ac:dyDescent="0.25">
      <c r="A109" s="20"/>
      <c r="B109" s="21"/>
      <c r="C109" s="22" t="s">
        <v>607</v>
      </c>
      <c r="D109" s="23" t="s">
        <v>608</v>
      </c>
      <c r="E109" s="24" t="s">
        <v>729</v>
      </c>
    </row>
    <row r="110" spans="1:7" s="4" customFormat="1" ht="15" x14ac:dyDescent="0.25">
      <c r="A110" s="20"/>
      <c r="B110" s="21"/>
      <c r="C110" s="22" t="s">
        <v>730</v>
      </c>
      <c r="D110" s="23" t="s">
        <v>620</v>
      </c>
      <c r="E110" s="24" t="s">
        <v>731</v>
      </c>
    </row>
    <row r="111" spans="1:7" s="4" customFormat="1" ht="15" x14ac:dyDescent="0.25">
      <c r="A111" s="20"/>
      <c r="B111" s="21"/>
      <c r="C111" s="22" t="s">
        <v>732</v>
      </c>
      <c r="D111" s="23" t="s">
        <v>634</v>
      </c>
      <c r="E111" s="24" t="s">
        <v>733</v>
      </c>
    </row>
    <row r="112" spans="1:7" s="4" customFormat="1" ht="15" x14ac:dyDescent="0.25">
      <c r="A112" s="20"/>
      <c r="B112" s="21"/>
      <c r="C112" s="22" t="s">
        <v>734</v>
      </c>
      <c r="D112" s="23" t="s">
        <v>614</v>
      </c>
      <c r="E112" s="24" t="s">
        <v>735</v>
      </c>
    </row>
    <row r="113" spans="1:5" s="4" customFormat="1" ht="15" x14ac:dyDescent="0.25">
      <c r="A113" s="20"/>
      <c r="B113" s="21"/>
      <c r="C113" s="22" t="s">
        <v>613</v>
      </c>
      <c r="D113" s="23" t="s">
        <v>617</v>
      </c>
      <c r="E113" s="24" t="s">
        <v>736</v>
      </c>
    </row>
    <row r="114" spans="1:5" s="4" customFormat="1" ht="15" x14ac:dyDescent="0.25">
      <c r="A114" s="20"/>
      <c r="B114" s="21"/>
      <c r="C114" s="22" t="s">
        <v>616</v>
      </c>
      <c r="D114" s="23" t="s">
        <v>670</v>
      </c>
      <c r="E114" s="24" t="s">
        <v>737</v>
      </c>
    </row>
    <row r="115" spans="1:5" s="4" customFormat="1" ht="15" x14ac:dyDescent="0.25">
      <c r="A115" s="20"/>
      <c r="B115" s="21"/>
      <c r="C115" s="22" t="s">
        <v>738</v>
      </c>
      <c r="D115" s="23" t="s">
        <v>611</v>
      </c>
      <c r="E115" s="24" t="s">
        <v>739</v>
      </c>
    </row>
    <row r="116" spans="1:5" s="4" customFormat="1" ht="15" x14ac:dyDescent="0.25">
      <c r="A116" s="20"/>
      <c r="B116" s="21"/>
      <c r="C116" s="22" t="s">
        <v>740</v>
      </c>
      <c r="D116" s="23" t="s">
        <v>611</v>
      </c>
      <c r="E116" s="24" t="s">
        <v>739</v>
      </c>
    </row>
    <row r="117" spans="1:5" s="4" customFormat="1" ht="15" x14ac:dyDescent="0.25">
      <c r="A117" s="20"/>
      <c r="B117" s="21"/>
      <c r="C117" s="22" t="s">
        <v>741</v>
      </c>
      <c r="D117" s="23" t="s">
        <v>685</v>
      </c>
      <c r="E117" s="24" t="s">
        <v>742</v>
      </c>
    </row>
    <row r="118" spans="1:5" s="4" customFormat="1" ht="15" x14ac:dyDescent="0.25">
      <c r="A118" s="20"/>
      <c r="B118" s="21"/>
      <c r="C118" s="22" t="s">
        <v>743</v>
      </c>
      <c r="D118" s="23" t="s">
        <v>685</v>
      </c>
      <c r="E118" s="24" t="s">
        <v>742</v>
      </c>
    </row>
    <row r="119" spans="1:5" s="4" customFormat="1" ht="15" x14ac:dyDescent="0.25">
      <c r="A119" s="20"/>
      <c r="B119" s="21"/>
      <c r="C119" s="22" t="s">
        <v>744</v>
      </c>
      <c r="D119" s="23" t="s">
        <v>611</v>
      </c>
      <c r="E119" s="24" t="s">
        <v>739</v>
      </c>
    </row>
    <row r="120" spans="1:5" s="4" customFormat="1" ht="15" x14ac:dyDescent="0.25">
      <c r="A120" s="20"/>
      <c r="B120" s="21"/>
      <c r="C120" s="22" t="s">
        <v>745</v>
      </c>
      <c r="D120" s="23" t="s">
        <v>627</v>
      </c>
      <c r="E120" s="24" t="s">
        <v>746</v>
      </c>
    </row>
    <row r="121" spans="1:5" s="4" customFormat="1" ht="15" x14ac:dyDescent="0.25">
      <c r="A121" s="20"/>
      <c r="B121" s="21"/>
      <c r="C121" s="22" t="s">
        <v>629</v>
      </c>
      <c r="D121" s="23" t="s">
        <v>620</v>
      </c>
      <c r="E121" s="24" t="s">
        <v>731</v>
      </c>
    </row>
    <row r="122" spans="1:5" s="4" customFormat="1" ht="15" x14ac:dyDescent="0.25">
      <c r="A122" s="20"/>
      <c r="B122" s="21"/>
      <c r="C122" s="22" t="s">
        <v>632</v>
      </c>
      <c r="D122" s="23" t="s">
        <v>620</v>
      </c>
      <c r="E122" s="24" t="s">
        <v>731</v>
      </c>
    </row>
    <row r="123" spans="1:5" s="4" customFormat="1" ht="15" x14ac:dyDescent="0.25">
      <c r="A123" s="20"/>
      <c r="B123" s="21"/>
      <c r="C123" s="22" t="s">
        <v>633</v>
      </c>
      <c r="D123" s="23" t="s">
        <v>685</v>
      </c>
      <c r="E123" s="24" t="s">
        <v>742</v>
      </c>
    </row>
    <row r="124" spans="1:5" s="4" customFormat="1" ht="15" x14ac:dyDescent="0.25">
      <c r="A124" s="20"/>
      <c r="B124" s="21"/>
      <c r="C124" s="22" t="s">
        <v>747</v>
      </c>
      <c r="D124" s="23" t="s">
        <v>611</v>
      </c>
      <c r="E124" s="24" t="s">
        <v>739</v>
      </c>
    </row>
    <row r="125" spans="1:5" s="4" customFormat="1" ht="15" x14ac:dyDescent="0.25">
      <c r="A125" s="20"/>
      <c r="B125" s="21"/>
      <c r="C125" s="22" t="s">
        <v>637</v>
      </c>
      <c r="D125" s="23" t="s">
        <v>685</v>
      </c>
      <c r="E125" s="24" t="s">
        <v>742</v>
      </c>
    </row>
    <row r="126" spans="1:5" s="4" customFormat="1" ht="15" x14ac:dyDescent="0.25">
      <c r="A126" s="20"/>
      <c r="B126" s="21"/>
      <c r="C126" s="22" t="s">
        <v>638</v>
      </c>
      <c r="D126" s="23" t="s">
        <v>698</v>
      </c>
      <c r="E126" s="24" t="s">
        <v>748</v>
      </c>
    </row>
    <row r="127" spans="1:5" s="4" customFormat="1" ht="15" x14ac:dyDescent="0.25">
      <c r="A127" s="20"/>
      <c r="B127" s="21"/>
      <c r="C127" s="22" t="s">
        <v>639</v>
      </c>
      <c r="D127" s="23" t="s">
        <v>640</v>
      </c>
      <c r="E127" s="20"/>
    </row>
    <row r="128" spans="1:5" s="4" customFormat="1" ht="33.75" x14ac:dyDescent="0.25">
      <c r="A128" s="16" t="s">
        <v>54</v>
      </c>
      <c r="B128" s="17" t="s">
        <v>749</v>
      </c>
      <c r="C128" s="17" t="s">
        <v>750</v>
      </c>
      <c r="D128" s="18" t="s">
        <v>751</v>
      </c>
      <c r="E128" s="19">
        <v>19200</v>
      </c>
    </row>
    <row r="129" spans="1:7" s="4" customFormat="1" ht="15" x14ac:dyDescent="0.25">
      <c r="A129" s="20"/>
      <c r="B129" s="21"/>
      <c r="C129" s="22" t="s">
        <v>752</v>
      </c>
      <c r="D129" s="23" t="s">
        <v>753</v>
      </c>
      <c r="E129" s="24"/>
    </row>
    <row r="130" spans="1:7" s="4" customFormat="1" ht="23.25" x14ac:dyDescent="0.25">
      <c r="A130" s="20"/>
      <c r="B130" s="21"/>
      <c r="C130" s="22" t="s">
        <v>657</v>
      </c>
      <c r="D130" s="23" t="s">
        <v>754</v>
      </c>
      <c r="E130" s="24"/>
    </row>
    <row r="131" spans="1:7" s="4" customFormat="1" ht="34.5" x14ac:dyDescent="0.25">
      <c r="A131" s="20"/>
      <c r="B131" s="21"/>
      <c r="C131" s="22" t="s">
        <v>661</v>
      </c>
      <c r="D131" s="23" t="s">
        <v>662</v>
      </c>
      <c r="E131" s="24"/>
    </row>
    <row r="132" spans="1:7" s="4" customFormat="1" ht="15" x14ac:dyDescent="0.25">
      <c r="A132" s="20"/>
      <c r="B132" s="21"/>
      <c r="C132" s="22" t="s">
        <v>755</v>
      </c>
      <c r="D132" s="23" t="s">
        <v>756</v>
      </c>
      <c r="E132" s="24" t="s">
        <v>757</v>
      </c>
    </row>
    <row r="133" spans="1:7" s="4" customFormat="1" ht="15" x14ac:dyDescent="0.25">
      <c r="A133" s="20"/>
      <c r="B133" s="21"/>
      <c r="C133" s="22" t="s">
        <v>758</v>
      </c>
      <c r="D133" s="23" t="s">
        <v>759</v>
      </c>
      <c r="E133" s="24" t="s">
        <v>760</v>
      </c>
    </row>
    <row r="134" spans="1:7" s="4" customFormat="1" ht="15" x14ac:dyDescent="0.25">
      <c r="A134" s="20"/>
      <c r="B134" s="21"/>
      <c r="C134" s="22" t="s">
        <v>761</v>
      </c>
      <c r="D134" s="23" t="s">
        <v>762</v>
      </c>
      <c r="E134" s="24" t="s">
        <v>763</v>
      </c>
    </row>
    <row r="135" spans="1:7" s="4" customFormat="1" ht="23.25" x14ac:dyDescent="0.25">
      <c r="A135" s="20"/>
      <c r="B135" s="21"/>
      <c r="C135" s="22" t="s">
        <v>764</v>
      </c>
      <c r="D135" s="23" t="s">
        <v>762</v>
      </c>
      <c r="E135" s="24" t="s">
        <v>763</v>
      </c>
    </row>
    <row r="136" spans="1:7" s="4" customFormat="1" ht="15" x14ac:dyDescent="0.25">
      <c r="A136" s="20"/>
      <c r="B136" s="21"/>
      <c r="C136" s="22" t="s">
        <v>765</v>
      </c>
      <c r="D136" s="23" t="s">
        <v>608</v>
      </c>
      <c r="E136" s="24" t="s">
        <v>766</v>
      </c>
    </row>
    <row r="137" spans="1:7" s="4" customFormat="1" ht="15" x14ac:dyDescent="0.25">
      <c r="A137" s="20"/>
      <c r="B137" s="21"/>
      <c r="C137" s="22" t="s">
        <v>704</v>
      </c>
      <c r="D137" s="23" t="s">
        <v>685</v>
      </c>
      <c r="E137" s="24" t="s">
        <v>767</v>
      </c>
    </row>
    <row r="138" spans="1:7" s="4" customFormat="1" ht="15" x14ac:dyDescent="0.25">
      <c r="A138" s="20"/>
      <c r="B138" s="21"/>
      <c r="C138" s="22" t="s">
        <v>768</v>
      </c>
      <c r="D138" s="23" t="s">
        <v>698</v>
      </c>
      <c r="E138" s="24" t="s">
        <v>769</v>
      </c>
    </row>
    <row r="139" spans="1:7" s="4" customFormat="1" ht="15" x14ac:dyDescent="0.25">
      <c r="A139" s="20"/>
      <c r="B139" s="21"/>
      <c r="C139" s="22" t="s">
        <v>672</v>
      </c>
      <c r="D139" s="23" t="s">
        <v>627</v>
      </c>
      <c r="E139" s="24" t="s">
        <v>770</v>
      </c>
    </row>
    <row r="140" spans="1:7" s="4" customFormat="1" ht="15" x14ac:dyDescent="0.25">
      <c r="A140" s="20"/>
      <c r="B140" s="21"/>
      <c r="C140" s="22" t="s">
        <v>639</v>
      </c>
      <c r="D140" s="23" t="s">
        <v>640</v>
      </c>
      <c r="E140" s="20"/>
    </row>
    <row r="141" spans="1:7" s="4" customFormat="1" ht="11.25" customHeight="1" x14ac:dyDescent="0.25">
      <c r="A141" s="25"/>
      <c r="B141" s="160" t="s">
        <v>771</v>
      </c>
      <c r="C141" s="160"/>
      <c r="D141" s="25"/>
      <c r="E141" s="26"/>
      <c r="F141" s="27"/>
      <c r="G141" s="27"/>
    </row>
    <row r="142" spans="1:7" s="4" customFormat="1" ht="11.25" customHeight="1" x14ac:dyDescent="0.25">
      <c r="A142" s="25"/>
      <c r="B142" s="161" t="s">
        <v>772</v>
      </c>
      <c r="C142" s="161"/>
      <c r="D142" s="25"/>
      <c r="E142" s="28" t="s">
        <v>773</v>
      </c>
    </row>
    <row r="143" spans="1:7" s="4" customFormat="1" ht="11.25" customHeight="1" x14ac:dyDescent="0.25">
      <c r="A143" s="25"/>
      <c r="B143" s="160" t="s">
        <v>774</v>
      </c>
      <c r="C143" s="160"/>
      <c r="D143" s="25"/>
      <c r="E143" s="26" t="s">
        <v>773</v>
      </c>
    </row>
    <row r="144" spans="1:7" s="4" customFormat="1" ht="12.75" customHeight="1" x14ac:dyDescent="0.25">
      <c r="A144" s="154" t="s">
        <v>775</v>
      </c>
      <c r="B144" s="155"/>
      <c r="C144" s="155"/>
      <c r="D144" s="155"/>
      <c r="E144" s="156"/>
    </row>
    <row r="145" spans="1:5" s="4" customFormat="1" ht="12.75" customHeight="1" x14ac:dyDescent="0.25">
      <c r="A145" s="157" t="s">
        <v>776</v>
      </c>
      <c r="B145" s="158"/>
      <c r="C145" s="158"/>
      <c r="D145" s="158"/>
      <c r="E145" s="159"/>
    </row>
    <row r="146" spans="1:5" s="4" customFormat="1" ht="56.25" x14ac:dyDescent="0.25">
      <c r="A146" s="16" t="s">
        <v>58</v>
      </c>
      <c r="B146" s="17" t="s">
        <v>777</v>
      </c>
      <c r="C146" s="17" t="s">
        <v>778</v>
      </c>
      <c r="D146" s="18" t="s">
        <v>779</v>
      </c>
      <c r="E146" s="19">
        <v>379020</v>
      </c>
    </row>
    <row r="147" spans="1:5" s="4" customFormat="1" ht="102" x14ac:dyDescent="0.25">
      <c r="A147" s="20"/>
      <c r="B147" s="21"/>
      <c r="C147" s="22" t="s">
        <v>780</v>
      </c>
      <c r="D147" s="23" t="s">
        <v>781</v>
      </c>
      <c r="E147" s="24"/>
    </row>
    <row r="148" spans="1:5" s="4" customFormat="1" ht="79.5" x14ac:dyDescent="0.25">
      <c r="A148" s="20"/>
      <c r="B148" s="21"/>
      <c r="C148" s="22" t="s">
        <v>782</v>
      </c>
      <c r="D148" s="23" t="s">
        <v>783</v>
      </c>
      <c r="E148" s="24"/>
    </row>
    <row r="149" spans="1:5" s="4" customFormat="1" ht="45.75" x14ac:dyDescent="0.25">
      <c r="A149" s="20"/>
      <c r="B149" s="21"/>
      <c r="C149" s="22" t="s">
        <v>784</v>
      </c>
      <c r="D149" s="23" t="s">
        <v>785</v>
      </c>
      <c r="E149" s="24"/>
    </row>
    <row r="150" spans="1:5" s="4" customFormat="1" ht="45.75" x14ac:dyDescent="0.25">
      <c r="A150" s="20"/>
      <c r="B150" s="21"/>
      <c r="C150" s="22" t="s">
        <v>786</v>
      </c>
      <c r="D150" s="23" t="s">
        <v>787</v>
      </c>
      <c r="E150" s="24"/>
    </row>
    <row r="151" spans="1:5" s="4" customFormat="1" ht="15" x14ac:dyDescent="0.25">
      <c r="A151" s="20"/>
      <c r="B151" s="21"/>
      <c r="C151" s="22" t="s">
        <v>788</v>
      </c>
      <c r="D151" s="23" t="s">
        <v>789</v>
      </c>
      <c r="E151" s="24"/>
    </row>
    <row r="152" spans="1:5" s="4" customFormat="1" ht="34.5" x14ac:dyDescent="0.25">
      <c r="A152" s="20"/>
      <c r="B152" s="21"/>
      <c r="C152" s="22" t="s">
        <v>790</v>
      </c>
      <c r="D152" s="23" t="s">
        <v>791</v>
      </c>
      <c r="E152" s="24"/>
    </row>
    <row r="153" spans="1:5" s="4" customFormat="1" ht="34.5" x14ac:dyDescent="0.25">
      <c r="A153" s="20"/>
      <c r="B153" s="21"/>
      <c r="C153" s="22" t="s">
        <v>792</v>
      </c>
      <c r="D153" s="23" t="s">
        <v>793</v>
      </c>
      <c r="E153" s="24"/>
    </row>
    <row r="154" spans="1:5" s="4" customFormat="1" ht="15" x14ac:dyDescent="0.25">
      <c r="A154" s="20"/>
      <c r="B154" s="21"/>
      <c r="C154" s="22" t="s">
        <v>607</v>
      </c>
      <c r="D154" s="23" t="s">
        <v>794</v>
      </c>
      <c r="E154" s="24" t="s">
        <v>795</v>
      </c>
    </row>
    <row r="155" spans="1:5" s="4" customFormat="1" ht="15" x14ac:dyDescent="0.25">
      <c r="A155" s="20"/>
      <c r="B155" s="21"/>
      <c r="C155" s="22" t="s">
        <v>796</v>
      </c>
      <c r="D155" s="23" t="s">
        <v>611</v>
      </c>
      <c r="E155" s="24" t="s">
        <v>797</v>
      </c>
    </row>
    <row r="156" spans="1:5" s="4" customFormat="1" ht="15" x14ac:dyDescent="0.25">
      <c r="A156" s="20"/>
      <c r="B156" s="21"/>
      <c r="C156" s="22" t="s">
        <v>798</v>
      </c>
      <c r="D156" s="23" t="s">
        <v>799</v>
      </c>
      <c r="E156" s="24" t="s">
        <v>800</v>
      </c>
    </row>
    <row r="157" spans="1:5" s="4" customFormat="1" ht="15" x14ac:dyDescent="0.25">
      <c r="A157" s="20"/>
      <c r="B157" s="21"/>
      <c r="C157" s="22" t="s">
        <v>632</v>
      </c>
      <c r="D157" s="23" t="s">
        <v>698</v>
      </c>
      <c r="E157" s="24" t="s">
        <v>801</v>
      </c>
    </row>
    <row r="158" spans="1:5" s="4" customFormat="1" ht="15" x14ac:dyDescent="0.25">
      <c r="A158" s="20"/>
      <c r="B158" s="21"/>
      <c r="C158" s="22" t="s">
        <v>633</v>
      </c>
      <c r="D158" s="23" t="s">
        <v>802</v>
      </c>
      <c r="E158" s="24" t="s">
        <v>803</v>
      </c>
    </row>
    <row r="159" spans="1:5" s="4" customFormat="1" ht="15" x14ac:dyDescent="0.25">
      <c r="A159" s="20"/>
      <c r="B159" s="21"/>
      <c r="C159" s="22" t="s">
        <v>636</v>
      </c>
      <c r="D159" s="23" t="s">
        <v>685</v>
      </c>
      <c r="E159" s="24" t="s">
        <v>804</v>
      </c>
    </row>
    <row r="160" spans="1:5" s="4" customFormat="1" ht="15" x14ac:dyDescent="0.25">
      <c r="A160" s="20"/>
      <c r="B160" s="21"/>
      <c r="C160" s="22" t="s">
        <v>638</v>
      </c>
      <c r="D160" s="23" t="s">
        <v>620</v>
      </c>
      <c r="E160" s="24" t="s">
        <v>805</v>
      </c>
    </row>
    <row r="161" spans="1:5" s="4" customFormat="1" ht="15" x14ac:dyDescent="0.25">
      <c r="A161" s="20"/>
      <c r="B161" s="21"/>
      <c r="C161" s="22" t="s">
        <v>639</v>
      </c>
      <c r="D161" s="23" t="s">
        <v>640</v>
      </c>
      <c r="E161" s="20"/>
    </row>
    <row r="162" spans="1:5" s="4" customFormat="1" ht="45" x14ac:dyDescent="0.25">
      <c r="A162" s="16" t="s">
        <v>62</v>
      </c>
      <c r="B162" s="17" t="s">
        <v>806</v>
      </c>
      <c r="C162" s="17" t="s">
        <v>807</v>
      </c>
      <c r="D162" s="18" t="s">
        <v>808</v>
      </c>
      <c r="E162" s="19">
        <v>262380</v>
      </c>
    </row>
    <row r="163" spans="1:5" s="4" customFormat="1" ht="102" x14ac:dyDescent="0.25">
      <c r="A163" s="20"/>
      <c r="B163" s="21"/>
      <c r="C163" s="22" t="s">
        <v>780</v>
      </c>
      <c r="D163" s="23" t="s">
        <v>809</v>
      </c>
      <c r="E163" s="24"/>
    </row>
    <row r="164" spans="1:5" s="4" customFormat="1" ht="79.5" x14ac:dyDescent="0.25">
      <c r="A164" s="20"/>
      <c r="B164" s="21"/>
      <c r="C164" s="22" t="s">
        <v>782</v>
      </c>
      <c r="D164" s="23" t="s">
        <v>810</v>
      </c>
      <c r="E164" s="24"/>
    </row>
    <row r="165" spans="1:5" s="4" customFormat="1" ht="45.75" x14ac:dyDescent="0.25">
      <c r="A165" s="20"/>
      <c r="B165" s="21"/>
      <c r="C165" s="22" t="s">
        <v>784</v>
      </c>
      <c r="D165" s="23" t="s">
        <v>811</v>
      </c>
      <c r="E165" s="24"/>
    </row>
    <row r="166" spans="1:5" s="4" customFormat="1" ht="45.75" x14ac:dyDescent="0.25">
      <c r="A166" s="20"/>
      <c r="B166" s="21"/>
      <c r="C166" s="22" t="s">
        <v>786</v>
      </c>
      <c r="D166" s="23" t="s">
        <v>812</v>
      </c>
      <c r="E166" s="24"/>
    </row>
    <row r="167" spans="1:5" s="4" customFormat="1" ht="45.75" x14ac:dyDescent="0.25">
      <c r="A167" s="20"/>
      <c r="B167" s="21"/>
      <c r="C167" s="22" t="s">
        <v>786</v>
      </c>
      <c r="D167" s="23" t="s">
        <v>813</v>
      </c>
      <c r="E167" s="24"/>
    </row>
    <row r="168" spans="1:5" s="4" customFormat="1" ht="15" x14ac:dyDescent="0.25">
      <c r="A168" s="20"/>
      <c r="B168" s="21"/>
      <c r="C168" s="22" t="s">
        <v>788</v>
      </c>
      <c r="D168" s="23" t="s">
        <v>814</v>
      </c>
      <c r="E168" s="24"/>
    </row>
    <row r="169" spans="1:5" s="4" customFormat="1" ht="34.5" x14ac:dyDescent="0.25">
      <c r="A169" s="20"/>
      <c r="B169" s="21"/>
      <c r="C169" s="22" t="s">
        <v>790</v>
      </c>
      <c r="D169" s="23" t="s">
        <v>815</v>
      </c>
      <c r="E169" s="24"/>
    </row>
    <row r="170" spans="1:5" s="4" customFormat="1" ht="34.5" x14ac:dyDescent="0.25">
      <c r="A170" s="20"/>
      <c r="B170" s="21"/>
      <c r="C170" s="22" t="s">
        <v>792</v>
      </c>
      <c r="D170" s="23" t="s">
        <v>793</v>
      </c>
      <c r="E170" s="24"/>
    </row>
    <row r="171" spans="1:5" s="4" customFormat="1" ht="15" x14ac:dyDescent="0.25">
      <c r="A171" s="20"/>
      <c r="B171" s="21"/>
      <c r="C171" s="22" t="s">
        <v>607</v>
      </c>
      <c r="D171" s="23" t="s">
        <v>794</v>
      </c>
      <c r="E171" s="24" t="s">
        <v>816</v>
      </c>
    </row>
    <row r="172" spans="1:5" s="4" customFormat="1" ht="15" x14ac:dyDescent="0.25">
      <c r="A172" s="20"/>
      <c r="B172" s="21"/>
      <c r="C172" s="22" t="s">
        <v>796</v>
      </c>
      <c r="D172" s="23" t="s">
        <v>611</v>
      </c>
      <c r="E172" s="24" t="s">
        <v>817</v>
      </c>
    </row>
    <row r="173" spans="1:5" s="4" customFormat="1" ht="15" x14ac:dyDescent="0.25">
      <c r="A173" s="20"/>
      <c r="B173" s="21"/>
      <c r="C173" s="22" t="s">
        <v>798</v>
      </c>
      <c r="D173" s="23" t="s">
        <v>818</v>
      </c>
      <c r="E173" s="24" t="s">
        <v>819</v>
      </c>
    </row>
    <row r="174" spans="1:5" s="4" customFormat="1" ht="15" x14ac:dyDescent="0.25">
      <c r="A174" s="20"/>
      <c r="B174" s="21"/>
      <c r="C174" s="22" t="s">
        <v>633</v>
      </c>
      <c r="D174" s="23" t="s">
        <v>802</v>
      </c>
      <c r="E174" s="24" t="s">
        <v>820</v>
      </c>
    </row>
    <row r="175" spans="1:5" s="4" customFormat="1" ht="15" x14ac:dyDescent="0.25">
      <c r="A175" s="20"/>
      <c r="B175" s="21"/>
      <c r="C175" s="22" t="s">
        <v>636</v>
      </c>
      <c r="D175" s="23" t="s">
        <v>620</v>
      </c>
      <c r="E175" s="24" t="s">
        <v>821</v>
      </c>
    </row>
    <row r="176" spans="1:5" s="4" customFormat="1" ht="15" x14ac:dyDescent="0.25">
      <c r="A176" s="20"/>
      <c r="B176" s="21"/>
      <c r="C176" s="22" t="s">
        <v>638</v>
      </c>
      <c r="D176" s="23" t="s">
        <v>620</v>
      </c>
      <c r="E176" s="24" t="s">
        <v>821</v>
      </c>
    </row>
    <row r="177" spans="1:5" s="4" customFormat="1" ht="15" x14ac:dyDescent="0.25">
      <c r="A177" s="20"/>
      <c r="B177" s="21"/>
      <c r="C177" s="22" t="s">
        <v>639</v>
      </c>
      <c r="D177" s="23" t="s">
        <v>640</v>
      </c>
      <c r="E177" s="20"/>
    </row>
    <row r="178" spans="1:5" s="4" customFormat="1" ht="33.75" x14ac:dyDescent="0.25">
      <c r="A178" s="16" t="s">
        <v>76</v>
      </c>
      <c r="B178" s="17" t="s">
        <v>822</v>
      </c>
      <c r="C178" s="17" t="s">
        <v>823</v>
      </c>
      <c r="D178" s="18" t="s">
        <v>824</v>
      </c>
      <c r="E178" s="19">
        <v>901060</v>
      </c>
    </row>
    <row r="179" spans="1:5" s="4" customFormat="1" ht="102" x14ac:dyDescent="0.25">
      <c r="A179" s="20"/>
      <c r="B179" s="21"/>
      <c r="C179" s="22" t="s">
        <v>780</v>
      </c>
      <c r="D179" s="23" t="s">
        <v>809</v>
      </c>
      <c r="E179" s="24"/>
    </row>
    <row r="180" spans="1:5" s="4" customFormat="1" ht="79.5" x14ac:dyDescent="0.25">
      <c r="A180" s="20"/>
      <c r="B180" s="21"/>
      <c r="C180" s="22" t="s">
        <v>782</v>
      </c>
      <c r="D180" s="23" t="s">
        <v>810</v>
      </c>
      <c r="E180" s="24"/>
    </row>
    <row r="181" spans="1:5" s="4" customFormat="1" ht="45.75" x14ac:dyDescent="0.25">
      <c r="A181" s="20"/>
      <c r="B181" s="21"/>
      <c r="C181" s="22" t="s">
        <v>784</v>
      </c>
      <c r="D181" s="23" t="s">
        <v>811</v>
      </c>
      <c r="E181" s="24"/>
    </row>
    <row r="182" spans="1:5" s="4" customFormat="1" ht="45.75" x14ac:dyDescent="0.25">
      <c r="A182" s="20"/>
      <c r="B182" s="21"/>
      <c r="C182" s="22" t="s">
        <v>786</v>
      </c>
      <c r="D182" s="23" t="s">
        <v>825</v>
      </c>
      <c r="E182" s="24"/>
    </row>
    <row r="183" spans="1:5" s="4" customFormat="1" ht="34.5" x14ac:dyDescent="0.25">
      <c r="A183" s="20"/>
      <c r="B183" s="21"/>
      <c r="C183" s="22" t="s">
        <v>826</v>
      </c>
      <c r="D183" s="23" t="s">
        <v>827</v>
      </c>
      <c r="E183" s="24"/>
    </row>
    <row r="184" spans="1:5" s="4" customFormat="1" ht="15" x14ac:dyDescent="0.25">
      <c r="A184" s="20"/>
      <c r="B184" s="21"/>
      <c r="C184" s="22" t="s">
        <v>788</v>
      </c>
      <c r="D184" s="23" t="s">
        <v>828</v>
      </c>
      <c r="E184" s="24"/>
    </row>
    <row r="185" spans="1:5" s="4" customFormat="1" ht="34.5" x14ac:dyDescent="0.25">
      <c r="A185" s="20"/>
      <c r="B185" s="21"/>
      <c r="C185" s="22" t="s">
        <v>792</v>
      </c>
      <c r="D185" s="23" t="s">
        <v>793</v>
      </c>
      <c r="E185" s="24"/>
    </row>
    <row r="186" spans="1:5" s="4" customFormat="1" ht="15" x14ac:dyDescent="0.25">
      <c r="A186" s="20"/>
      <c r="B186" s="21"/>
      <c r="C186" s="22" t="s">
        <v>607</v>
      </c>
      <c r="D186" s="23" t="s">
        <v>794</v>
      </c>
      <c r="E186" s="24" t="s">
        <v>829</v>
      </c>
    </row>
    <row r="187" spans="1:5" s="4" customFormat="1" ht="15" x14ac:dyDescent="0.25">
      <c r="A187" s="20"/>
      <c r="B187" s="21"/>
      <c r="C187" s="22" t="s">
        <v>796</v>
      </c>
      <c r="D187" s="23" t="s">
        <v>611</v>
      </c>
      <c r="E187" s="24" t="s">
        <v>830</v>
      </c>
    </row>
    <row r="188" spans="1:5" s="4" customFormat="1" ht="15" x14ac:dyDescent="0.25">
      <c r="A188" s="20"/>
      <c r="B188" s="21"/>
      <c r="C188" s="22" t="s">
        <v>798</v>
      </c>
      <c r="D188" s="23" t="s">
        <v>799</v>
      </c>
      <c r="E188" s="24" t="s">
        <v>831</v>
      </c>
    </row>
    <row r="189" spans="1:5" s="4" customFormat="1" ht="15" x14ac:dyDescent="0.25">
      <c r="A189" s="20"/>
      <c r="B189" s="21"/>
      <c r="C189" s="22" t="s">
        <v>632</v>
      </c>
      <c r="D189" s="23" t="s">
        <v>698</v>
      </c>
      <c r="E189" s="24" t="s">
        <v>737</v>
      </c>
    </row>
    <row r="190" spans="1:5" s="4" customFormat="1" ht="15" x14ac:dyDescent="0.25">
      <c r="A190" s="20"/>
      <c r="B190" s="21"/>
      <c r="C190" s="22" t="s">
        <v>633</v>
      </c>
      <c r="D190" s="23" t="s">
        <v>802</v>
      </c>
      <c r="E190" s="24" t="s">
        <v>832</v>
      </c>
    </row>
    <row r="191" spans="1:5" s="4" customFormat="1" ht="15" x14ac:dyDescent="0.25">
      <c r="A191" s="20"/>
      <c r="B191" s="21"/>
      <c r="C191" s="22" t="s">
        <v>636</v>
      </c>
      <c r="D191" s="23" t="s">
        <v>685</v>
      </c>
      <c r="E191" s="24" t="s">
        <v>746</v>
      </c>
    </row>
    <row r="192" spans="1:5" s="4" customFormat="1" ht="15" x14ac:dyDescent="0.25">
      <c r="A192" s="20"/>
      <c r="B192" s="21"/>
      <c r="C192" s="22" t="s">
        <v>638</v>
      </c>
      <c r="D192" s="23" t="s">
        <v>620</v>
      </c>
      <c r="E192" s="24" t="s">
        <v>833</v>
      </c>
    </row>
    <row r="193" spans="1:5" s="4" customFormat="1" ht="15" x14ac:dyDescent="0.25">
      <c r="A193" s="20"/>
      <c r="B193" s="21"/>
      <c r="C193" s="22" t="s">
        <v>639</v>
      </c>
      <c r="D193" s="23" t="s">
        <v>640</v>
      </c>
      <c r="E193" s="20"/>
    </row>
    <row r="194" spans="1:5" s="4" customFormat="1" ht="12.75" customHeight="1" x14ac:dyDescent="0.25">
      <c r="A194" s="157" t="s">
        <v>834</v>
      </c>
      <c r="B194" s="158"/>
      <c r="C194" s="158"/>
      <c r="D194" s="158"/>
      <c r="E194" s="159"/>
    </row>
    <row r="195" spans="1:5" s="4" customFormat="1" ht="45" x14ac:dyDescent="0.25">
      <c r="A195" s="16" t="s">
        <v>81</v>
      </c>
      <c r="B195" s="17" t="s">
        <v>835</v>
      </c>
      <c r="C195" s="17" t="s">
        <v>836</v>
      </c>
      <c r="D195" s="18" t="s">
        <v>837</v>
      </c>
      <c r="E195" s="19">
        <v>878650</v>
      </c>
    </row>
    <row r="196" spans="1:5" s="4" customFormat="1" ht="79.5" x14ac:dyDescent="0.25">
      <c r="A196" s="20"/>
      <c r="B196" s="21"/>
      <c r="C196" s="22" t="s">
        <v>782</v>
      </c>
      <c r="D196" s="23" t="s">
        <v>838</v>
      </c>
      <c r="E196" s="24"/>
    </row>
    <row r="197" spans="1:5" s="4" customFormat="1" ht="45.75" x14ac:dyDescent="0.25">
      <c r="A197" s="20"/>
      <c r="B197" s="21"/>
      <c r="C197" s="22" t="s">
        <v>786</v>
      </c>
      <c r="D197" s="23" t="s">
        <v>839</v>
      </c>
      <c r="E197" s="24"/>
    </row>
    <row r="198" spans="1:5" s="4" customFormat="1" ht="34.5" x14ac:dyDescent="0.25">
      <c r="A198" s="20"/>
      <c r="B198" s="21"/>
      <c r="C198" s="22" t="s">
        <v>840</v>
      </c>
      <c r="D198" s="23" t="s">
        <v>841</v>
      </c>
      <c r="E198" s="24"/>
    </row>
    <row r="199" spans="1:5" s="4" customFormat="1" ht="15" x14ac:dyDescent="0.25">
      <c r="A199" s="20"/>
      <c r="B199" s="21"/>
      <c r="C199" s="22" t="s">
        <v>788</v>
      </c>
      <c r="D199" s="23" t="s">
        <v>828</v>
      </c>
      <c r="E199" s="24"/>
    </row>
    <row r="200" spans="1:5" s="4" customFormat="1" ht="34.5" x14ac:dyDescent="0.25">
      <c r="A200" s="20"/>
      <c r="B200" s="21"/>
      <c r="C200" s="22" t="s">
        <v>792</v>
      </c>
      <c r="D200" s="23" t="s">
        <v>793</v>
      </c>
      <c r="E200" s="24"/>
    </row>
    <row r="201" spans="1:5" s="4" customFormat="1" ht="15" x14ac:dyDescent="0.25">
      <c r="A201" s="20"/>
      <c r="B201" s="21"/>
      <c r="C201" s="22" t="s">
        <v>607</v>
      </c>
      <c r="D201" s="23" t="s">
        <v>794</v>
      </c>
      <c r="E201" s="24" t="s">
        <v>842</v>
      </c>
    </row>
    <row r="202" spans="1:5" s="4" customFormat="1" ht="15" x14ac:dyDescent="0.25">
      <c r="A202" s="20"/>
      <c r="B202" s="21"/>
      <c r="C202" s="22" t="s">
        <v>796</v>
      </c>
      <c r="D202" s="23" t="s">
        <v>611</v>
      </c>
      <c r="E202" s="24" t="s">
        <v>843</v>
      </c>
    </row>
    <row r="203" spans="1:5" s="4" customFormat="1" ht="15" x14ac:dyDescent="0.25">
      <c r="A203" s="20"/>
      <c r="B203" s="21"/>
      <c r="C203" s="22" t="s">
        <v>798</v>
      </c>
      <c r="D203" s="23" t="s">
        <v>844</v>
      </c>
      <c r="E203" s="24" t="s">
        <v>845</v>
      </c>
    </row>
    <row r="204" spans="1:5" s="4" customFormat="1" ht="15" x14ac:dyDescent="0.25">
      <c r="A204" s="20"/>
      <c r="B204" s="21"/>
      <c r="C204" s="22" t="s">
        <v>632</v>
      </c>
      <c r="D204" s="23" t="s">
        <v>620</v>
      </c>
      <c r="E204" s="24" t="s">
        <v>846</v>
      </c>
    </row>
    <row r="205" spans="1:5" s="4" customFormat="1" ht="15" x14ac:dyDescent="0.25">
      <c r="A205" s="20"/>
      <c r="B205" s="21"/>
      <c r="C205" s="22" t="s">
        <v>633</v>
      </c>
      <c r="D205" s="23" t="s">
        <v>802</v>
      </c>
      <c r="E205" s="24" t="s">
        <v>847</v>
      </c>
    </row>
    <row r="206" spans="1:5" s="4" customFormat="1" ht="15" x14ac:dyDescent="0.25">
      <c r="A206" s="20"/>
      <c r="B206" s="21"/>
      <c r="C206" s="22" t="s">
        <v>636</v>
      </c>
      <c r="D206" s="23" t="s">
        <v>620</v>
      </c>
      <c r="E206" s="24" t="s">
        <v>846</v>
      </c>
    </row>
    <row r="207" spans="1:5" s="4" customFormat="1" ht="15" x14ac:dyDescent="0.25">
      <c r="A207" s="20"/>
      <c r="B207" s="21"/>
      <c r="C207" s="22" t="s">
        <v>638</v>
      </c>
      <c r="D207" s="23" t="s">
        <v>620</v>
      </c>
      <c r="E207" s="24" t="s">
        <v>846</v>
      </c>
    </row>
    <row r="208" spans="1:5" s="4" customFormat="1" ht="15" x14ac:dyDescent="0.25">
      <c r="A208" s="20"/>
      <c r="B208" s="21"/>
      <c r="C208" s="22" t="s">
        <v>639</v>
      </c>
      <c r="D208" s="23" t="s">
        <v>640</v>
      </c>
      <c r="E208" s="20"/>
    </row>
    <row r="209" spans="1:5" s="4" customFormat="1" ht="33.75" x14ac:dyDescent="0.25">
      <c r="A209" s="16" t="s">
        <v>84</v>
      </c>
      <c r="B209" s="17" t="s">
        <v>848</v>
      </c>
      <c r="C209" s="17" t="s">
        <v>849</v>
      </c>
      <c r="D209" s="18" t="s">
        <v>850</v>
      </c>
      <c r="E209" s="19">
        <v>14020</v>
      </c>
    </row>
    <row r="210" spans="1:5" s="4" customFormat="1" ht="102" x14ac:dyDescent="0.25">
      <c r="A210" s="20"/>
      <c r="B210" s="21"/>
      <c r="C210" s="22" t="s">
        <v>780</v>
      </c>
      <c r="D210" s="23" t="s">
        <v>809</v>
      </c>
      <c r="E210" s="24"/>
    </row>
    <row r="211" spans="1:5" s="4" customFormat="1" ht="79.5" x14ac:dyDescent="0.25">
      <c r="A211" s="20"/>
      <c r="B211" s="21"/>
      <c r="C211" s="22" t="s">
        <v>782</v>
      </c>
      <c r="D211" s="23" t="s">
        <v>810</v>
      </c>
      <c r="E211" s="24"/>
    </row>
    <row r="212" spans="1:5" s="4" customFormat="1" ht="45.75" x14ac:dyDescent="0.25">
      <c r="A212" s="20"/>
      <c r="B212" s="21"/>
      <c r="C212" s="22" t="s">
        <v>784</v>
      </c>
      <c r="D212" s="23" t="s">
        <v>811</v>
      </c>
      <c r="E212" s="24"/>
    </row>
    <row r="213" spans="1:5" s="4" customFormat="1" ht="45.75" x14ac:dyDescent="0.25">
      <c r="A213" s="20"/>
      <c r="B213" s="21"/>
      <c r="C213" s="22" t="s">
        <v>786</v>
      </c>
      <c r="D213" s="23" t="s">
        <v>812</v>
      </c>
      <c r="E213" s="24"/>
    </row>
    <row r="214" spans="1:5" s="4" customFormat="1" ht="15" x14ac:dyDescent="0.25">
      <c r="A214" s="20"/>
      <c r="B214" s="21"/>
      <c r="C214" s="22" t="s">
        <v>788</v>
      </c>
      <c r="D214" s="23" t="s">
        <v>851</v>
      </c>
      <c r="E214" s="24"/>
    </row>
    <row r="215" spans="1:5" s="4" customFormat="1" ht="34.5" x14ac:dyDescent="0.25">
      <c r="A215" s="20"/>
      <c r="B215" s="21"/>
      <c r="C215" s="22" t="s">
        <v>792</v>
      </c>
      <c r="D215" s="23" t="s">
        <v>793</v>
      </c>
      <c r="E215" s="24"/>
    </row>
    <row r="216" spans="1:5" s="4" customFormat="1" ht="15" x14ac:dyDescent="0.25">
      <c r="A216" s="20"/>
      <c r="B216" s="21"/>
      <c r="C216" s="22" t="s">
        <v>607</v>
      </c>
      <c r="D216" s="23" t="s">
        <v>794</v>
      </c>
      <c r="E216" s="24" t="s">
        <v>852</v>
      </c>
    </row>
    <row r="217" spans="1:5" s="4" customFormat="1" ht="15" x14ac:dyDescent="0.25">
      <c r="A217" s="20"/>
      <c r="B217" s="21"/>
      <c r="C217" s="22" t="s">
        <v>798</v>
      </c>
      <c r="D217" s="23" t="s">
        <v>853</v>
      </c>
      <c r="E217" s="24" t="s">
        <v>854</v>
      </c>
    </row>
    <row r="218" spans="1:5" s="4" customFormat="1" ht="15" x14ac:dyDescent="0.25">
      <c r="A218" s="20"/>
      <c r="B218" s="21"/>
      <c r="C218" s="22" t="s">
        <v>632</v>
      </c>
      <c r="D218" s="23" t="s">
        <v>855</v>
      </c>
      <c r="E218" s="24" t="s">
        <v>856</v>
      </c>
    </row>
    <row r="219" spans="1:5" s="4" customFormat="1" ht="15" x14ac:dyDescent="0.25">
      <c r="A219" s="20"/>
      <c r="B219" s="21"/>
      <c r="C219" s="22" t="s">
        <v>636</v>
      </c>
      <c r="D219" s="23" t="s">
        <v>620</v>
      </c>
      <c r="E219" s="24" t="s">
        <v>857</v>
      </c>
    </row>
    <row r="220" spans="1:5" s="4" customFormat="1" ht="15" x14ac:dyDescent="0.25">
      <c r="A220" s="20"/>
      <c r="B220" s="21"/>
      <c r="C220" s="22" t="s">
        <v>638</v>
      </c>
      <c r="D220" s="23" t="s">
        <v>620</v>
      </c>
      <c r="E220" s="24" t="s">
        <v>857</v>
      </c>
    </row>
    <row r="221" spans="1:5" s="4" customFormat="1" ht="15" x14ac:dyDescent="0.25">
      <c r="A221" s="20"/>
      <c r="B221" s="21"/>
      <c r="C221" s="22" t="s">
        <v>639</v>
      </c>
      <c r="D221" s="23" t="s">
        <v>640</v>
      </c>
      <c r="E221" s="20"/>
    </row>
    <row r="222" spans="1:5" s="4" customFormat="1" ht="33.75" x14ac:dyDescent="0.25">
      <c r="A222" s="16" t="s">
        <v>88</v>
      </c>
      <c r="B222" s="17" t="s">
        <v>858</v>
      </c>
      <c r="C222" s="17" t="s">
        <v>859</v>
      </c>
      <c r="D222" s="18" t="s">
        <v>860</v>
      </c>
      <c r="E222" s="19">
        <v>82260</v>
      </c>
    </row>
    <row r="223" spans="1:5" s="4" customFormat="1" ht="15" x14ac:dyDescent="0.25">
      <c r="A223" s="20"/>
      <c r="B223" s="21"/>
      <c r="C223" s="22"/>
      <c r="D223" s="23" t="s">
        <v>517</v>
      </c>
      <c r="E223" s="24"/>
    </row>
    <row r="224" spans="1:5" s="4" customFormat="1" ht="15" x14ac:dyDescent="0.25">
      <c r="A224" s="20"/>
      <c r="B224" s="21"/>
      <c r="C224" s="22" t="s">
        <v>788</v>
      </c>
      <c r="D224" s="23" t="s">
        <v>851</v>
      </c>
      <c r="E224" s="24"/>
    </row>
    <row r="225" spans="1:5" s="4" customFormat="1" ht="102" x14ac:dyDescent="0.25">
      <c r="A225" s="20"/>
      <c r="B225" s="21"/>
      <c r="C225" s="22" t="s">
        <v>780</v>
      </c>
      <c r="D225" s="23" t="s">
        <v>809</v>
      </c>
      <c r="E225" s="24"/>
    </row>
    <row r="226" spans="1:5" s="4" customFormat="1" ht="79.5" x14ac:dyDescent="0.25">
      <c r="A226" s="20"/>
      <c r="B226" s="21"/>
      <c r="C226" s="22" t="s">
        <v>782</v>
      </c>
      <c r="D226" s="23" t="s">
        <v>810</v>
      </c>
      <c r="E226" s="24"/>
    </row>
    <row r="227" spans="1:5" s="4" customFormat="1" ht="45.75" x14ac:dyDescent="0.25">
      <c r="A227" s="20"/>
      <c r="B227" s="21"/>
      <c r="C227" s="22" t="s">
        <v>784</v>
      </c>
      <c r="D227" s="23" t="s">
        <v>811</v>
      </c>
      <c r="E227" s="24"/>
    </row>
    <row r="228" spans="1:5" s="4" customFormat="1" ht="45.75" x14ac:dyDescent="0.25">
      <c r="A228" s="20"/>
      <c r="B228" s="21"/>
      <c r="C228" s="22" t="s">
        <v>786</v>
      </c>
      <c r="D228" s="23" t="s">
        <v>813</v>
      </c>
      <c r="E228" s="24"/>
    </row>
    <row r="229" spans="1:5" s="4" customFormat="1" ht="34.5" x14ac:dyDescent="0.25">
      <c r="A229" s="20"/>
      <c r="B229" s="21"/>
      <c r="C229" s="22" t="s">
        <v>792</v>
      </c>
      <c r="D229" s="23" t="s">
        <v>793</v>
      </c>
      <c r="E229" s="24"/>
    </row>
    <row r="230" spans="1:5" s="4" customFormat="1" ht="15" x14ac:dyDescent="0.25">
      <c r="A230" s="20"/>
      <c r="B230" s="21"/>
      <c r="C230" s="22" t="s">
        <v>607</v>
      </c>
      <c r="D230" s="23" t="s">
        <v>794</v>
      </c>
      <c r="E230" s="24" t="s">
        <v>861</v>
      </c>
    </row>
    <row r="231" spans="1:5" s="4" customFormat="1" ht="15" x14ac:dyDescent="0.25">
      <c r="A231" s="20"/>
      <c r="B231" s="21"/>
      <c r="C231" s="22" t="s">
        <v>798</v>
      </c>
      <c r="D231" s="23" t="s">
        <v>862</v>
      </c>
      <c r="E231" s="24" t="s">
        <v>863</v>
      </c>
    </row>
    <row r="232" spans="1:5" s="4" customFormat="1" ht="15" x14ac:dyDescent="0.25">
      <c r="A232" s="20"/>
      <c r="B232" s="21"/>
      <c r="C232" s="22" t="s">
        <v>632</v>
      </c>
      <c r="D232" s="23" t="s">
        <v>855</v>
      </c>
      <c r="E232" s="24" t="s">
        <v>864</v>
      </c>
    </row>
    <row r="233" spans="1:5" s="4" customFormat="1" ht="15" x14ac:dyDescent="0.25">
      <c r="A233" s="20"/>
      <c r="B233" s="21"/>
      <c r="C233" s="22" t="s">
        <v>633</v>
      </c>
      <c r="D233" s="23" t="s">
        <v>685</v>
      </c>
      <c r="E233" s="24" t="s">
        <v>865</v>
      </c>
    </row>
    <row r="234" spans="1:5" s="4" customFormat="1" ht="15" x14ac:dyDescent="0.25">
      <c r="A234" s="20"/>
      <c r="B234" s="21"/>
      <c r="C234" s="22" t="s">
        <v>636</v>
      </c>
      <c r="D234" s="23" t="s">
        <v>685</v>
      </c>
      <c r="E234" s="24" t="s">
        <v>865</v>
      </c>
    </row>
    <row r="235" spans="1:5" s="4" customFormat="1" ht="15" x14ac:dyDescent="0.25">
      <c r="A235" s="20"/>
      <c r="B235" s="21"/>
      <c r="C235" s="22" t="s">
        <v>638</v>
      </c>
      <c r="D235" s="23" t="s">
        <v>620</v>
      </c>
      <c r="E235" s="24" t="s">
        <v>866</v>
      </c>
    </row>
    <row r="236" spans="1:5" s="4" customFormat="1" ht="15" x14ac:dyDescent="0.25">
      <c r="A236" s="20"/>
      <c r="B236" s="21"/>
      <c r="C236" s="22" t="s">
        <v>639</v>
      </c>
      <c r="D236" s="23" t="s">
        <v>640</v>
      </c>
      <c r="E236" s="20"/>
    </row>
    <row r="237" spans="1:5" s="4" customFormat="1" ht="45" x14ac:dyDescent="0.25">
      <c r="A237" s="16" t="s">
        <v>92</v>
      </c>
      <c r="B237" s="17" t="s">
        <v>867</v>
      </c>
      <c r="C237" s="17" t="s">
        <v>868</v>
      </c>
      <c r="D237" s="18" t="s">
        <v>869</v>
      </c>
      <c r="E237" s="19">
        <v>111240</v>
      </c>
    </row>
    <row r="238" spans="1:5" s="4" customFormat="1" ht="15" x14ac:dyDescent="0.25">
      <c r="A238" s="20"/>
      <c r="B238" s="21"/>
      <c r="C238" s="22"/>
      <c r="D238" s="23" t="s">
        <v>517</v>
      </c>
      <c r="E238" s="24"/>
    </row>
    <row r="239" spans="1:5" s="4" customFormat="1" ht="15" x14ac:dyDescent="0.25">
      <c r="A239" s="20"/>
      <c r="B239" s="21"/>
      <c r="C239" s="22" t="s">
        <v>788</v>
      </c>
      <c r="D239" s="23" t="s">
        <v>851</v>
      </c>
      <c r="E239" s="24"/>
    </row>
    <row r="240" spans="1:5" s="4" customFormat="1" ht="102" x14ac:dyDescent="0.25">
      <c r="A240" s="20"/>
      <c r="B240" s="21"/>
      <c r="C240" s="22" t="s">
        <v>780</v>
      </c>
      <c r="D240" s="23" t="s">
        <v>809</v>
      </c>
      <c r="E240" s="24"/>
    </row>
    <row r="241" spans="1:5" s="4" customFormat="1" ht="79.5" x14ac:dyDescent="0.25">
      <c r="A241" s="20"/>
      <c r="B241" s="21"/>
      <c r="C241" s="22" t="s">
        <v>782</v>
      </c>
      <c r="D241" s="23" t="s">
        <v>810</v>
      </c>
      <c r="E241" s="24"/>
    </row>
    <row r="242" spans="1:5" s="4" customFormat="1" ht="45.75" x14ac:dyDescent="0.25">
      <c r="A242" s="20"/>
      <c r="B242" s="21"/>
      <c r="C242" s="22" t="s">
        <v>784</v>
      </c>
      <c r="D242" s="23" t="s">
        <v>811</v>
      </c>
      <c r="E242" s="24"/>
    </row>
    <row r="243" spans="1:5" s="4" customFormat="1" ht="45.75" x14ac:dyDescent="0.25">
      <c r="A243" s="20"/>
      <c r="B243" s="21"/>
      <c r="C243" s="22" t="s">
        <v>786</v>
      </c>
      <c r="D243" s="23" t="s">
        <v>813</v>
      </c>
      <c r="E243" s="24"/>
    </row>
    <row r="244" spans="1:5" s="4" customFormat="1" ht="34.5" x14ac:dyDescent="0.25">
      <c r="A244" s="20"/>
      <c r="B244" s="21"/>
      <c r="C244" s="22" t="s">
        <v>792</v>
      </c>
      <c r="D244" s="23" t="s">
        <v>793</v>
      </c>
      <c r="E244" s="24"/>
    </row>
    <row r="245" spans="1:5" s="4" customFormat="1" ht="15" x14ac:dyDescent="0.25">
      <c r="A245" s="20"/>
      <c r="B245" s="21"/>
      <c r="C245" s="22" t="s">
        <v>607</v>
      </c>
      <c r="D245" s="23" t="s">
        <v>794</v>
      </c>
      <c r="E245" s="24" t="s">
        <v>870</v>
      </c>
    </row>
    <row r="246" spans="1:5" s="4" customFormat="1" ht="15" x14ac:dyDescent="0.25">
      <c r="A246" s="20"/>
      <c r="B246" s="21"/>
      <c r="C246" s="22" t="s">
        <v>796</v>
      </c>
      <c r="D246" s="23" t="s">
        <v>685</v>
      </c>
      <c r="E246" s="24" t="s">
        <v>871</v>
      </c>
    </row>
    <row r="247" spans="1:5" s="4" customFormat="1" ht="15" x14ac:dyDescent="0.25">
      <c r="A247" s="20"/>
      <c r="B247" s="21"/>
      <c r="C247" s="22" t="s">
        <v>798</v>
      </c>
      <c r="D247" s="23" t="s">
        <v>872</v>
      </c>
      <c r="E247" s="24" t="s">
        <v>873</v>
      </c>
    </row>
    <row r="248" spans="1:5" s="4" customFormat="1" ht="15" x14ac:dyDescent="0.25">
      <c r="A248" s="20"/>
      <c r="B248" s="21"/>
      <c r="C248" s="22" t="s">
        <v>632</v>
      </c>
      <c r="D248" s="23" t="s">
        <v>855</v>
      </c>
      <c r="E248" s="24" t="s">
        <v>874</v>
      </c>
    </row>
    <row r="249" spans="1:5" s="4" customFormat="1" ht="15" x14ac:dyDescent="0.25">
      <c r="A249" s="20"/>
      <c r="B249" s="21"/>
      <c r="C249" s="22" t="s">
        <v>633</v>
      </c>
      <c r="D249" s="23" t="s">
        <v>698</v>
      </c>
      <c r="E249" s="24" t="s">
        <v>875</v>
      </c>
    </row>
    <row r="250" spans="1:5" s="4" customFormat="1" ht="15" x14ac:dyDescent="0.25">
      <c r="A250" s="20"/>
      <c r="B250" s="21"/>
      <c r="C250" s="22" t="s">
        <v>636</v>
      </c>
      <c r="D250" s="23" t="s">
        <v>620</v>
      </c>
      <c r="E250" s="24" t="s">
        <v>876</v>
      </c>
    </row>
    <row r="251" spans="1:5" s="4" customFormat="1" ht="15" x14ac:dyDescent="0.25">
      <c r="A251" s="20"/>
      <c r="B251" s="21"/>
      <c r="C251" s="22" t="s">
        <v>638</v>
      </c>
      <c r="D251" s="23" t="s">
        <v>620</v>
      </c>
      <c r="E251" s="24" t="s">
        <v>876</v>
      </c>
    </row>
    <row r="252" spans="1:5" s="4" customFormat="1" ht="15" x14ac:dyDescent="0.25">
      <c r="A252" s="20"/>
      <c r="B252" s="21"/>
      <c r="C252" s="22" t="s">
        <v>639</v>
      </c>
      <c r="D252" s="23" t="s">
        <v>640</v>
      </c>
      <c r="E252" s="20"/>
    </row>
    <row r="253" spans="1:5" s="4" customFormat="1" ht="12.75" customHeight="1" x14ac:dyDescent="0.25">
      <c r="A253" s="157" t="s">
        <v>877</v>
      </c>
      <c r="B253" s="158"/>
      <c r="C253" s="158"/>
      <c r="D253" s="158"/>
      <c r="E253" s="159"/>
    </row>
    <row r="254" spans="1:5" s="4" customFormat="1" ht="33.75" x14ac:dyDescent="0.25">
      <c r="A254" s="16" t="s">
        <v>98</v>
      </c>
      <c r="B254" s="17" t="s">
        <v>878</v>
      </c>
      <c r="C254" s="17" t="s">
        <v>879</v>
      </c>
      <c r="D254" s="18" t="s">
        <v>880</v>
      </c>
      <c r="E254" s="19">
        <v>1074470</v>
      </c>
    </row>
    <row r="255" spans="1:5" s="4" customFormat="1" ht="15" x14ac:dyDescent="0.25">
      <c r="A255" s="20"/>
      <c r="B255" s="21"/>
      <c r="C255" s="22"/>
      <c r="D255" s="23" t="s">
        <v>517</v>
      </c>
      <c r="E255" s="24"/>
    </row>
    <row r="256" spans="1:5" s="4" customFormat="1" ht="79.5" x14ac:dyDescent="0.25">
      <c r="A256" s="20"/>
      <c r="B256" s="21"/>
      <c r="C256" s="22" t="s">
        <v>782</v>
      </c>
      <c r="D256" s="23" t="s">
        <v>881</v>
      </c>
      <c r="E256" s="24"/>
    </row>
    <row r="257" spans="1:5" s="4" customFormat="1" ht="45.75" x14ac:dyDescent="0.25">
      <c r="A257" s="20"/>
      <c r="B257" s="21"/>
      <c r="C257" s="22" t="s">
        <v>786</v>
      </c>
      <c r="D257" s="23" t="s">
        <v>882</v>
      </c>
      <c r="E257" s="24"/>
    </row>
    <row r="258" spans="1:5" s="4" customFormat="1" ht="34.5" x14ac:dyDescent="0.25">
      <c r="A258" s="20"/>
      <c r="B258" s="21"/>
      <c r="C258" s="22" t="s">
        <v>883</v>
      </c>
      <c r="D258" s="23" t="s">
        <v>884</v>
      </c>
      <c r="E258" s="24"/>
    </row>
    <row r="259" spans="1:5" s="4" customFormat="1" ht="15" x14ac:dyDescent="0.25">
      <c r="A259" s="20"/>
      <c r="B259" s="21"/>
      <c r="C259" s="22" t="s">
        <v>788</v>
      </c>
      <c r="D259" s="23" t="s">
        <v>885</v>
      </c>
      <c r="E259" s="24"/>
    </row>
    <row r="260" spans="1:5" s="4" customFormat="1" ht="34.5" x14ac:dyDescent="0.25">
      <c r="A260" s="20"/>
      <c r="B260" s="21"/>
      <c r="C260" s="22" t="s">
        <v>792</v>
      </c>
      <c r="D260" s="23" t="s">
        <v>793</v>
      </c>
      <c r="E260" s="24"/>
    </row>
    <row r="261" spans="1:5" s="4" customFormat="1" ht="15" x14ac:dyDescent="0.25">
      <c r="A261" s="20"/>
      <c r="B261" s="21"/>
      <c r="C261" s="22" t="s">
        <v>607</v>
      </c>
      <c r="D261" s="23" t="s">
        <v>794</v>
      </c>
      <c r="E261" s="24" t="s">
        <v>886</v>
      </c>
    </row>
    <row r="262" spans="1:5" s="4" customFormat="1" ht="15" x14ac:dyDescent="0.25">
      <c r="A262" s="20"/>
      <c r="B262" s="21"/>
      <c r="C262" s="22" t="s">
        <v>796</v>
      </c>
      <c r="D262" s="23" t="s">
        <v>611</v>
      </c>
      <c r="E262" s="24" t="s">
        <v>887</v>
      </c>
    </row>
    <row r="263" spans="1:5" s="4" customFormat="1" ht="15" x14ac:dyDescent="0.25">
      <c r="A263" s="20"/>
      <c r="B263" s="21"/>
      <c r="C263" s="22" t="s">
        <v>798</v>
      </c>
      <c r="D263" s="23" t="s">
        <v>888</v>
      </c>
      <c r="E263" s="24" t="s">
        <v>889</v>
      </c>
    </row>
    <row r="264" spans="1:5" s="4" customFormat="1" ht="15" x14ac:dyDescent="0.25">
      <c r="A264" s="20"/>
      <c r="B264" s="21"/>
      <c r="C264" s="22" t="s">
        <v>632</v>
      </c>
      <c r="D264" s="23" t="s">
        <v>627</v>
      </c>
      <c r="E264" s="24" t="s">
        <v>890</v>
      </c>
    </row>
    <row r="265" spans="1:5" s="4" customFormat="1" ht="15" x14ac:dyDescent="0.25">
      <c r="A265" s="20"/>
      <c r="B265" s="21"/>
      <c r="C265" s="22" t="s">
        <v>633</v>
      </c>
      <c r="D265" s="23" t="s">
        <v>891</v>
      </c>
      <c r="E265" s="24" t="s">
        <v>892</v>
      </c>
    </row>
    <row r="266" spans="1:5" s="4" customFormat="1" ht="15" x14ac:dyDescent="0.25">
      <c r="A266" s="20"/>
      <c r="B266" s="21"/>
      <c r="C266" s="22" t="s">
        <v>636</v>
      </c>
      <c r="D266" s="23" t="s">
        <v>685</v>
      </c>
      <c r="E266" s="24" t="s">
        <v>893</v>
      </c>
    </row>
    <row r="267" spans="1:5" s="4" customFormat="1" ht="15" x14ac:dyDescent="0.25">
      <c r="A267" s="20"/>
      <c r="B267" s="21"/>
      <c r="C267" s="22" t="s">
        <v>638</v>
      </c>
      <c r="D267" s="23" t="s">
        <v>620</v>
      </c>
      <c r="E267" s="24" t="s">
        <v>894</v>
      </c>
    </row>
    <row r="268" spans="1:5" s="4" customFormat="1" ht="15" x14ac:dyDescent="0.25">
      <c r="A268" s="20"/>
      <c r="B268" s="21"/>
      <c r="C268" s="22" t="s">
        <v>639</v>
      </c>
      <c r="D268" s="23" t="s">
        <v>640</v>
      </c>
      <c r="E268" s="20"/>
    </row>
    <row r="269" spans="1:5" s="4" customFormat="1" ht="45" x14ac:dyDescent="0.25">
      <c r="A269" s="16" t="s">
        <v>109</v>
      </c>
      <c r="B269" s="17" t="s">
        <v>895</v>
      </c>
      <c r="C269" s="17" t="s">
        <v>896</v>
      </c>
      <c r="D269" s="18" t="s">
        <v>897</v>
      </c>
      <c r="E269" s="19">
        <v>23720</v>
      </c>
    </row>
    <row r="270" spans="1:5" s="4" customFormat="1" ht="15" x14ac:dyDescent="0.25">
      <c r="A270" s="20"/>
      <c r="B270" s="21"/>
      <c r="C270" s="22" t="s">
        <v>788</v>
      </c>
      <c r="D270" s="23" t="s">
        <v>851</v>
      </c>
      <c r="E270" s="24"/>
    </row>
    <row r="271" spans="1:5" s="4" customFormat="1" ht="102" x14ac:dyDescent="0.25">
      <c r="A271" s="20"/>
      <c r="B271" s="21"/>
      <c r="C271" s="22" t="s">
        <v>780</v>
      </c>
      <c r="D271" s="23" t="s">
        <v>809</v>
      </c>
      <c r="E271" s="24"/>
    </row>
    <row r="272" spans="1:5" s="4" customFormat="1" ht="79.5" x14ac:dyDescent="0.25">
      <c r="A272" s="20"/>
      <c r="B272" s="21"/>
      <c r="C272" s="22" t="s">
        <v>782</v>
      </c>
      <c r="D272" s="23" t="s">
        <v>810</v>
      </c>
      <c r="E272" s="24"/>
    </row>
    <row r="273" spans="1:7" s="4" customFormat="1" ht="45.75" x14ac:dyDescent="0.25">
      <c r="A273" s="20"/>
      <c r="B273" s="21"/>
      <c r="C273" s="22" t="s">
        <v>784</v>
      </c>
      <c r="D273" s="23" t="s">
        <v>811</v>
      </c>
      <c r="E273" s="24"/>
    </row>
    <row r="274" spans="1:7" s="4" customFormat="1" ht="45.75" x14ac:dyDescent="0.25">
      <c r="A274" s="20"/>
      <c r="B274" s="21"/>
      <c r="C274" s="22" t="s">
        <v>786</v>
      </c>
      <c r="D274" s="23" t="s">
        <v>812</v>
      </c>
      <c r="E274" s="24"/>
    </row>
    <row r="275" spans="1:7" s="4" customFormat="1" ht="34.5" x14ac:dyDescent="0.25">
      <c r="A275" s="20"/>
      <c r="B275" s="21"/>
      <c r="C275" s="22" t="s">
        <v>792</v>
      </c>
      <c r="D275" s="23" t="s">
        <v>793</v>
      </c>
      <c r="E275" s="24"/>
    </row>
    <row r="276" spans="1:7" s="4" customFormat="1" ht="15" x14ac:dyDescent="0.25">
      <c r="A276" s="20"/>
      <c r="B276" s="21"/>
      <c r="C276" s="22" t="s">
        <v>607</v>
      </c>
      <c r="D276" s="23" t="s">
        <v>794</v>
      </c>
      <c r="E276" s="24" t="s">
        <v>898</v>
      </c>
    </row>
    <row r="277" spans="1:7" s="4" customFormat="1" ht="15" x14ac:dyDescent="0.25">
      <c r="A277" s="20"/>
      <c r="B277" s="21"/>
      <c r="C277" s="22" t="s">
        <v>796</v>
      </c>
      <c r="D277" s="23" t="s">
        <v>611</v>
      </c>
      <c r="E277" s="24" t="s">
        <v>899</v>
      </c>
    </row>
    <row r="278" spans="1:7" s="4" customFormat="1" ht="15" x14ac:dyDescent="0.25">
      <c r="A278" s="20"/>
      <c r="B278" s="21"/>
      <c r="C278" s="22" t="s">
        <v>798</v>
      </c>
      <c r="D278" s="23" t="s">
        <v>888</v>
      </c>
      <c r="E278" s="24" t="s">
        <v>900</v>
      </c>
    </row>
    <row r="279" spans="1:7" s="4" customFormat="1" ht="15" x14ac:dyDescent="0.25">
      <c r="A279" s="20"/>
      <c r="B279" s="21"/>
      <c r="C279" s="22" t="s">
        <v>632</v>
      </c>
      <c r="D279" s="23" t="s">
        <v>627</v>
      </c>
      <c r="E279" s="24" t="s">
        <v>901</v>
      </c>
    </row>
    <row r="280" spans="1:7" s="4" customFormat="1" ht="15" x14ac:dyDescent="0.25">
      <c r="A280" s="20"/>
      <c r="B280" s="21"/>
      <c r="C280" s="22" t="s">
        <v>633</v>
      </c>
      <c r="D280" s="23" t="s">
        <v>891</v>
      </c>
      <c r="E280" s="24" t="s">
        <v>902</v>
      </c>
    </row>
    <row r="281" spans="1:7" s="4" customFormat="1" ht="15" x14ac:dyDescent="0.25">
      <c r="A281" s="20"/>
      <c r="B281" s="21"/>
      <c r="C281" s="22" t="s">
        <v>636</v>
      </c>
      <c r="D281" s="23" t="s">
        <v>685</v>
      </c>
      <c r="E281" s="24" t="s">
        <v>903</v>
      </c>
    </row>
    <row r="282" spans="1:7" s="4" customFormat="1" ht="15" x14ac:dyDescent="0.25">
      <c r="A282" s="20"/>
      <c r="B282" s="21"/>
      <c r="C282" s="22" t="s">
        <v>638</v>
      </c>
      <c r="D282" s="23" t="s">
        <v>620</v>
      </c>
      <c r="E282" s="24" t="s">
        <v>904</v>
      </c>
    </row>
    <row r="283" spans="1:7" s="4" customFormat="1" ht="15" x14ac:dyDescent="0.25">
      <c r="A283" s="20"/>
      <c r="B283" s="21"/>
      <c r="C283" s="22" t="s">
        <v>639</v>
      </c>
      <c r="D283" s="23" t="s">
        <v>640</v>
      </c>
      <c r="E283" s="20"/>
    </row>
    <row r="284" spans="1:7" s="4" customFormat="1" ht="11.25" customHeight="1" x14ac:dyDescent="0.25">
      <c r="A284" s="25"/>
      <c r="B284" s="160" t="s">
        <v>905</v>
      </c>
      <c r="C284" s="160"/>
      <c r="D284" s="25"/>
      <c r="E284" s="26"/>
      <c r="F284" s="27"/>
      <c r="G284" s="27"/>
    </row>
    <row r="285" spans="1:7" s="4" customFormat="1" ht="11.25" customHeight="1" x14ac:dyDescent="0.25">
      <c r="A285" s="25"/>
      <c r="B285" s="161" t="s">
        <v>906</v>
      </c>
      <c r="C285" s="161"/>
      <c r="D285" s="25"/>
      <c r="E285" s="28" t="s">
        <v>907</v>
      </c>
    </row>
    <row r="286" spans="1:7" s="4" customFormat="1" ht="11.25" customHeight="1" x14ac:dyDescent="0.25">
      <c r="A286" s="25"/>
      <c r="B286" s="160" t="s">
        <v>908</v>
      </c>
      <c r="C286" s="160"/>
      <c r="D286" s="25"/>
      <c r="E286" s="26" t="s">
        <v>907</v>
      </c>
    </row>
    <row r="287" spans="1:7" s="4" customFormat="1" ht="12.75" customHeight="1" x14ac:dyDescent="0.25">
      <c r="A287" s="154" t="s">
        <v>909</v>
      </c>
      <c r="B287" s="155"/>
      <c r="C287" s="155"/>
      <c r="D287" s="155"/>
      <c r="E287" s="156"/>
    </row>
    <row r="288" spans="1:7" s="4" customFormat="1" ht="12.75" customHeight="1" x14ac:dyDescent="0.25">
      <c r="A288" s="157" t="s">
        <v>910</v>
      </c>
      <c r="B288" s="158"/>
      <c r="C288" s="158"/>
      <c r="D288" s="158"/>
      <c r="E288" s="159"/>
    </row>
    <row r="289" spans="1:5" s="4" customFormat="1" ht="33.75" x14ac:dyDescent="0.25">
      <c r="A289" s="16" t="s">
        <v>191</v>
      </c>
      <c r="B289" s="17" t="s">
        <v>911</v>
      </c>
      <c r="C289" s="17" t="s">
        <v>912</v>
      </c>
      <c r="D289" s="18" t="s">
        <v>913</v>
      </c>
      <c r="E289" s="19">
        <v>43460</v>
      </c>
    </row>
    <row r="290" spans="1:5" s="4" customFormat="1" ht="15" x14ac:dyDescent="0.25">
      <c r="A290" s="20"/>
      <c r="B290" s="21"/>
      <c r="C290" s="22" t="s">
        <v>657</v>
      </c>
      <c r="D290" s="23" t="s">
        <v>914</v>
      </c>
      <c r="E290" s="24"/>
    </row>
    <row r="291" spans="1:5" s="4" customFormat="1" ht="34.5" x14ac:dyDescent="0.25">
      <c r="A291" s="20"/>
      <c r="B291" s="21"/>
      <c r="C291" s="22" t="s">
        <v>915</v>
      </c>
      <c r="D291" s="23" t="s">
        <v>916</v>
      </c>
      <c r="E291" s="24"/>
    </row>
    <row r="292" spans="1:5" s="4" customFormat="1" ht="34.5" x14ac:dyDescent="0.25">
      <c r="A292" s="20"/>
      <c r="B292" s="21"/>
      <c r="C292" s="22" t="s">
        <v>917</v>
      </c>
      <c r="D292" s="23" t="s">
        <v>918</v>
      </c>
      <c r="E292" s="24"/>
    </row>
    <row r="293" spans="1:5" s="4" customFormat="1" ht="34.5" x14ac:dyDescent="0.25">
      <c r="A293" s="20"/>
      <c r="B293" s="21"/>
      <c r="C293" s="22" t="s">
        <v>661</v>
      </c>
      <c r="D293" s="23" t="s">
        <v>662</v>
      </c>
      <c r="E293" s="24"/>
    </row>
    <row r="294" spans="1:5" s="4" customFormat="1" ht="33.75" x14ac:dyDescent="0.25">
      <c r="A294" s="16" t="s">
        <v>195</v>
      </c>
      <c r="B294" s="17" t="s">
        <v>919</v>
      </c>
      <c r="C294" s="17" t="s">
        <v>920</v>
      </c>
      <c r="D294" s="18" t="s">
        <v>921</v>
      </c>
      <c r="E294" s="19">
        <v>243180</v>
      </c>
    </row>
    <row r="295" spans="1:5" s="4" customFormat="1" ht="15" x14ac:dyDescent="0.25">
      <c r="A295" s="20"/>
      <c r="B295" s="21"/>
      <c r="C295" s="22" t="s">
        <v>657</v>
      </c>
      <c r="D295" s="23" t="s">
        <v>914</v>
      </c>
      <c r="E295" s="24"/>
    </row>
    <row r="296" spans="1:5" s="4" customFormat="1" ht="34.5" x14ac:dyDescent="0.25">
      <c r="A296" s="20"/>
      <c r="B296" s="21"/>
      <c r="C296" s="22" t="s">
        <v>915</v>
      </c>
      <c r="D296" s="23" t="s">
        <v>916</v>
      </c>
      <c r="E296" s="24"/>
    </row>
    <row r="297" spans="1:5" s="4" customFormat="1" ht="34.5" x14ac:dyDescent="0.25">
      <c r="A297" s="20"/>
      <c r="B297" s="21"/>
      <c r="C297" s="22" t="s">
        <v>917</v>
      </c>
      <c r="D297" s="23" t="s">
        <v>918</v>
      </c>
      <c r="E297" s="24"/>
    </row>
    <row r="298" spans="1:5" s="4" customFormat="1" ht="34.5" x14ac:dyDescent="0.25">
      <c r="A298" s="20"/>
      <c r="B298" s="21"/>
      <c r="C298" s="22" t="s">
        <v>661</v>
      </c>
      <c r="D298" s="23" t="s">
        <v>662</v>
      </c>
      <c r="E298" s="24"/>
    </row>
    <row r="299" spans="1:5" s="4" customFormat="1" ht="33.75" x14ac:dyDescent="0.25">
      <c r="A299" s="16" t="s">
        <v>205</v>
      </c>
      <c r="B299" s="17" t="s">
        <v>922</v>
      </c>
      <c r="C299" s="17" t="s">
        <v>920</v>
      </c>
      <c r="D299" s="18" t="s">
        <v>923</v>
      </c>
      <c r="E299" s="19">
        <v>267500</v>
      </c>
    </row>
    <row r="300" spans="1:5" s="4" customFormat="1" ht="15" x14ac:dyDescent="0.25">
      <c r="A300" s="20"/>
      <c r="B300" s="21"/>
      <c r="C300" s="22" t="s">
        <v>657</v>
      </c>
      <c r="D300" s="23" t="s">
        <v>914</v>
      </c>
      <c r="E300" s="24"/>
    </row>
    <row r="301" spans="1:5" s="4" customFormat="1" ht="23.25" x14ac:dyDescent="0.25">
      <c r="A301" s="20"/>
      <c r="B301" s="21"/>
      <c r="C301" s="22" t="s">
        <v>924</v>
      </c>
      <c r="D301" s="23" t="s">
        <v>925</v>
      </c>
      <c r="E301" s="24"/>
    </row>
    <row r="302" spans="1:5" s="4" customFormat="1" ht="34.5" x14ac:dyDescent="0.25">
      <c r="A302" s="20"/>
      <c r="B302" s="21"/>
      <c r="C302" s="22" t="s">
        <v>915</v>
      </c>
      <c r="D302" s="23" t="s">
        <v>916</v>
      </c>
      <c r="E302" s="24"/>
    </row>
    <row r="303" spans="1:5" s="4" customFormat="1" ht="34.5" x14ac:dyDescent="0.25">
      <c r="A303" s="20"/>
      <c r="B303" s="21"/>
      <c r="C303" s="22" t="s">
        <v>917</v>
      </c>
      <c r="D303" s="23" t="s">
        <v>926</v>
      </c>
      <c r="E303" s="24"/>
    </row>
    <row r="304" spans="1:5" s="4" customFormat="1" ht="34.5" x14ac:dyDescent="0.25">
      <c r="A304" s="20"/>
      <c r="B304" s="21"/>
      <c r="C304" s="22" t="s">
        <v>661</v>
      </c>
      <c r="D304" s="23" t="s">
        <v>662</v>
      </c>
      <c r="E304" s="24"/>
    </row>
    <row r="305" spans="1:7" s="4" customFormat="1" ht="33.75" x14ac:dyDescent="0.25">
      <c r="A305" s="16" t="s">
        <v>209</v>
      </c>
      <c r="B305" s="17" t="s">
        <v>911</v>
      </c>
      <c r="C305" s="17" t="s">
        <v>912</v>
      </c>
      <c r="D305" s="18" t="s">
        <v>913</v>
      </c>
      <c r="E305" s="19">
        <v>43460</v>
      </c>
    </row>
    <row r="306" spans="1:7" s="4" customFormat="1" ht="15" x14ac:dyDescent="0.25">
      <c r="A306" s="20"/>
      <c r="B306" s="21"/>
      <c r="C306" s="22" t="s">
        <v>657</v>
      </c>
      <c r="D306" s="23" t="s">
        <v>914</v>
      </c>
      <c r="E306" s="24"/>
    </row>
    <row r="307" spans="1:7" s="4" customFormat="1" ht="34.5" x14ac:dyDescent="0.25">
      <c r="A307" s="20"/>
      <c r="B307" s="21"/>
      <c r="C307" s="22" t="s">
        <v>915</v>
      </c>
      <c r="D307" s="23" t="s">
        <v>916</v>
      </c>
      <c r="E307" s="24"/>
    </row>
    <row r="308" spans="1:7" s="4" customFormat="1" ht="34.5" x14ac:dyDescent="0.25">
      <c r="A308" s="20"/>
      <c r="B308" s="21"/>
      <c r="C308" s="22" t="s">
        <v>917</v>
      </c>
      <c r="D308" s="23" t="s">
        <v>918</v>
      </c>
      <c r="E308" s="24"/>
    </row>
    <row r="309" spans="1:7" s="4" customFormat="1" ht="34.5" x14ac:dyDescent="0.25">
      <c r="A309" s="20"/>
      <c r="B309" s="21"/>
      <c r="C309" s="22" t="s">
        <v>661</v>
      </c>
      <c r="D309" s="23" t="s">
        <v>662</v>
      </c>
      <c r="E309" s="24"/>
    </row>
    <row r="310" spans="1:7" s="4" customFormat="1" ht="33.75" x14ac:dyDescent="0.25">
      <c r="A310" s="16" t="s">
        <v>212</v>
      </c>
      <c r="B310" s="17" t="s">
        <v>927</v>
      </c>
      <c r="C310" s="17" t="s">
        <v>928</v>
      </c>
      <c r="D310" s="18" t="s">
        <v>929</v>
      </c>
      <c r="E310" s="19">
        <v>378580</v>
      </c>
    </row>
    <row r="311" spans="1:7" s="4" customFormat="1" ht="15" x14ac:dyDescent="0.25">
      <c r="A311" s="20"/>
      <c r="B311" s="21"/>
      <c r="C311" s="22" t="s">
        <v>657</v>
      </c>
      <c r="D311" s="23" t="s">
        <v>914</v>
      </c>
      <c r="E311" s="24"/>
    </row>
    <row r="312" spans="1:7" s="4" customFormat="1" ht="34.5" x14ac:dyDescent="0.25">
      <c r="A312" s="20"/>
      <c r="B312" s="21"/>
      <c r="C312" s="22" t="s">
        <v>915</v>
      </c>
      <c r="D312" s="23" t="s">
        <v>916</v>
      </c>
      <c r="E312" s="24"/>
    </row>
    <row r="313" spans="1:7" s="4" customFormat="1" ht="34.5" x14ac:dyDescent="0.25">
      <c r="A313" s="20"/>
      <c r="B313" s="21"/>
      <c r="C313" s="22" t="s">
        <v>917</v>
      </c>
      <c r="D313" s="23" t="s">
        <v>918</v>
      </c>
      <c r="E313" s="24"/>
    </row>
    <row r="314" spans="1:7" s="4" customFormat="1" ht="34.5" x14ac:dyDescent="0.25">
      <c r="A314" s="20"/>
      <c r="B314" s="21"/>
      <c r="C314" s="22" t="s">
        <v>661</v>
      </c>
      <c r="D314" s="23" t="s">
        <v>662</v>
      </c>
      <c r="E314" s="24"/>
    </row>
    <row r="315" spans="1:7" s="4" customFormat="1" ht="33.75" x14ac:dyDescent="0.25">
      <c r="A315" s="16" t="s">
        <v>214</v>
      </c>
      <c r="B315" s="17" t="s">
        <v>930</v>
      </c>
      <c r="C315" s="17" t="s">
        <v>931</v>
      </c>
      <c r="D315" s="18" t="s">
        <v>932</v>
      </c>
      <c r="E315" s="19">
        <v>21270</v>
      </c>
    </row>
    <row r="316" spans="1:7" s="4" customFormat="1" ht="15" x14ac:dyDescent="0.25">
      <c r="A316" s="20"/>
      <c r="B316" s="21"/>
      <c r="C316" s="22" t="s">
        <v>657</v>
      </c>
      <c r="D316" s="23" t="s">
        <v>914</v>
      </c>
      <c r="E316" s="24"/>
    </row>
    <row r="317" spans="1:7" s="4" customFormat="1" ht="34.5" x14ac:dyDescent="0.25">
      <c r="A317" s="20"/>
      <c r="B317" s="21"/>
      <c r="C317" s="22" t="s">
        <v>915</v>
      </c>
      <c r="D317" s="23" t="s">
        <v>916</v>
      </c>
      <c r="E317" s="24"/>
    </row>
    <row r="318" spans="1:7" s="4" customFormat="1" ht="34.5" x14ac:dyDescent="0.25">
      <c r="A318" s="20"/>
      <c r="B318" s="21"/>
      <c r="C318" s="22" t="s">
        <v>917</v>
      </c>
      <c r="D318" s="23" t="s">
        <v>918</v>
      </c>
      <c r="E318" s="24"/>
    </row>
    <row r="319" spans="1:7" s="4" customFormat="1" ht="34.5" x14ac:dyDescent="0.25">
      <c r="A319" s="20"/>
      <c r="B319" s="21"/>
      <c r="C319" s="22" t="s">
        <v>661</v>
      </c>
      <c r="D319" s="23" t="s">
        <v>662</v>
      </c>
      <c r="E319" s="24"/>
    </row>
    <row r="320" spans="1:7" s="4" customFormat="1" ht="11.25" customHeight="1" x14ac:dyDescent="0.25">
      <c r="A320" s="25"/>
      <c r="B320" s="160" t="s">
        <v>933</v>
      </c>
      <c r="C320" s="160"/>
      <c r="D320" s="25"/>
      <c r="E320" s="26"/>
      <c r="F320" s="27"/>
      <c r="G320" s="27"/>
    </row>
    <row r="321" spans="1:5" s="4" customFormat="1" ht="11.25" customHeight="1" x14ac:dyDescent="0.25">
      <c r="A321" s="25"/>
      <c r="B321" s="161" t="s">
        <v>934</v>
      </c>
      <c r="C321" s="161"/>
      <c r="D321" s="25"/>
      <c r="E321" s="28" t="s">
        <v>935</v>
      </c>
    </row>
    <row r="322" spans="1:5" s="4" customFormat="1" ht="11.25" customHeight="1" x14ac:dyDescent="0.25">
      <c r="A322" s="25"/>
      <c r="B322" s="160" t="s">
        <v>936</v>
      </c>
      <c r="C322" s="160"/>
      <c r="D322" s="25"/>
      <c r="E322" s="26" t="s">
        <v>935</v>
      </c>
    </row>
    <row r="323" spans="1:5" s="4" customFormat="1" ht="12.75" customHeight="1" x14ac:dyDescent="0.25">
      <c r="A323" s="154" t="s">
        <v>937</v>
      </c>
      <c r="B323" s="155"/>
      <c r="C323" s="155"/>
      <c r="D323" s="155"/>
      <c r="E323" s="156"/>
    </row>
    <row r="324" spans="1:5" s="4" customFormat="1" ht="33.75" x14ac:dyDescent="0.25">
      <c r="A324" s="16" t="s">
        <v>216</v>
      </c>
      <c r="B324" s="17" t="s">
        <v>938</v>
      </c>
      <c r="C324" s="17" t="s">
        <v>939</v>
      </c>
      <c r="D324" s="18" t="s">
        <v>940</v>
      </c>
      <c r="E324" s="19">
        <v>4268220</v>
      </c>
    </row>
    <row r="325" spans="1:5" s="4" customFormat="1" ht="23.25" x14ac:dyDescent="0.25">
      <c r="A325" s="20"/>
      <c r="B325" s="21"/>
      <c r="C325" s="22" t="s">
        <v>721</v>
      </c>
      <c r="D325" s="23" t="s">
        <v>941</v>
      </c>
      <c r="E325" s="24"/>
    </row>
    <row r="326" spans="1:5" s="4" customFormat="1" ht="34.5" x14ac:dyDescent="0.25">
      <c r="A326" s="20"/>
      <c r="B326" s="21"/>
      <c r="C326" s="22" t="s">
        <v>725</v>
      </c>
      <c r="D326" s="23" t="s">
        <v>726</v>
      </c>
      <c r="E326" s="24"/>
    </row>
    <row r="327" spans="1:5" s="4" customFormat="1" ht="34.5" x14ac:dyDescent="0.25">
      <c r="A327" s="20"/>
      <c r="B327" s="21"/>
      <c r="C327" s="22" t="s">
        <v>942</v>
      </c>
      <c r="D327" s="23" t="s">
        <v>943</v>
      </c>
      <c r="E327" s="24"/>
    </row>
    <row r="328" spans="1:5" s="4" customFormat="1" ht="34.5" x14ac:dyDescent="0.25">
      <c r="A328" s="20"/>
      <c r="B328" s="21"/>
      <c r="C328" s="22" t="s">
        <v>727</v>
      </c>
      <c r="D328" s="23" t="s">
        <v>728</v>
      </c>
      <c r="E328" s="24"/>
    </row>
    <row r="329" spans="1:5" s="4" customFormat="1" ht="15" x14ac:dyDescent="0.25">
      <c r="A329" s="20"/>
      <c r="B329" s="21"/>
      <c r="C329" s="22" t="s">
        <v>607</v>
      </c>
      <c r="D329" s="23" t="s">
        <v>685</v>
      </c>
      <c r="E329" s="24" t="s">
        <v>944</v>
      </c>
    </row>
    <row r="330" spans="1:5" s="4" customFormat="1" ht="15" x14ac:dyDescent="0.25">
      <c r="A330" s="20"/>
      <c r="B330" s="21"/>
      <c r="C330" s="22" t="s">
        <v>730</v>
      </c>
      <c r="D330" s="23" t="s">
        <v>945</v>
      </c>
      <c r="E330" s="24" t="s">
        <v>946</v>
      </c>
    </row>
    <row r="331" spans="1:5" s="4" customFormat="1" ht="15" x14ac:dyDescent="0.25">
      <c r="A331" s="20"/>
      <c r="B331" s="21"/>
      <c r="C331" s="22" t="s">
        <v>732</v>
      </c>
      <c r="D331" s="23" t="s">
        <v>947</v>
      </c>
      <c r="E331" s="24" t="s">
        <v>948</v>
      </c>
    </row>
    <row r="332" spans="1:5" s="4" customFormat="1" ht="15" x14ac:dyDescent="0.25">
      <c r="A332" s="20"/>
      <c r="B332" s="21"/>
      <c r="C332" s="22" t="s">
        <v>734</v>
      </c>
      <c r="D332" s="23" t="s">
        <v>949</v>
      </c>
      <c r="E332" s="24" t="s">
        <v>950</v>
      </c>
    </row>
    <row r="333" spans="1:5" s="4" customFormat="1" ht="15" x14ac:dyDescent="0.25">
      <c r="A333" s="20"/>
      <c r="B333" s="21"/>
      <c r="C333" s="22" t="s">
        <v>613</v>
      </c>
      <c r="D333" s="23" t="s">
        <v>634</v>
      </c>
      <c r="E333" s="24" t="s">
        <v>951</v>
      </c>
    </row>
    <row r="334" spans="1:5" s="4" customFormat="1" ht="15" x14ac:dyDescent="0.25">
      <c r="A334" s="20"/>
      <c r="B334" s="21"/>
      <c r="C334" s="22" t="s">
        <v>616</v>
      </c>
      <c r="D334" s="23" t="s">
        <v>698</v>
      </c>
      <c r="E334" s="24" t="s">
        <v>952</v>
      </c>
    </row>
    <row r="335" spans="1:5" s="4" customFormat="1" ht="15" x14ac:dyDescent="0.25">
      <c r="A335" s="20"/>
      <c r="B335" s="21"/>
      <c r="C335" s="22" t="s">
        <v>743</v>
      </c>
      <c r="D335" s="23" t="s">
        <v>611</v>
      </c>
      <c r="E335" s="24" t="s">
        <v>953</v>
      </c>
    </row>
    <row r="336" spans="1:5" s="4" customFormat="1" ht="15" x14ac:dyDescent="0.25">
      <c r="A336" s="20"/>
      <c r="B336" s="21"/>
      <c r="C336" s="22" t="s">
        <v>745</v>
      </c>
      <c r="D336" s="23" t="s">
        <v>685</v>
      </c>
      <c r="E336" s="24" t="s">
        <v>944</v>
      </c>
    </row>
    <row r="337" spans="1:7" s="4" customFormat="1" ht="15" x14ac:dyDescent="0.25">
      <c r="A337" s="20"/>
      <c r="B337" s="21"/>
      <c r="C337" s="22" t="s">
        <v>632</v>
      </c>
      <c r="D337" s="23" t="s">
        <v>620</v>
      </c>
      <c r="E337" s="24" t="s">
        <v>954</v>
      </c>
    </row>
    <row r="338" spans="1:7" s="4" customFormat="1" ht="15" x14ac:dyDescent="0.25">
      <c r="A338" s="20"/>
      <c r="B338" s="21"/>
      <c r="C338" s="22" t="s">
        <v>633</v>
      </c>
      <c r="D338" s="23" t="s">
        <v>611</v>
      </c>
      <c r="E338" s="24" t="s">
        <v>953</v>
      </c>
    </row>
    <row r="339" spans="1:7" s="4" customFormat="1" ht="15" x14ac:dyDescent="0.25">
      <c r="A339" s="20"/>
      <c r="B339" s="21"/>
      <c r="C339" s="22" t="s">
        <v>637</v>
      </c>
      <c r="D339" s="23" t="s">
        <v>685</v>
      </c>
      <c r="E339" s="24" t="s">
        <v>944</v>
      </c>
    </row>
    <row r="340" spans="1:7" s="4" customFormat="1" ht="15" x14ac:dyDescent="0.25">
      <c r="A340" s="20"/>
      <c r="B340" s="21"/>
      <c r="C340" s="22" t="s">
        <v>638</v>
      </c>
      <c r="D340" s="23" t="s">
        <v>698</v>
      </c>
      <c r="E340" s="24" t="s">
        <v>952</v>
      </c>
    </row>
    <row r="341" spans="1:7" s="4" customFormat="1" ht="15" x14ac:dyDescent="0.25">
      <c r="A341" s="20"/>
      <c r="B341" s="21"/>
      <c r="C341" s="22" t="s">
        <v>639</v>
      </c>
      <c r="D341" s="23" t="s">
        <v>640</v>
      </c>
      <c r="E341" s="20"/>
    </row>
    <row r="342" spans="1:7" s="4" customFormat="1" ht="11.25" customHeight="1" x14ac:dyDescent="0.25">
      <c r="A342" s="25"/>
      <c r="B342" s="160" t="s">
        <v>955</v>
      </c>
      <c r="C342" s="160"/>
      <c r="D342" s="25"/>
      <c r="E342" s="26"/>
      <c r="F342" s="27"/>
      <c r="G342" s="27"/>
    </row>
    <row r="343" spans="1:7" s="4" customFormat="1" ht="11.25" customHeight="1" x14ac:dyDescent="0.25">
      <c r="A343" s="25"/>
      <c r="B343" s="161" t="s">
        <v>956</v>
      </c>
      <c r="C343" s="161"/>
      <c r="D343" s="25"/>
      <c r="E343" s="28" t="s">
        <v>957</v>
      </c>
    </row>
    <row r="344" spans="1:7" s="4" customFormat="1" ht="11.25" customHeight="1" x14ac:dyDescent="0.25">
      <c r="A344" s="25"/>
      <c r="B344" s="160" t="s">
        <v>958</v>
      </c>
      <c r="C344" s="160"/>
      <c r="D344" s="25"/>
      <c r="E344" s="26" t="s">
        <v>957</v>
      </c>
    </row>
    <row r="345" spans="1:7" s="4" customFormat="1" ht="15" x14ac:dyDescent="0.25">
      <c r="A345" s="25"/>
      <c r="B345" s="160" t="s">
        <v>118</v>
      </c>
      <c r="C345" s="160"/>
      <c r="D345" s="25"/>
      <c r="E345" s="26"/>
    </row>
    <row r="346" spans="1:7" s="4" customFormat="1" ht="11.25" customHeight="1" x14ac:dyDescent="0.25">
      <c r="A346" s="25"/>
      <c r="B346" s="161" t="s">
        <v>959</v>
      </c>
      <c r="C346" s="161"/>
      <c r="D346" s="25"/>
      <c r="E346" s="28" t="s">
        <v>715</v>
      </c>
    </row>
    <row r="347" spans="1:7" s="4" customFormat="1" ht="11.25" customHeight="1" x14ac:dyDescent="0.25">
      <c r="A347" s="25"/>
      <c r="B347" s="161" t="s">
        <v>960</v>
      </c>
      <c r="C347" s="161"/>
      <c r="D347" s="25"/>
      <c r="E347" s="28" t="s">
        <v>773</v>
      </c>
    </row>
    <row r="348" spans="1:7" s="4" customFormat="1" ht="11.25" customHeight="1" x14ac:dyDescent="0.25">
      <c r="A348" s="25"/>
      <c r="B348" s="161" t="s">
        <v>961</v>
      </c>
      <c r="C348" s="161"/>
      <c r="D348" s="25"/>
      <c r="E348" s="28" t="s">
        <v>907</v>
      </c>
    </row>
    <row r="349" spans="1:7" s="4" customFormat="1" ht="11.25" customHeight="1" x14ac:dyDescent="0.25">
      <c r="A349" s="25"/>
      <c r="B349" s="161" t="s">
        <v>962</v>
      </c>
      <c r="C349" s="161"/>
      <c r="D349" s="25"/>
      <c r="E349" s="28" t="s">
        <v>935</v>
      </c>
    </row>
    <row r="350" spans="1:7" s="4" customFormat="1" ht="11.25" customHeight="1" x14ac:dyDescent="0.25">
      <c r="A350" s="25"/>
      <c r="B350" s="161" t="s">
        <v>963</v>
      </c>
      <c r="C350" s="161"/>
      <c r="D350" s="25"/>
      <c r="E350" s="28" t="s">
        <v>957</v>
      </c>
    </row>
    <row r="351" spans="1:7" s="4" customFormat="1" ht="11.25" customHeight="1" x14ac:dyDescent="0.25">
      <c r="A351" s="25"/>
      <c r="B351" s="161" t="s">
        <v>589</v>
      </c>
      <c r="C351" s="161"/>
      <c r="D351" s="25"/>
      <c r="E351" s="178" t="s">
        <v>1010</v>
      </c>
    </row>
    <row r="352" spans="1:7" s="4" customFormat="1" ht="11.25" customHeight="1" x14ac:dyDescent="0.25">
      <c r="A352" s="25"/>
      <c r="B352" s="161" t="s">
        <v>120</v>
      </c>
      <c r="C352" s="161"/>
      <c r="D352" s="25"/>
      <c r="E352" s="179">
        <f>E351*22%</f>
        <v>4417228.2</v>
      </c>
    </row>
    <row r="353" spans="1:25" s="4" customFormat="1" ht="11.25" customHeight="1" x14ac:dyDescent="0.25">
      <c r="A353" s="25"/>
      <c r="B353" s="160" t="s">
        <v>121</v>
      </c>
      <c r="C353" s="160"/>
      <c r="D353" s="25"/>
      <c r="E353" s="180">
        <f>E351+E352</f>
        <v>24495538.199999999</v>
      </c>
    </row>
    <row r="354" spans="1:25" s="4" customFormat="1" ht="23.25" customHeight="1" x14ac:dyDescent="0.25"/>
    <row r="355" spans="1:25" s="4" customFormat="1" ht="15" x14ac:dyDescent="0.25">
      <c r="B355" s="30" t="s">
        <v>122</v>
      </c>
      <c r="C355" s="31"/>
      <c r="D355" s="32" t="s">
        <v>964</v>
      </c>
      <c r="E355" s="33"/>
      <c r="F355" s="33"/>
      <c r="G355" s="33"/>
    </row>
    <row r="356" spans="1:25" s="4" customFormat="1" ht="23.25" customHeight="1" x14ac:dyDescent="0.25">
      <c r="B356" s="30"/>
      <c r="C356" s="162" t="s">
        <v>123</v>
      </c>
      <c r="D356" s="162"/>
      <c r="E356" s="34"/>
      <c r="F356" s="33"/>
      <c r="G356" s="33"/>
    </row>
    <row r="357" spans="1:25" s="4" customFormat="1" ht="15" x14ac:dyDescent="0.25">
      <c r="B357" s="30" t="s">
        <v>124</v>
      </c>
      <c r="C357" s="35"/>
      <c r="D357" s="36"/>
    </row>
    <row r="358" spans="1:25" s="37" customFormat="1" ht="23.25" customHeight="1" x14ac:dyDescent="0.25">
      <c r="B358" s="30"/>
      <c r="C358" s="162" t="s">
        <v>123</v>
      </c>
      <c r="D358" s="162"/>
      <c r="E358" s="34"/>
      <c r="M358" s="2"/>
      <c r="N358" s="2"/>
      <c r="O358" s="2"/>
      <c r="P358" s="2"/>
      <c r="Q358" s="2"/>
      <c r="R358" s="3"/>
      <c r="S358" s="3"/>
      <c r="T358" s="3"/>
      <c r="U358" s="3"/>
      <c r="V358" s="3"/>
      <c r="W358" s="3"/>
      <c r="X358" s="3"/>
      <c r="Y358" s="3"/>
    </row>
    <row r="359" spans="1:25" s="4" customFormat="1" ht="15" x14ac:dyDescent="0.25">
      <c r="B359" s="38" t="s">
        <v>965</v>
      </c>
      <c r="C359" s="39"/>
      <c r="D359" s="40"/>
    </row>
    <row r="360" spans="1:25" s="37" customFormat="1" ht="23.25" customHeight="1" x14ac:dyDescent="0.25">
      <c r="B360" s="38"/>
      <c r="C360" s="162" t="s">
        <v>123</v>
      </c>
      <c r="D360" s="162"/>
      <c r="E360" s="34"/>
      <c r="M360" s="2"/>
      <c r="N360" s="2"/>
      <c r="O360" s="2"/>
      <c r="P360" s="2"/>
      <c r="Q360" s="2"/>
      <c r="R360" s="3"/>
      <c r="S360" s="3"/>
      <c r="T360" s="3"/>
      <c r="U360" s="3"/>
      <c r="V360" s="3"/>
      <c r="W360" s="3"/>
      <c r="X360" s="3"/>
      <c r="Y360" s="3"/>
    </row>
    <row r="361" spans="1:25" s="4" customFormat="1" ht="15" x14ac:dyDescent="0.25">
      <c r="B361" s="30" t="s">
        <v>7</v>
      </c>
      <c r="C361" s="35"/>
      <c r="D361" s="32"/>
      <c r="E361" s="33"/>
      <c r="F361" s="33"/>
      <c r="G361" s="33"/>
    </row>
    <row r="362" spans="1:25" s="4" customFormat="1" ht="23.25" customHeight="1" x14ac:dyDescent="0.25">
      <c r="B362" s="41"/>
      <c r="C362" s="162" t="s">
        <v>126</v>
      </c>
      <c r="D362" s="162"/>
      <c r="E362" s="34"/>
    </row>
    <row r="363" spans="1:25" s="4" customFormat="1" ht="11.25" customHeight="1" x14ac:dyDescent="0.25">
      <c r="D363" s="42"/>
      <c r="E363" s="42"/>
      <c r="F363" s="42"/>
    </row>
    <row r="364" spans="1:25" s="4" customFormat="1" ht="15" x14ac:dyDescent="0.25">
      <c r="C364" s="5"/>
    </row>
    <row r="365" spans="1:25" s="4" customFormat="1" ht="11.25" customHeight="1" x14ac:dyDescent="0.25">
      <c r="D365" s="42"/>
      <c r="E365" s="42"/>
      <c r="F365" s="42"/>
    </row>
  </sheetData>
  <mergeCells count="45">
    <mergeCell ref="B353:C353"/>
    <mergeCell ref="C356:D356"/>
    <mergeCell ref="C358:D358"/>
    <mergeCell ref="C360:D360"/>
    <mergeCell ref="C362:D362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20:C320"/>
    <mergeCell ref="B321:C321"/>
    <mergeCell ref="B322:C322"/>
    <mergeCell ref="A323:E323"/>
    <mergeCell ref="B342:C342"/>
    <mergeCell ref="B284:C284"/>
    <mergeCell ref="B285:C285"/>
    <mergeCell ref="B286:C286"/>
    <mergeCell ref="A287:E287"/>
    <mergeCell ref="A288:E288"/>
    <mergeCell ref="B143:C143"/>
    <mergeCell ref="A144:E144"/>
    <mergeCell ref="A145:E145"/>
    <mergeCell ref="A194:E194"/>
    <mergeCell ref="A253:E253"/>
    <mergeCell ref="B101:C101"/>
    <mergeCell ref="B102:C102"/>
    <mergeCell ref="A103:E103"/>
    <mergeCell ref="B141:C141"/>
    <mergeCell ref="B142:C142"/>
    <mergeCell ref="A11:E11"/>
    <mergeCell ref="B13:E13"/>
    <mergeCell ref="A14:E14"/>
    <mergeCell ref="A20:E20"/>
    <mergeCell ref="B100:C100"/>
    <mergeCell ref="A4:E4"/>
    <mergeCell ref="A5:E5"/>
    <mergeCell ref="A6:E6"/>
    <mergeCell ref="A7:E7"/>
    <mergeCell ref="B10:E10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53C5-C640-407D-85D9-CA60A032A983}">
  <sheetPr>
    <pageSetUpPr fitToPage="1"/>
  </sheetPr>
  <dimension ref="A1:Y365"/>
  <sheetViews>
    <sheetView view="pageBreakPreview" topLeftCell="A327" zoomScaleNormal="100" zoomScaleSheetLayoutView="100" workbookViewId="0">
      <selection activeCell="E352" sqref="E352:E353"/>
    </sheetView>
  </sheetViews>
  <sheetFormatPr defaultColWidth="8.85546875" defaultRowHeight="11.25" customHeight="1" x14ac:dyDescent="0.2"/>
  <cols>
    <col min="1" max="1" width="7" style="73" customWidth="1"/>
    <col min="2" max="2" width="43.140625" style="73" customWidth="1"/>
    <col min="3" max="3" width="47.140625" style="73" customWidth="1"/>
    <col min="4" max="4" width="43.140625" style="73" customWidth="1"/>
    <col min="5" max="5" width="12.140625" style="73" customWidth="1"/>
    <col min="6" max="7" width="8.85546875" style="73"/>
    <col min="8" max="8" width="16" style="73" customWidth="1"/>
    <col min="9" max="12" width="8.85546875" style="73"/>
    <col min="13" max="17" width="152.5703125" style="98" hidden="1" customWidth="1"/>
    <col min="18" max="25" width="145.5703125" style="99" hidden="1" customWidth="1"/>
    <col min="26" max="16384" width="8.85546875" style="73"/>
  </cols>
  <sheetData>
    <row r="1" spans="1:25" s="64" customFormat="1" ht="6" hidden="1" customHeight="1" x14ac:dyDescent="0.25"/>
    <row r="2" spans="1:25" s="64" customFormat="1" ht="15" x14ac:dyDescent="0.25">
      <c r="E2" s="65" t="s">
        <v>0</v>
      </c>
    </row>
    <row r="3" spans="1:25" s="64" customFormat="1" ht="15" x14ac:dyDescent="0.25">
      <c r="E3" s="65" t="s">
        <v>1</v>
      </c>
    </row>
    <row r="4" spans="1:25" s="64" customFormat="1" ht="24.75" customHeight="1" x14ac:dyDescent="0.25">
      <c r="A4" s="165" t="s">
        <v>966</v>
      </c>
      <c r="B4" s="165"/>
      <c r="C4" s="165"/>
      <c r="D4" s="165"/>
      <c r="E4" s="165"/>
    </row>
    <row r="5" spans="1:25" s="64" customFormat="1" ht="18.75" customHeight="1" x14ac:dyDescent="0.25">
      <c r="A5" s="166" t="s">
        <v>3</v>
      </c>
      <c r="B5" s="166"/>
      <c r="C5" s="166"/>
      <c r="D5" s="166"/>
      <c r="E5" s="166"/>
    </row>
    <row r="6" spans="1:25" s="64" customFormat="1" ht="51" x14ac:dyDescent="0.25">
      <c r="A6" s="167" t="s">
        <v>967</v>
      </c>
      <c r="B6" s="167"/>
      <c r="C6" s="167"/>
      <c r="D6" s="167"/>
      <c r="E6" s="167"/>
      <c r="M6" s="66" t="s">
        <v>967</v>
      </c>
      <c r="N6" s="66" t="s">
        <v>5</v>
      </c>
      <c r="O6" s="66" t="s">
        <v>5</v>
      </c>
      <c r="P6" s="66" t="s">
        <v>5</v>
      </c>
      <c r="Q6" s="66" t="s">
        <v>5</v>
      </c>
    </row>
    <row r="7" spans="1:25" s="64" customFormat="1" ht="11.25" customHeight="1" x14ac:dyDescent="0.25">
      <c r="A7" s="168" t="s">
        <v>6</v>
      </c>
      <c r="B7" s="168"/>
      <c r="C7" s="168"/>
      <c r="D7" s="168"/>
      <c r="E7" s="168"/>
    </row>
    <row r="9" spans="1:25" s="64" customFormat="1" ht="15" x14ac:dyDescent="0.25">
      <c r="A9" s="67" t="s">
        <v>7</v>
      </c>
      <c r="B9" s="68"/>
      <c r="C9" s="68"/>
      <c r="D9" s="68"/>
      <c r="E9" s="68"/>
    </row>
    <row r="10" spans="1:25" s="64" customFormat="1" ht="15" x14ac:dyDescent="0.25">
      <c r="A10" s="69"/>
      <c r="B10" s="169"/>
      <c r="C10" s="169"/>
      <c r="D10" s="169"/>
      <c r="E10" s="169"/>
      <c r="R10" s="70" t="s">
        <v>5</v>
      </c>
      <c r="S10" s="70" t="s">
        <v>5</v>
      </c>
      <c r="T10" s="70" t="s">
        <v>5</v>
      </c>
      <c r="U10" s="70" t="s">
        <v>5</v>
      </c>
    </row>
    <row r="11" spans="1:25" s="64" customFormat="1" ht="15" x14ac:dyDescent="0.25">
      <c r="A11" s="168" t="s">
        <v>8</v>
      </c>
      <c r="B11" s="168"/>
      <c r="C11" s="168"/>
      <c r="D11" s="168"/>
      <c r="E11" s="168"/>
    </row>
    <row r="12" spans="1:25" s="64" customFormat="1" ht="19.5" customHeight="1" x14ac:dyDescent="0.25">
      <c r="A12" s="71" t="s">
        <v>9</v>
      </c>
      <c r="B12" s="68"/>
      <c r="C12" s="72"/>
      <c r="D12" s="72"/>
      <c r="E12" s="72"/>
    </row>
    <row r="13" spans="1:25" s="64" customFormat="1" ht="15" x14ac:dyDescent="0.25">
      <c r="A13" s="69"/>
      <c r="B13" s="169"/>
      <c r="C13" s="169"/>
      <c r="D13" s="169"/>
      <c r="E13" s="169"/>
      <c r="V13" s="70" t="s">
        <v>5</v>
      </c>
      <c r="W13" s="70" t="s">
        <v>5</v>
      </c>
      <c r="X13" s="70" t="s">
        <v>5</v>
      </c>
      <c r="Y13" s="70" t="s">
        <v>5</v>
      </c>
    </row>
    <row r="14" spans="1:25" s="64" customFormat="1" ht="15" x14ac:dyDescent="0.25">
      <c r="A14" s="168" t="s">
        <v>8</v>
      </c>
      <c r="B14" s="168"/>
      <c r="C14" s="168"/>
      <c r="D14" s="168"/>
      <c r="E14" s="168"/>
    </row>
    <row r="16" spans="1:25" s="64" customFormat="1" ht="15" x14ac:dyDescent="0.25">
      <c r="A16" s="73" t="s">
        <v>10</v>
      </c>
    </row>
    <row r="18" spans="1:5" s="64" customFormat="1" ht="65.25" customHeight="1" x14ac:dyDescent="0.25">
      <c r="A18" s="74" t="s">
        <v>11</v>
      </c>
      <c r="B18" s="74" t="s">
        <v>12</v>
      </c>
      <c r="C18" s="74" t="s">
        <v>13</v>
      </c>
      <c r="D18" s="74" t="s">
        <v>14</v>
      </c>
      <c r="E18" s="74" t="s">
        <v>15</v>
      </c>
    </row>
    <row r="19" spans="1:5" s="64" customFormat="1" ht="15" x14ac:dyDescent="0.25">
      <c r="A19" s="75">
        <v>1</v>
      </c>
      <c r="B19" s="76">
        <v>2</v>
      </c>
      <c r="C19" s="76">
        <v>3</v>
      </c>
      <c r="D19" s="75">
        <v>4</v>
      </c>
      <c r="E19" s="75">
        <v>5</v>
      </c>
    </row>
    <row r="20" spans="1:5" s="64" customFormat="1" ht="12.75" customHeight="1" x14ac:dyDescent="0.25">
      <c r="A20" s="170" t="s">
        <v>1009</v>
      </c>
      <c r="B20" s="171"/>
      <c r="C20" s="171"/>
      <c r="D20" s="171"/>
      <c r="E20" s="172"/>
    </row>
    <row r="21" spans="1:5" s="64" customFormat="1" ht="56.25" x14ac:dyDescent="0.25">
      <c r="A21" s="77" t="s">
        <v>17</v>
      </c>
      <c r="B21" s="78" t="s">
        <v>592</v>
      </c>
      <c r="C21" s="78" t="s">
        <v>593</v>
      </c>
      <c r="D21" s="79" t="s">
        <v>1011</v>
      </c>
      <c r="E21" s="80">
        <v>4077320</v>
      </c>
    </row>
    <row r="22" spans="1:5" s="64" customFormat="1" ht="34.5" x14ac:dyDescent="0.25">
      <c r="A22" s="81"/>
      <c r="B22" s="82"/>
      <c r="C22" s="83" t="s">
        <v>595</v>
      </c>
      <c r="D22" s="84" t="s">
        <v>596</v>
      </c>
      <c r="E22" s="85"/>
    </row>
    <row r="23" spans="1:5" s="64" customFormat="1" ht="57" x14ac:dyDescent="0.25">
      <c r="A23" s="81"/>
      <c r="B23" s="82"/>
      <c r="C23" s="83" t="s">
        <v>597</v>
      </c>
      <c r="D23" s="84" t="s">
        <v>598</v>
      </c>
      <c r="E23" s="85"/>
    </row>
    <row r="24" spans="1:5" s="64" customFormat="1" ht="34.5" x14ac:dyDescent="0.25">
      <c r="A24" s="81"/>
      <c r="B24" s="82"/>
      <c r="C24" s="83" t="s">
        <v>599</v>
      </c>
      <c r="D24" s="84" t="s">
        <v>600</v>
      </c>
      <c r="E24" s="85"/>
    </row>
    <row r="25" spans="1:5" s="64" customFormat="1" ht="45.75" x14ac:dyDescent="0.25">
      <c r="A25" s="81"/>
      <c r="B25" s="82"/>
      <c r="C25" s="83" t="s">
        <v>601</v>
      </c>
      <c r="D25" s="84" t="s">
        <v>602</v>
      </c>
      <c r="E25" s="85"/>
    </row>
    <row r="26" spans="1:5" s="64" customFormat="1" ht="68.25" x14ac:dyDescent="0.25">
      <c r="A26" s="81"/>
      <c r="B26" s="82"/>
      <c r="C26" s="83" t="s">
        <v>603</v>
      </c>
      <c r="D26" s="84" t="s">
        <v>1012</v>
      </c>
      <c r="E26" s="85"/>
    </row>
    <row r="27" spans="1:5" s="64" customFormat="1" ht="34.5" x14ac:dyDescent="0.25">
      <c r="A27" s="81"/>
      <c r="B27" s="82"/>
      <c r="C27" s="83" t="s">
        <v>605</v>
      </c>
      <c r="D27" s="84" t="s">
        <v>606</v>
      </c>
      <c r="E27" s="85"/>
    </row>
    <row r="28" spans="1:5" s="64" customFormat="1" ht="15" x14ac:dyDescent="0.25">
      <c r="A28" s="81"/>
      <c r="B28" s="82"/>
      <c r="C28" s="83" t="s">
        <v>607</v>
      </c>
      <c r="D28" s="84" t="s">
        <v>1013</v>
      </c>
      <c r="E28" s="85"/>
    </row>
    <row r="29" spans="1:5" s="64" customFormat="1" ht="15" x14ac:dyDescent="0.25">
      <c r="A29" s="81"/>
      <c r="B29" s="82"/>
      <c r="C29" s="83" t="s">
        <v>610</v>
      </c>
      <c r="D29" s="84" t="s">
        <v>707</v>
      </c>
      <c r="E29" s="85" t="s">
        <v>1014</v>
      </c>
    </row>
    <row r="30" spans="1:5" s="64" customFormat="1" ht="15" x14ac:dyDescent="0.25">
      <c r="A30" s="81"/>
      <c r="B30" s="82"/>
      <c r="C30" s="83" t="s">
        <v>613</v>
      </c>
      <c r="D30" s="84" t="s">
        <v>673</v>
      </c>
      <c r="E30" s="85" t="s">
        <v>1015</v>
      </c>
    </row>
    <row r="31" spans="1:5" s="64" customFormat="1" ht="15" x14ac:dyDescent="0.25">
      <c r="A31" s="81"/>
      <c r="B31" s="82"/>
      <c r="C31" s="83" t="s">
        <v>616</v>
      </c>
      <c r="D31" s="84" t="s">
        <v>691</v>
      </c>
      <c r="E31" s="85" t="s">
        <v>1016</v>
      </c>
    </row>
    <row r="32" spans="1:5" s="64" customFormat="1" ht="15" x14ac:dyDescent="0.25">
      <c r="A32" s="81"/>
      <c r="B32" s="82"/>
      <c r="C32" s="83" t="s">
        <v>619</v>
      </c>
      <c r="D32" s="84" t="s">
        <v>698</v>
      </c>
      <c r="E32" s="85" t="s">
        <v>1017</v>
      </c>
    </row>
    <row r="33" spans="1:5" s="64" customFormat="1" ht="15" x14ac:dyDescent="0.25">
      <c r="A33" s="81"/>
      <c r="B33" s="82"/>
      <c r="C33" s="83" t="s">
        <v>622</v>
      </c>
      <c r="D33" s="84" t="s">
        <v>698</v>
      </c>
      <c r="E33" s="85" t="s">
        <v>1017</v>
      </c>
    </row>
    <row r="34" spans="1:5" s="64" customFormat="1" ht="15" x14ac:dyDescent="0.25">
      <c r="A34" s="81"/>
      <c r="B34" s="82"/>
      <c r="C34" s="83" t="s">
        <v>623</v>
      </c>
      <c r="D34" s="84" t="s">
        <v>698</v>
      </c>
      <c r="E34" s="85" t="s">
        <v>1017</v>
      </c>
    </row>
    <row r="35" spans="1:5" s="64" customFormat="1" ht="15" x14ac:dyDescent="0.25">
      <c r="A35" s="81"/>
      <c r="B35" s="82"/>
      <c r="C35" s="83" t="s">
        <v>624</v>
      </c>
      <c r="D35" s="84" t="s">
        <v>698</v>
      </c>
      <c r="E35" s="85" t="s">
        <v>1017</v>
      </c>
    </row>
    <row r="36" spans="1:5" s="64" customFormat="1" ht="15" x14ac:dyDescent="0.25">
      <c r="A36" s="81"/>
      <c r="B36" s="82"/>
      <c r="C36" s="83" t="s">
        <v>625</v>
      </c>
      <c r="D36" s="84" t="s">
        <v>707</v>
      </c>
      <c r="E36" s="85" t="s">
        <v>1014</v>
      </c>
    </row>
    <row r="37" spans="1:5" s="64" customFormat="1" ht="15" x14ac:dyDescent="0.25">
      <c r="A37" s="81"/>
      <c r="B37" s="82"/>
      <c r="C37" s="83" t="s">
        <v>626</v>
      </c>
      <c r="D37" s="84" t="s">
        <v>614</v>
      </c>
      <c r="E37" s="85" t="s">
        <v>1018</v>
      </c>
    </row>
    <row r="38" spans="1:5" s="64" customFormat="1" ht="15" x14ac:dyDescent="0.25">
      <c r="A38" s="81"/>
      <c r="B38" s="82"/>
      <c r="C38" s="83" t="s">
        <v>629</v>
      </c>
      <c r="D38" s="84" t="s">
        <v>702</v>
      </c>
      <c r="E38" s="85" t="s">
        <v>1019</v>
      </c>
    </row>
    <row r="39" spans="1:5" s="64" customFormat="1" ht="15" x14ac:dyDescent="0.25">
      <c r="A39" s="81"/>
      <c r="B39" s="82"/>
      <c r="C39" s="83" t="s">
        <v>632</v>
      </c>
      <c r="D39" s="84" t="s">
        <v>1013</v>
      </c>
      <c r="E39" s="85"/>
    </row>
    <row r="40" spans="1:5" s="64" customFormat="1" ht="15" x14ac:dyDescent="0.25">
      <c r="A40" s="81"/>
      <c r="B40" s="82"/>
      <c r="C40" s="83" t="s">
        <v>633</v>
      </c>
      <c r="D40" s="84" t="s">
        <v>1013</v>
      </c>
      <c r="E40" s="85"/>
    </row>
    <row r="41" spans="1:5" s="64" customFormat="1" ht="15" x14ac:dyDescent="0.25">
      <c r="A41" s="81"/>
      <c r="B41" s="82"/>
      <c r="C41" s="83" t="s">
        <v>636</v>
      </c>
      <c r="D41" s="84" t="s">
        <v>1013</v>
      </c>
      <c r="E41" s="85"/>
    </row>
    <row r="42" spans="1:5" s="64" customFormat="1" ht="15" x14ac:dyDescent="0.25">
      <c r="A42" s="81"/>
      <c r="B42" s="82"/>
      <c r="C42" s="83" t="s">
        <v>637</v>
      </c>
      <c r="D42" s="84" t="s">
        <v>1013</v>
      </c>
      <c r="E42" s="85"/>
    </row>
    <row r="43" spans="1:5" s="64" customFormat="1" ht="15" x14ac:dyDescent="0.25">
      <c r="A43" s="81"/>
      <c r="B43" s="82"/>
      <c r="C43" s="83" t="s">
        <v>638</v>
      </c>
      <c r="D43" s="84" t="s">
        <v>627</v>
      </c>
      <c r="E43" s="85" t="s">
        <v>1020</v>
      </c>
    </row>
    <row r="44" spans="1:5" s="64" customFormat="1" ht="15" x14ac:dyDescent="0.25">
      <c r="A44" s="81"/>
      <c r="B44" s="82"/>
      <c r="C44" s="83" t="s">
        <v>639</v>
      </c>
      <c r="D44" s="84" t="s">
        <v>640</v>
      </c>
      <c r="E44" s="81"/>
    </row>
    <row r="45" spans="1:5" s="64" customFormat="1" ht="56.25" x14ac:dyDescent="0.25">
      <c r="A45" s="77" t="s">
        <v>23</v>
      </c>
      <c r="B45" s="78" t="s">
        <v>641</v>
      </c>
      <c r="C45" s="78" t="s">
        <v>642</v>
      </c>
      <c r="D45" s="79" t="s">
        <v>1021</v>
      </c>
      <c r="E45" s="80">
        <v>658870</v>
      </c>
    </row>
    <row r="46" spans="1:5" s="64" customFormat="1" ht="34.5" x14ac:dyDescent="0.25">
      <c r="A46" s="81"/>
      <c r="B46" s="82"/>
      <c r="C46" s="83" t="s">
        <v>595</v>
      </c>
      <c r="D46" s="84" t="s">
        <v>596</v>
      </c>
      <c r="E46" s="85"/>
    </row>
    <row r="47" spans="1:5" s="64" customFormat="1" ht="34.5" x14ac:dyDescent="0.25">
      <c r="A47" s="81"/>
      <c r="B47" s="82"/>
      <c r="C47" s="83" t="s">
        <v>599</v>
      </c>
      <c r="D47" s="84" t="s">
        <v>644</v>
      </c>
      <c r="E47" s="85"/>
    </row>
    <row r="48" spans="1:5" s="64" customFormat="1" ht="45.75" x14ac:dyDescent="0.25">
      <c r="A48" s="81"/>
      <c r="B48" s="82"/>
      <c r="C48" s="83" t="s">
        <v>601</v>
      </c>
      <c r="D48" s="84" t="s">
        <v>645</v>
      </c>
      <c r="E48" s="85"/>
    </row>
    <row r="49" spans="1:5" s="64" customFormat="1" ht="68.25" x14ac:dyDescent="0.25">
      <c r="A49" s="81"/>
      <c r="B49" s="82"/>
      <c r="C49" s="83" t="s">
        <v>603</v>
      </c>
      <c r="D49" s="84" t="s">
        <v>1012</v>
      </c>
      <c r="E49" s="85"/>
    </row>
    <row r="50" spans="1:5" s="64" customFormat="1" ht="34.5" x14ac:dyDescent="0.25">
      <c r="A50" s="81"/>
      <c r="B50" s="82"/>
      <c r="C50" s="83" t="s">
        <v>605</v>
      </c>
      <c r="D50" s="84" t="s">
        <v>606</v>
      </c>
      <c r="E50" s="85"/>
    </row>
    <row r="51" spans="1:5" s="64" customFormat="1" ht="15" x14ac:dyDescent="0.25">
      <c r="A51" s="81"/>
      <c r="B51" s="82"/>
      <c r="C51" s="83" t="s">
        <v>607</v>
      </c>
      <c r="D51" s="84" t="s">
        <v>1013</v>
      </c>
      <c r="E51" s="85"/>
    </row>
    <row r="52" spans="1:5" s="64" customFormat="1" ht="15" x14ac:dyDescent="0.25">
      <c r="A52" s="81"/>
      <c r="B52" s="82"/>
      <c r="C52" s="83" t="s">
        <v>610</v>
      </c>
      <c r="D52" s="84" t="s">
        <v>707</v>
      </c>
      <c r="E52" s="85" t="s">
        <v>1022</v>
      </c>
    </row>
    <row r="53" spans="1:5" s="64" customFormat="1" ht="15" x14ac:dyDescent="0.25">
      <c r="A53" s="81"/>
      <c r="B53" s="82"/>
      <c r="C53" s="83" t="s">
        <v>613</v>
      </c>
      <c r="D53" s="84" t="s">
        <v>673</v>
      </c>
      <c r="E53" s="85" t="s">
        <v>1023</v>
      </c>
    </row>
    <row r="54" spans="1:5" s="64" customFormat="1" ht="15" x14ac:dyDescent="0.25">
      <c r="A54" s="81"/>
      <c r="B54" s="82"/>
      <c r="C54" s="83" t="s">
        <v>616</v>
      </c>
      <c r="D54" s="84" t="s">
        <v>691</v>
      </c>
      <c r="E54" s="85" t="s">
        <v>1024</v>
      </c>
    </row>
    <row r="55" spans="1:5" s="64" customFormat="1" ht="15" x14ac:dyDescent="0.25">
      <c r="A55" s="81"/>
      <c r="B55" s="82"/>
      <c r="C55" s="83" t="s">
        <v>619</v>
      </c>
      <c r="D55" s="84" t="s">
        <v>698</v>
      </c>
      <c r="E55" s="85" t="s">
        <v>1025</v>
      </c>
    </row>
    <row r="56" spans="1:5" s="64" customFormat="1" ht="15" x14ac:dyDescent="0.25">
      <c r="A56" s="81"/>
      <c r="B56" s="82"/>
      <c r="C56" s="83" t="s">
        <v>622</v>
      </c>
      <c r="D56" s="84" t="s">
        <v>698</v>
      </c>
      <c r="E56" s="85" t="s">
        <v>1025</v>
      </c>
    </row>
    <row r="57" spans="1:5" s="64" customFormat="1" ht="15" x14ac:dyDescent="0.25">
      <c r="A57" s="81"/>
      <c r="B57" s="82"/>
      <c r="C57" s="83" t="s">
        <v>623</v>
      </c>
      <c r="D57" s="84" t="s">
        <v>698</v>
      </c>
      <c r="E57" s="85" t="s">
        <v>1025</v>
      </c>
    </row>
    <row r="58" spans="1:5" s="64" customFormat="1" ht="15" x14ac:dyDescent="0.25">
      <c r="A58" s="81"/>
      <c r="B58" s="82"/>
      <c r="C58" s="83" t="s">
        <v>624</v>
      </c>
      <c r="D58" s="84" t="s">
        <v>698</v>
      </c>
      <c r="E58" s="85" t="s">
        <v>1025</v>
      </c>
    </row>
    <row r="59" spans="1:5" s="64" customFormat="1" ht="15" x14ac:dyDescent="0.25">
      <c r="A59" s="81"/>
      <c r="B59" s="82"/>
      <c r="C59" s="83" t="s">
        <v>625</v>
      </c>
      <c r="D59" s="84" t="s">
        <v>707</v>
      </c>
      <c r="E59" s="85" t="s">
        <v>1022</v>
      </c>
    </row>
    <row r="60" spans="1:5" s="64" customFormat="1" ht="15" x14ac:dyDescent="0.25">
      <c r="A60" s="81"/>
      <c r="B60" s="82"/>
      <c r="C60" s="83" t="s">
        <v>626</v>
      </c>
      <c r="D60" s="84" t="s">
        <v>614</v>
      </c>
      <c r="E60" s="85" t="s">
        <v>1026</v>
      </c>
    </row>
    <row r="61" spans="1:5" s="64" customFormat="1" ht="15" x14ac:dyDescent="0.25">
      <c r="A61" s="81"/>
      <c r="B61" s="82"/>
      <c r="C61" s="83" t="s">
        <v>629</v>
      </c>
      <c r="D61" s="84" t="s">
        <v>702</v>
      </c>
      <c r="E61" s="85" t="s">
        <v>1027</v>
      </c>
    </row>
    <row r="62" spans="1:5" s="64" customFormat="1" ht="15" x14ac:dyDescent="0.25">
      <c r="A62" s="81"/>
      <c r="B62" s="82"/>
      <c r="C62" s="83" t="s">
        <v>632</v>
      </c>
      <c r="D62" s="84" t="s">
        <v>1013</v>
      </c>
      <c r="E62" s="85"/>
    </row>
    <row r="63" spans="1:5" s="64" customFormat="1" ht="15" x14ac:dyDescent="0.25">
      <c r="A63" s="81"/>
      <c r="B63" s="82"/>
      <c r="C63" s="83" t="s">
        <v>633</v>
      </c>
      <c r="D63" s="84" t="s">
        <v>1013</v>
      </c>
      <c r="E63" s="85"/>
    </row>
    <row r="64" spans="1:5" s="64" customFormat="1" ht="15" x14ac:dyDescent="0.25">
      <c r="A64" s="81"/>
      <c r="B64" s="82"/>
      <c r="C64" s="83" t="s">
        <v>636</v>
      </c>
      <c r="D64" s="84" t="s">
        <v>1013</v>
      </c>
      <c r="E64" s="85"/>
    </row>
    <row r="65" spans="1:5" s="64" customFormat="1" ht="15" x14ac:dyDescent="0.25">
      <c r="A65" s="81"/>
      <c r="B65" s="82"/>
      <c r="C65" s="83" t="s">
        <v>637</v>
      </c>
      <c r="D65" s="84" t="s">
        <v>1013</v>
      </c>
      <c r="E65" s="85"/>
    </row>
    <row r="66" spans="1:5" s="64" customFormat="1" ht="15" x14ac:dyDescent="0.25">
      <c r="A66" s="81"/>
      <c r="B66" s="82"/>
      <c r="C66" s="83" t="s">
        <v>638</v>
      </c>
      <c r="D66" s="84" t="s">
        <v>627</v>
      </c>
      <c r="E66" s="85" t="s">
        <v>1028</v>
      </c>
    </row>
    <row r="67" spans="1:5" s="64" customFormat="1" ht="15" x14ac:dyDescent="0.25">
      <c r="A67" s="81"/>
      <c r="B67" s="82"/>
      <c r="C67" s="83" t="s">
        <v>639</v>
      </c>
      <c r="D67" s="84" t="s">
        <v>640</v>
      </c>
      <c r="E67" s="81"/>
    </row>
    <row r="68" spans="1:5" s="64" customFormat="1" ht="45" x14ac:dyDescent="0.25">
      <c r="A68" s="77" t="s">
        <v>27</v>
      </c>
      <c r="B68" s="78" t="s">
        <v>654</v>
      </c>
      <c r="C68" s="78" t="s">
        <v>655</v>
      </c>
      <c r="D68" s="79" t="s">
        <v>1029</v>
      </c>
      <c r="E68" s="80">
        <v>32670</v>
      </c>
    </row>
    <row r="69" spans="1:5" s="64" customFormat="1" ht="15" x14ac:dyDescent="0.25">
      <c r="A69" s="81"/>
      <c r="B69" s="82"/>
      <c r="C69" s="83" t="s">
        <v>657</v>
      </c>
      <c r="D69" s="84" t="s">
        <v>1030</v>
      </c>
      <c r="E69" s="85"/>
    </row>
    <row r="70" spans="1:5" s="64" customFormat="1" ht="15" x14ac:dyDescent="0.25">
      <c r="A70" s="81"/>
      <c r="B70" s="82"/>
      <c r="C70" s="83" t="s">
        <v>659</v>
      </c>
      <c r="D70" s="84" t="s">
        <v>660</v>
      </c>
      <c r="E70" s="85"/>
    </row>
    <row r="71" spans="1:5" s="64" customFormat="1" ht="34.5" x14ac:dyDescent="0.25">
      <c r="A71" s="81"/>
      <c r="B71" s="82"/>
      <c r="C71" s="83" t="s">
        <v>661</v>
      </c>
      <c r="D71" s="84" t="s">
        <v>662</v>
      </c>
      <c r="E71" s="85"/>
    </row>
    <row r="72" spans="1:5" s="64" customFormat="1" ht="15" x14ac:dyDescent="0.25">
      <c r="A72" s="81"/>
      <c r="B72" s="82"/>
      <c r="C72" s="83" t="s">
        <v>663</v>
      </c>
      <c r="D72" s="84" t="s">
        <v>1013</v>
      </c>
      <c r="E72" s="85"/>
    </row>
    <row r="73" spans="1:5" s="64" customFormat="1" ht="15" x14ac:dyDescent="0.25">
      <c r="A73" s="81"/>
      <c r="B73" s="82"/>
      <c r="C73" s="83" t="s">
        <v>665</v>
      </c>
      <c r="D73" s="84" t="s">
        <v>1013</v>
      </c>
      <c r="E73" s="85"/>
    </row>
    <row r="74" spans="1:5" s="64" customFormat="1" ht="15" x14ac:dyDescent="0.25">
      <c r="A74" s="81"/>
      <c r="B74" s="82"/>
      <c r="C74" s="83" t="s">
        <v>666</v>
      </c>
      <c r="D74" s="84" t="s">
        <v>1013</v>
      </c>
      <c r="E74" s="85"/>
    </row>
    <row r="75" spans="1:5" s="64" customFormat="1" ht="15" x14ac:dyDescent="0.25">
      <c r="A75" s="81"/>
      <c r="B75" s="82"/>
      <c r="C75" s="83" t="s">
        <v>669</v>
      </c>
      <c r="D75" s="84" t="s">
        <v>1013</v>
      </c>
      <c r="E75" s="85"/>
    </row>
    <row r="76" spans="1:5" s="64" customFormat="1" ht="15" x14ac:dyDescent="0.25">
      <c r="A76" s="81"/>
      <c r="B76" s="82"/>
      <c r="C76" s="83" t="s">
        <v>672</v>
      </c>
      <c r="D76" s="84" t="s">
        <v>1013</v>
      </c>
      <c r="E76" s="85"/>
    </row>
    <row r="77" spans="1:5" s="64" customFormat="1" ht="15" x14ac:dyDescent="0.25">
      <c r="A77" s="81"/>
      <c r="B77" s="82"/>
      <c r="C77" s="83" t="s">
        <v>639</v>
      </c>
      <c r="D77" s="84"/>
      <c r="E77" s="81"/>
    </row>
    <row r="78" spans="1:5" s="64" customFormat="1" ht="33.75" x14ac:dyDescent="0.25">
      <c r="A78" s="77" t="s">
        <v>46</v>
      </c>
      <c r="B78" s="78" t="s">
        <v>675</v>
      </c>
      <c r="C78" s="78" t="s">
        <v>676</v>
      </c>
      <c r="D78" s="79" t="s">
        <v>1031</v>
      </c>
      <c r="E78" s="80">
        <v>2460610</v>
      </c>
    </row>
    <row r="79" spans="1:5" s="64" customFormat="1" ht="34.5" x14ac:dyDescent="0.25">
      <c r="A79" s="81"/>
      <c r="B79" s="82"/>
      <c r="C79" s="83" t="s">
        <v>678</v>
      </c>
      <c r="D79" s="84" t="s">
        <v>679</v>
      </c>
      <c r="E79" s="85"/>
    </row>
    <row r="80" spans="1:5" s="64" customFormat="1" ht="23.25" x14ac:dyDescent="0.25">
      <c r="A80" s="81"/>
      <c r="B80" s="82"/>
      <c r="C80" s="83" t="s">
        <v>680</v>
      </c>
      <c r="D80" s="84" t="s">
        <v>681</v>
      </c>
      <c r="E80" s="85"/>
    </row>
    <row r="81" spans="1:5" s="64" customFormat="1" ht="15" x14ac:dyDescent="0.25">
      <c r="A81" s="81"/>
      <c r="B81" s="82"/>
      <c r="C81" s="83" t="s">
        <v>682</v>
      </c>
      <c r="D81" s="84" t="s">
        <v>1032</v>
      </c>
      <c r="E81" s="85"/>
    </row>
    <row r="82" spans="1:5" s="64" customFormat="1" ht="34.5" x14ac:dyDescent="0.25">
      <c r="A82" s="81"/>
      <c r="B82" s="82"/>
      <c r="C82" s="83" t="s">
        <v>661</v>
      </c>
      <c r="D82" s="84" t="s">
        <v>662</v>
      </c>
      <c r="E82" s="85"/>
    </row>
    <row r="83" spans="1:5" s="64" customFormat="1" ht="15" x14ac:dyDescent="0.25">
      <c r="A83" s="81"/>
      <c r="B83" s="82"/>
      <c r="C83" s="83" t="s">
        <v>684</v>
      </c>
      <c r="D83" s="84" t="s">
        <v>1013</v>
      </c>
      <c r="E83" s="85"/>
    </row>
    <row r="84" spans="1:5" s="64" customFormat="1" ht="15" x14ac:dyDescent="0.25">
      <c r="A84" s="81"/>
      <c r="B84" s="82"/>
      <c r="C84" s="83" t="s">
        <v>687</v>
      </c>
      <c r="D84" s="84" t="s">
        <v>620</v>
      </c>
      <c r="E84" s="85" t="s">
        <v>1033</v>
      </c>
    </row>
    <row r="85" spans="1:5" s="64" customFormat="1" ht="15" x14ac:dyDescent="0.25">
      <c r="A85" s="81"/>
      <c r="B85" s="82"/>
      <c r="C85" s="83" t="s">
        <v>688</v>
      </c>
      <c r="D85" s="84" t="s">
        <v>673</v>
      </c>
      <c r="E85" s="85" t="s">
        <v>1034</v>
      </c>
    </row>
    <row r="86" spans="1:5" s="64" customFormat="1" ht="15" x14ac:dyDescent="0.25">
      <c r="A86" s="81"/>
      <c r="B86" s="82"/>
      <c r="C86" s="83" t="s">
        <v>690</v>
      </c>
      <c r="D86" s="84" t="s">
        <v>1035</v>
      </c>
      <c r="E86" s="85" t="s">
        <v>1036</v>
      </c>
    </row>
    <row r="87" spans="1:5" s="64" customFormat="1" ht="34.5" x14ac:dyDescent="0.25">
      <c r="A87" s="81"/>
      <c r="B87" s="82"/>
      <c r="C87" s="83" t="s">
        <v>693</v>
      </c>
      <c r="D87" s="84" t="s">
        <v>673</v>
      </c>
      <c r="E87" s="85" t="s">
        <v>1034</v>
      </c>
    </row>
    <row r="88" spans="1:5" s="64" customFormat="1" ht="34.5" x14ac:dyDescent="0.25">
      <c r="A88" s="81"/>
      <c r="B88" s="82"/>
      <c r="C88" s="83" t="s">
        <v>695</v>
      </c>
      <c r="D88" s="84" t="s">
        <v>611</v>
      </c>
      <c r="E88" s="85" t="s">
        <v>686</v>
      </c>
    </row>
    <row r="89" spans="1:5" s="64" customFormat="1" ht="34.5" x14ac:dyDescent="0.25">
      <c r="A89" s="81"/>
      <c r="B89" s="82"/>
      <c r="C89" s="83" t="s">
        <v>696</v>
      </c>
      <c r="D89" s="84" t="s">
        <v>611</v>
      </c>
      <c r="E89" s="85" t="s">
        <v>686</v>
      </c>
    </row>
    <row r="90" spans="1:5" s="64" customFormat="1" ht="34.5" x14ac:dyDescent="0.25">
      <c r="A90" s="81"/>
      <c r="B90" s="82"/>
      <c r="C90" s="83" t="s">
        <v>697</v>
      </c>
      <c r="D90" s="84" t="s">
        <v>627</v>
      </c>
      <c r="E90" s="85" t="s">
        <v>1037</v>
      </c>
    </row>
    <row r="91" spans="1:5" s="64" customFormat="1" ht="34.5" x14ac:dyDescent="0.25">
      <c r="A91" s="81"/>
      <c r="B91" s="82"/>
      <c r="C91" s="83" t="s">
        <v>700</v>
      </c>
      <c r="D91" s="84" t="s">
        <v>685</v>
      </c>
      <c r="E91" s="85" t="s">
        <v>1038</v>
      </c>
    </row>
    <row r="92" spans="1:5" s="64" customFormat="1" ht="34.5" x14ac:dyDescent="0.25">
      <c r="A92" s="81"/>
      <c r="B92" s="82"/>
      <c r="C92" s="83" t="s">
        <v>701</v>
      </c>
      <c r="D92" s="84" t="s">
        <v>630</v>
      </c>
      <c r="E92" s="85" t="s">
        <v>1039</v>
      </c>
    </row>
    <row r="93" spans="1:5" s="64" customFormat="1" ht="15" x14ac:dyDescent="0.25">
      <c r="A93" s="81"/>
      <c r="B93" s="82"/>
      <c r="C93" s="83" t="s">
        <v>704</v>
      </c>
      <c r="D93" s="84" t="s">
        <v>1013</v>
      </c>
      <c r="E93" s="85"/>
    </row>
    <row r="94" spans="1:5" s="64" customFormat="1" ht="15" x14ac:dyDescent="0.25">
      <c r="A94" s="81"/>
      <c r="B94" s="82"/>
      <c r="C94" s="83" t="s">
        <v>705</v>
      </c>
      <c r="D94" s="84" t="s">
        <v>1013</v>
      </c>
      <c r="E94" s="85"/>
    </row>
    <row r="95" spans="1:5" s="64" customFormat="1" ht="15" x14ac:dyDescent="0.25">
      <c r="A95" s="81"/>
      <c r="B95" s="82"/>
      <c r="C95" s="83" t="s">
        <v>706</v>
      </c>
      <c r="D95" s="84" t="s">
        <v>1013</v>
      </c>
      <c r="E95" s="85"/>
    </row>
    <row r="96" spans="1:5" s="64" customFormat="1" ht="23.25" x14ac:dyDescent="0.25">
      <c r="A96" s="81"/>
      <c r="B96" s="82"/>
      <c r="C96" s="83" t="s">
        <v>709</v>
      </c>
      <c r="D96" s="84" t="s">
        <v>1013</v>
      </c>
      <c r="E96" s="85"/>
    </row>
    <row r="97" spans="1:7" s="64" customFormat="1" ht="45.75" x14ac:dyDescent="0.25">
      <c r="A97" s="81"/>
      <c r="B97" s="82"/>
      <c r="C97" s="83" t="s">
        <v>711</v>
      </c>
      <c r="D97" s="84" t="s">
        <v>1013</v>
      </c>
      <c r="E97" s="85"/>
    </row>
    <row r="98" spans="1:7" s="64" customFormat="1" ht="15" x14ac:dyDescent="0.25">
      <c r="A98" s="81"/>
      <c r="B98" s="82"/>
      <c r="C98" s="83" t="s">
        <v>712</v>
      </c>
      <c r="D98" s="84" t="s">
        <v>627</v>
      </c>
      <c r="E98" s="85" t="s">
        <v>1037</v>
      </c>
    </row>
    <row r="99" spans="1:7" s="64" customFormat="1" ht="15" x14ac:dyDescent="0.25">
      <c r="A99" s="81"/>
      <c r="B99" s="82"/>
      <c r="C99" s="83" t="s">
        <v>639</v>
      </c>
      <c r="D99" s="84" t="s">
        <v>640</v>
      </c>
      <c r="E99" s="81"/>
    </row>
    <row r="100" spans="1:7" s="64" customFormat="1" ht="11.25" customHeight="1" x14ac:dyDescent="0.25">
      <c r="A100" s="86"/>
      <c r="B100" s="164" t="s">
        <v>1040</v>
      </c>
      <c r="C100" s="164"/>
      <c r="D100" s="86"/>
      <c r="E100" s="87"/>
      <c r="F100" s="88"/>
      <c r="G100" s="88"/>
    </row>
    <row r="101" spans="1:7" s="64" customFormat="1" ht="11.25" customHeight="1" x14ac:dyDescent="0.25">
      <c r="A101" s="86"/>
      <c r="B101" s="173" t="s">
        <v>543</v>
      </c>
      <c r="C101" s="173"/>
      <c r="D101" s="86"/>
      <c r="E101" s="89" t="s">
        <v>1041</v>
      </c>
    </row>
    <row r="102" spans="1:7" s="64" customFormat="1" ht="11.25" customHeight="1" x14ac:dyDescent="0.25">
      <c r="A102" s="86"/>
      <c r="B102" s="164" t="s">
        <v>1042</v>
      </c>
      <c r="C102" s="164"/>
      <c r="D102" s="86"/>
      <c r="E102" s="87" t="s">
        <v>1041</v>
      </c>
    </row>
    <row r="103" spans="1:7" s="64" customFormat="1" ht="12.75" customHeight="1" x14ac:dyDescent="0.25">
      <c r="A103" s="170" t="s">
        <v>717</v>
      </c>
      <c r="B103" s="171"/>
      <c r="C103" s="171"/>
      <c r="D103" s="171"/>
      <c r="E103" s="172"/>
    </row>
    <row r="104" spans="1:7" s="64" customFormat="1" ht="33.75" x14ac:dyDescent="0.25">
      <c r="A104" s="77" t="s">
        <v>50</v>
      </c>
      <c r="B104" s="78" t="s">
        <v>718</v>
      </c>
      <c r="C104" s="78" t="s">
        <v>719</v>
      </c>
      <c r="D104" s="79" t="s">
        <v>1043</v>
      </c>
      <c r="E104" s="80">
        <v>171610</v>
      </c>
    </row>
    <row r="105" spans="1:7" s="64" customFormat="1" ht="23.25" x14ac:dyDescent="0.25">
      <c r="A105" s="81"/>
      <c r="B105" s="82"/>
      <c r="C105" s="83" t="s">
        <v>721</v>
      </c>
      <c r="D105" s="84" t="s">
        <v>722</v>
      </c>
      <c r="E105" s="85"/>
    </row>
    <row r="106" spans="1:7" s="64" customFormat="1" ht="45.75" x14ac:dyDescent="0.25">
      <c r="A106" s="81"/>
      <c r="B106" s="82"/>
      <c r="C106" s="83" t="s">
        <v>723</v>
      </c>
      <c r="D106" s="84" t="s">
        <v>724</v>
      </c>
      <c r="E106" s="85"/>
    </row>
    <row r="107" spans="1:7" s="64" customFormat="1" ht="34.5" x14ac:dyDescent="0.25">
      <c r="A107" s="81"/>
      <c r="B107" s="82"/>
      <c r="C107" s="83" t="s">
        <v>725</v>
      </c>
      <c r="D107" s="84" t="s">
        <v>1044</v>
      </c>
      <c r="E107" s="85"/>
    </row>
    <row r="108" spans="1:7" s="64" customFormat="1" ht="34.5" x14ac:dyDescent="0.25">
      <c r="A108" s="81"/>
      <c r="B108" s="82"/>
      <c r="C108" s="83" t="s">
        <v>727</v>
      </c>
      <c r="D108" s="84" t="s">
        <v>728</v>
      </c>
      <c r="E108" s="85"/>
    </row>
    <row r="109" spans="1:7" s="64" customFormat="1" ht="15" x14ac:dyDescent="0.25">
      <c r="A109" s="81"/>
      <c r="B109" s="82"/>
      <c r="C109" s="83" t="s">
        <v>607</v>
      </c>
      <c r="D109" s="84" t="s">
        <v>1013</v>
      </c>
      <c r="E109" s="85"/>
    </row>
    <row r="110" spans="1:7" s="64" customFormat="1" ht="15" x14ac:dyDescent="0.25">
      <c r="A110" s="81"/>
      <c r="B110" s="82"/>
      <c r="C110" s="83" t="s">
        <v>730</v>
      </c>
      <c r="D110" s="84" t="s">
        <v>698</v>
      </c>
      <c r="E110" s="85" t="s">
        <v>1045</v>
      </c>
    </row>
    <row r="111" spans="1:7" s="64" customFormat="1" ht="15" x14ac:dyDescent="0.25">
      <c r="A111" s="81"/>
      <c r="B111" s="82"/>
      <c r="C111" s="83" t="s">
        <v>732</v>
      </c>
      <c r="D111" s="84" t="s">
        <v>673</v>
      </c>
      <c r="E111" s="85" t="s">
        <v>1046</v>
      </c>
    </row>
    <row r="112" spans="1:7" s="64" customFormat="1" ht="15" x14ac:dyDescent="0.25">
      <c r="A112" s="81"/>
      <c r="B112" s="82"/>
      <c r="C112" s="83" t="s">
        <v>734</v>
      </c>
      <c r="D112" s="84" t="s">
        <v>634</v>
      </c>
      <c r="E112" s="85" t="s">
        <v>1047</v>
      </c>
    </row>
    <row r="113" spans="1:5" s="64" customFormat="1" ht="15" x14ac:dyDescent="0.25">
      <c r="A113" s="81"/>
      <c r="B113" s="82"/>
      <c r="C113" s="83" t="s">
        <v>613</v>
      </c>
      <c r="D113" s="84" t="s">
        <v>1048</v>
      </c>
      <c r="E113" s="85" t="s">
        <v>1049</v>
      </c>
    </row>
    <row r="114" spans="1:5" s="64" customFormat="1" ht="15" x14ac:dyDescent="0.25">
      <c r="A114" s="81"/>
      <c r="B114" s="82"/>
      <c r="C114" s="83" t="s">
        <v>616</v>
      </c>
      <c r="D114" s="84" t="s">
        <v>670</v>
      </c>
      <c r="E114" s="85" t="s">
        <v>1050</v>
      </c>
    </row>
    <row r="115" spans="1:5" s="64" customFormat="1" ht="15" x14ac:dyDescent="0.25">
      <c r="A115" s="81"/>
      <c r="B115" s="82"/>
      <c r="C115" s="83" t="s">
        <v>738</v>
      </c>
      <c r="D115" s="84" t="s">
        <v>707</v>
      </c>
      <c r="E115" s="85" t="s">
        <v>1051</v>
      </c>
    </row>
    <row r="116" spans="1:5" s="64" customFormat="1" ht="15" x14ac:dyDescent="0.25">
      <c r="A116" s="81"/>
      <c r="B116" s="82"/>
      <c r="C116" s="83" t="s">
        <v>740</v>
      </c>
      <c r="D116" s="84" t="s">
        <v>707</v>
      </c>
      <c r="E116" s="85" t="s">
        <v>1051</v>
      </c>
    </row>
    <row r="117" spans="1:5" s="64" customFormat="1" ht="15" x14ac:dyDescent="0.25">
      <c r="A117" s="81"/>
      <c r="B117" s="82"/>
      <c r="C117" s="83" t="s">
        <v>741</v>
      </c>
      <c r="D117" s="84" t="s">
        <v>611</v>
      </c>
      <c r="E117" s="85" t="s">
        <v>742</v>
      </c>
    </row>
    <row r="118" spans="1:5" s="64" customFormat="1" ht="15" x14ac:dyDescent="0.25">
      <c r="A118" s="81"/>
      <c r="B118" s="82"/>
      <c r="C118" s="83" t="s">
        <v>743</v>
      </c>
      <c r="D118" s="84" t="s">
        <v>611</v>
      </c>
      <c r="E118" s="85" t="s">
        <v>742</v>
      </c>
    </row>
    <row r="119" spans="1:5" s="64" customFormat="1" ht="15" x14ac:dyDescent="0.25">
      <c r="A119" s="81"/>
      <c r="B119" s="82"/>
      <c r="C119" s="83" t="s">
        <v>744</v>
      </c>
      <c r="D119" s="84" t="s">
        <v>707</v>
      </c>
      <c r="E119" s="85" t="s">
        <v>1051</v>
      </c>
    </row>
    <row r="120" spans="1:5" s="64" customFormat="1" ht="15" x14ac:dyDescent="0.25">
      <c r="A120" s="81"/>
      <c r="B120" s="82"/>
      <c r="C120" s="83" t="s">
        <v>745</v>
      </c>
      <c r="D120" s="84" t="s">
        <v>614</v>
      </c>
      <c r="E120" s="85" t="s">
        <v>1052</v>
      </c>
    </row>
    <row r="121" spans="1:5" s="64" customFormat="1" ht="15" x14ac:dyDescent="0.25">
      <c r="A121" s="81"/>
      <c r="B121" s="82"/>
      <c r="C121" s="83" t="s">
        <v>629</v>
      </c>
      <c r="D121" s="84" t="s">
        <v>698</v>
      </c>
      <c r="E121" s="85" t="s">
        <v>1045</v>
      </c>
    </row>
    <row r="122" spans="1:5" s="64" customFormat="1" ht="15" x14ac:dyDescent="0.25">
      <c r="A122" s="81"/>
      <c r="B122" s="82"/>
      <c r="C122" s="83" t="s">
        <v>632</v>
      </c>
      <c r="D122" s="84" t="s">
        <v>1013</v>
      </c>
      <c r="E122" s="85"/>
    </row>
    <row r="123" spans="1:5" s="64" customFormat="1" ht="15" x14ac:dyDescent="0.25">
      <c r="A123" s="81"/>
      <c r="B123" s="82"/>
      <c r="C123" s="83" t="s">
        <v>633</v>
      </c>
      <c r="D123" s="84" t="s">
        <v>1013</v>
      </c>
      <c r="E123" s="85"/>
    </row>
    <row r="124" spans="1:5" s="64" customFormat="1" ht="15" x14ac:dyDescent="0.25">
      <c r="A124" s="81"/>
      <c r="B124" s="82"/>
      <c r="C124" s="83" t="s">
        <v>747</v>
      </c>
      <c r="D124" s="84" t="s">
        <v>1013</v>
      </c>
      <c r="E124" s="85"/>
    </row>
    <row r="125" spans="1:5" s="64" customFormat="1" ht="15" x14ac:dyDescent="0.25">
      <c r="A125" s="81"/>
      <c r="B125" s="82"/>
      <c r="C125" s="83" t="s">
        <v>637</v>
      </c>
      <c r="D125" s="84" t="s">
        <v>1013</v>
      </c>
      <c r="E125" s="85"/>
    </row>
    <row r="126" spans="1:5" s="64" customFormat="1" ht="15" x14ac:dyDescent="0.25">
      <c r="A126" s="81"/>
      <c r="B126" s="82"/>
      <c r="C126" s="83" t="s">
        <v>638</v>
      </c>
      <c r="D126" s="84" t="s">
        <v>627</v>
      </c>
      <c r="E126" s="85" t="s">
        <v>1053</v>
      </c>
    </row>
    <row r="127" spans="1:5" s="64" customFormat="1" ht="15" x14ac:dyDescent="0.25">
      <c r="A127" s="81"/>
      <c r="B127" s="82"/>
      <c r="C127" s="83" t="s">
        <v>639</v>
      </c>
      <c r="D127" s="84" t="s">
        <v>640</v>
      </c>
      <c r="E127" s="81"/>
    </row>
    <row r="128" spans="1:5" s="64" customFormat="1" ht="33.75" x14ac:dyDescent="0.25">
      <c r="A128" s="77" t="s">
        <v>54</v>
      </c>
      <c r="B128" s="78" t="s">
        <v>749</v>
      </c>
      <c r="C128" s="78" t="s">
        <v>750</v>
      </c>
      <c r="D128" s="79" t="s">
        <v>1054</v>
      </c>
      <c r="E128" s="80">
        <v>28800</v>
      </c>
    </row>
    <row r="129" spans="1:7" s="64" customFormat="1" ht="15" x14ac:dyDescent="0.25">
      <c r="A129" s="81"/>
      <c r="B129" s="82"/>
      <c r="C129" s="83" t="s">
        <v>752</v>
      </c>
      <c r="D129" s="84" t="s">
        <v>753</v>
      </c>
      <c r="E129" s="85"/>
    </row>
    <row r="130" spans="1:7" s="64" customFormat="1" ht="23.25" x14ac:dyDescent="0.25">
      <c r="A130" s="81"/>
      <c r="B130" s="82"/>
      <c r="C130" s="83" t="s">
        <v>657</v>
      </c>
      <c r="D130" s="84" t="s">
        <v>1055</v>
      </c>
      <c r="E130" s="85"/>
    </row>
    <row r="131" spans="1:7" s="64" customFormat="1" ht="34.5" x14ac:dyDescent="0.25">
      <c r="A131" s="81"/>
      <c r="B131" s="82"/>
      <c r="C131" s="83" t="s">
        <v>661</v>
      </c>
      <c r="D131" s="84" t="s">
        <v>662</v>
      </c>
      <c r="E131" s="85"/>
    </row>
    <row r="132" spans="1:7" s="64" customFormat="1" ht="15" x14ac:dyDescent="0.25">
      <c r="A132" s="81"/>
      <c r="B132" s="82"/>
      <c r="C132" s="83" t="s">
        <v>755</v>
      </c>
      <c r="D132" s="84" t="s">
        <v>620</v>
      </c>
      <c r="E132" s="85" t="s">
        <v>1056</v>
      </c>
    </row>
    <row r="133" spans="1:7" s="64" customFormat="1" ht="15" x14ac:dyDescent="0.25">
      <c r="A133" s="81"/>
      <c r="B133" s="82"/>
      <c r="C133" s="83" t="s">
        <v>758</v>
      </c>
      <c r="D133" s="84" t="s">
        <v>1057</v>
      </c>
      <c r="E133" s="85" t="s">
        <v>1058</v>
      </c>
    </row>
    <row r="134" spans="1:7" s="64" customFormat="1" ht="15" x14ac:dyDescent="0.25">
      <c r="A134" s="81"/>
      <c r="B134" s="82"/>
      <c r="C134" s="83" t="s">
        <v>761</v>
      </c>
      <c r="D134" s="84" t="s">
        <v>673</v>
      </c>
      <c r="E134" s="85" t="s">
        <v>1059</v>
      </c>
    </row>
    <row r="135" spans="1:7" s="64" customFormat="1" ht="23.25" x14ac:dyDescent="0.25">
      <c r="A135" s="81"/>
      <c r="B135" s="82"/>
      <c r="C135" s="83" t="s">
        <v>764</v>
      </c>
      <c r="D135" s="84" t="s">
        <v>1048</v>
      </c>
      <c r="E135" s="85" t="s">
        <v>1060</v>
      </c>
    </row>
    <row r="136" spans="1:7" s="64" customFormat="1" ht="15" x14ac:dyDescent="0.25">
      <c r="A136" s="81"/>
      <c r="B136" s="82"/>
      <c r="C136" s="83" t="s">
        <v>765</v>
      </c>
      <c r="D136" s="84" t="s">
        <v>608</v>
      </c>
      <c r="E136" s="85" t="s">
        <v>1061</v>
      </c>
    </row>
    <row r="137" spans="1:7" s="64" customFormat="1" ht="15" x14ac:dyDescent="0.25">
      <c r="A137" s="81"/>
      <c r="B137" s="82"/>
      <c r="C137" s="83" t="s">
        <v>704</v>
      </c>
      <c r="D137" s="84" t="s">
        <v>1013</v>
      </c>
      <c r="E137" s="85"/>
    </row>
    <row r="138" spans="1:7" s="64" customFormat="1" ht="15" x14ac:dyDescent="0.25">
      <c r="A138" s="81"/>
      <c r="B138" s="82"/>
      <c r="C138" s="83" t="s">
        <v>768</v>
      </c>
      <c r="D138" s="84" t="s">
        <v>1013</v>
      </c>
      <c r="E138" s="85"/>
    </row>
    <row r="139" spans="1:7" s="64" customFormat="1" ht="15" x14ac:dyDescent="0.25">
      <c r="A139" s="81"/>
      <c r="B139" s="82"/>
      <c r="C139" s="83" t="s">
        <v>672</v>
      </c>
      <c r="D139" s="84" t="s">
        <v>707</v>
      </c>
      <c r="E139" s="85" t="s">
        <v>769</v>
      </c>
    </row>
    <row r="140" spans="1:7" s="64" customFormat="1" ht="15" x14ac:dyDescent="0.25">
      <c r="A140" s="81"/>
      <c r="B140" s="82"/>
      <c r="C140" s="83" t="s">
        <v>639</v>
      </c>
      <c r="D140" s="84" t="s">
        <v>640</v>
      </c>
      <c r="E140" s="81"/>
    </row>
    <row r="141" spans="1:7" s="64" customFormat="1" ht="11.25" customHeight="1" x14ac:dyDescent="0.25">
      <c r="A141" s="86"/>
      <c r="B141" s="164" t="s">
        <v>771</v>
      </c>
      <c r="C141" s="164"/>
      <c r="D141" s="86"/>
      <c r="E141" s="87"/>
      <c r="F141" s="88"/>
      <c r="G141" s="88"/>
    </row>
    <row r="142" spans="1:7" s="64" customFormat="1" ht="11.25" customHeight="1" x14ac:dyDescent="0.25">
      <c r="A142" s="86"/>
      <c r="B142" s="173" t="s">
        <v>772</v>
      </c>
      <c r="C142" s="173"/>
      <c r="D142" s="86"/>
      <c r="E142" s="89" t="s">
        <v>1062</v>
      </c>
    </row>
    <row r="143" spans="1:7" s="64" customFormat="1" ht="11.25" customHeight="1" x14ac:dyDescent="0.25">
      <c r="A143" s="86"/>
      <c r="B143" s="164" t="s">
        <v>774</v>
      </c>
      <c r="C143" s="164"/>
      <c r="D143" s="86"/>
      <c r="E143" s="87" t="s">
        <v>1062</v>
      </c>
    </row>
    <row r="144" spans="1:7" s="64" customFormat="1" ht="12.75" customHeight="1" x14ac:dyDescent="0.25">
      <c r="A144" s="170" t="s">
        <v>775</v>
      </c>
      <c r="B144" s="171"/>
      <c r="C144" s="171"/>
      <c r="D144" s="171"/>
      <c r="E144" s="172"/>
    </row>
    <row r="145" spans="1:5" s="64" customFormat="1" ht="12.75" customHeight="1" x14ac:dyDescent="0.25">
      <c r="A145" s="174" t="s">
        <v>776</v>
      </c>
      <c r="B145" s="175"/>
      <c r="C145" s="175"/>
      <c r="D145" s="175"/>
      <c r="E145" s="176"/>
    </row>
    <row r="146" spans="1:5" s="64" customFormat="1" ht="56.25" x14ac:dyDescent="0.25">
      <c r="A146" s="77" t="s">
        <v>58</v>
      </c>
      <c r="B146" s="78" t="s">
        <v>777</v>
      </c>
      <c r="C146" s="78" t="s">
        <v>778</v>
      </c>
      <c r="D146" s="79" t="s">
        <v>1063</v>
      </c>
      <c r="E146" s="80">
        <v>252680</v>
      </c>
    </row>
    <row r="147" spans="1:5" s="64" customFormat="1" ht="102" x14ac:dyDescent="0.25">
      <c r="A147" s="81"/>
      <c r="B147" s="82"/>
      <c r="C147" s="83" t="s">
        <v>780</v>
      </c>
      <c r="D147" s="84" t="s">
        <v>781</v>
      </c>
      <c r="E147" s="85"/>
    </row>
    <row r="148" spans="1:5" s="64" customFormat="1" ht="79.5" x14ac:dyDescent="0.25">
      <c r="A148" s="81"/>
      <c r="B148" s="82"/>
      <c r="C148" s="83" t="s">
        <v>782</v>
      </c>
      <c r="D148" s="84" t="s">
        <v>783</v>
      </c>
      <c r="E148" s="85"/>
    </row>
    <row r="149" spans="1:5" s="64" customFormat="1" ht="45.75" x14ac:dyDescent="0.25">
      <c r="A149" s="81"/>
      <c r="B149" s="82"/>
      <c r="C149" s="83" t="s">
        <v>784</v>
      </c>
      <c r="D149" s="84" t="s">
        <v>785</v>
      </c>
      <c r="E149" s="85"/>
    </row>
    <row r="150" spans="1:5" s="64" customFormat="1" ht="45.75" x14ac:dyDescent="0.25">
      <c r="A150" s="81"/>
      <c r="B150" s="82"/>
      <c r="C150" s="83" t="s">
        <v>786</v>
      </c>
      <c r="D150" s="84" t="s">
        <v>787</v>
      </c>
      <c r="E150" s="85"/>
    </row>
    <row r="151" spans="1:5" s="64" customFormat="1" ht="15" x14ac:dyDescent="0.25">
      <c r="A151" s="81"/>
      <c r="B151" s="82"/>
      <c r="C151" s="83" t="s">
        <v>788</v>
      </c>
      <c r="D151" s="84" t="s">
        <v>1064</v>
      </c>
      <c r="E151" s="85"/>
    </row>
    <row r="152" spans="1:5" s="64" customFormat="1" ht="34.5" x14ac:dyDescent="0.25">
      <c r="A152" s="81"/>
      <c r="B152" s="82"/>
      <c r="C152" s="83" t="s">
        <v>790</v>
      </c>
      <c r="D152" s="84" t="s">
        <v>791</v>
      </c>
      <c r="E152" s="85"/>
    </row>
    <row r="153" spans="1:5" s="64" customFormat="1" ht="34.5" x14ac:dyDescent="0.25">
      <c r="A153" s="81"/>
      <c r="B153" s="82"/>
      <c r="C153" s="83" t="s">
        <v>792</v>
      </c>
      <c r="D153" s="84" t="s">
        <v>793</v>
      </c>
      <c r="E153" s="85"/>
    </row>
    <row r="154" spans="1:5" s="64" customFormat="1" ht="15" x14ac:dyDescent="0.25">
      <c r="A154" s="81"/>
      <c r="B154" s="82"/>
      <c r="C154" s="83" t="s">
        <v>607</v>
      </c>
      <c r="D154" s="84" t="s">
        <v>794</v>
      </c>
      <c r="E154" s="85" t="s">
        <v>1065</v>
      </c>
    </row>
    <row r="155" spans="1:5" s="64" customFormat="1" ht="15" x14ac:dyDescent="0.25">
      <c r="A155" s="81"/>
      <c r="B155" s="82"/>
      <c r="C155" s="83" t="s">
        <v>796</v>
      </c>
      <c r="D155" s="84" t="s">
        <v>685</v>
      </c>
      <c r="E155" s="85" t="s">
        <v>1066</v>
      </c>
    </row>
    <row r="156" spans="1:5" s="64" customFormat="1" ht="15" x14ac:dyDescent="0.25">
      <c r="A156" s="81"/>
      <c r="B156" s="82"/>
      <c r="C156" s="83" t="s">
        <v>798</v>
      </c>
      <c r="D156" s="84" t="s">
        <v>1067</v>
      </c>
      <c r="E156" s="85" t="s">
        <v>1068</v>
      </c>
    </row>
    <row r="157" spans="1:5" s="64" customFormat="1" ht="15" x14ac:dyDescent="0.25">
      <c r="A157" s="81"/>
      <c r="B157" s="82"/>
      <c r="C157" s="83" t="s">
        <v>632</v>
      </c>
      <c r="D157" s="84" t="s">
        <v>611</v>
      </c>
      <c r="E157" s="85" t="s">
        <v>804</v>
      </c>
    </row>
    <row r="158" spans="1:5" s="64" customFormat="1" ht="15" x14ac:dyDescent="0.25">
      <c r="A158" s="81"/>
      <c r="B158" s="82"/>
      <c r="C158" s="83" t="s">
        <v>633</v>
      </c>
      <c r="D158" s="84" t="s">
        <v>1013</v>
      </c>
      <c r="E158" s="85"/>
    </row>
    <row r="159" spans="1:5" s="64" customFormat="1" ht="15" x14ac:dyDescent="0.25">
      <c r="A159" s="81"/>
      <c r="B159" s="82"/>
      <c r="C159" s="83" t="s">
        <v>636</v>
      </c>
      <c r="D159" s="84" t="s">
        <v>1013</v>
      </c>
      <c r="E159" s="85"/>
    </row>
    <row r="160" spans="1:5" s="64" customFormat="1" ht="15" x14ac:dyDescent="0.25">
      <c r="A160" s="81"/>
      <c r="B160" s="82"/>
      <c r="C160" s="83" t="s">
        <v>638</v>
      </c>
      <c r="D160" s="84" t="s">
        <v>620</v>
      </c>
      <c r="E160" s="85" t="s">
        <v>1069</v>
      </c>
    </row>
    <row r="161" spans="1:5" s="64" customFormat="1" ht="15" x14ac:dyDescent="0.25">
      <c r="A161" s="81"/>
      <c r="B161" s="82"/>
      <c r="C161" s="83" t="s">
        <v>639</v>
      </c>
      <c r="D161" s="84" t="s">
        <v>640</v>
      </c>
      <c r="E161" s="81"/>
    </row>
    <row r="162" spans="1:5" s="64" customFormat="1" ht="45" x14ac:dyDescent="0.25">
      <c r="A162" s="77" t="s">
        <v>62</v>
      </c>
      <c r="B162" s="78" t="s">
        <v>806</v>
      </c>
      <c r="C162" s="78" t="s">
        <v>807</v>
      </c>
      <c r="D162" s="79" t="s">
        <v>1070</v>
      </c>
      <c r="E162" s="80">
        <v>174920</v>
      </c>
    </row>
    <row r="163" spans="1:5" s="64" customFormat="1" ht="102" x14ac:dyDescent="0.25">
      <c r="A163" s="81"/>
      <c r="B163" s="82"/>
      <c r="C163" s="83" t="s">
        <v>780</v>
      </c>
      <c r="D163" s="84" t="s">
        <v>809</v>
      </c>
      <c r="E163" s="85"/>
    </row>
    <row r="164" spans="1:5" s="64" customFormat="1" ht="79.5" x14ac:dyDescent="0.25">
      <c r="A164" s="81"/>
      <c r="B164" s="82"/>
      <c r="C164" s="83" t="s">
        <v>782</v>
      </c>
      <c r="D164" s="84" t="s">
        <v>810</v>
      </c>
      <c r="E164" s="85"/>
    </row>
    <row r="165" spans="1:5" s="64" customFormat="1" ht="45.75" x14ac:dyDescent="0.25">
      <c r="A165" s="81"/>
      <c r="B165" s="82"/>
      <c r="C165" s="83" t="s">
        <v>784</v>
      </c>
      <c r="D165" s="84" t="s">
        <v>811</v>
      </c>
      <c r="E165" s="85"/>
    </row>
    <row r="166" spans="1:5" s="64" customFormat="1" ht="45.75" x14ac:dyDescent="0.25">
      <c r="A166" s="81"/>
      <c r="B166" s="82"/>
      <c r="C166" s="83" t="s">
        <v>786</v>
      </c>
      <c r="D166" s="84" t="s">
        <v>812</v>
      </c>
      <c r="E166" s="85"/>
    </row>
    <row r="167" spans="1:5" s="64" customFormat="1" ht="45.75" x14ac:dyDescent="0.25">
      <c r="A167" s="81"/>
      <c r="B167" s="82"/>
      <c r="C167" s="83" t="s">
        <v>786</v>
      </c>
      <c r="D167" s="84" t="s">
        <v>813</v>
      </c>
      <c r="E167" s="85"/>
    </row>
    <row r="168" spans="1:5" s="64" customFormat="1" ht="15" x14ac:dyDescent="0.25">
      <c r="A168" s="81"/>
      <c r="B168" s="82"/>
      <c r="C168" s="83" t="s">
        <v>788</v>
      </c>
      <c r="D168" s="84" t="s">
        <v>1071</v>
      </c>
      <c r="E168" s="85"/>
    </row>
    <row r="169" spans="1:5" s="64" customFormat="1" ht="34.5" x14ac:dyDescent="0.25">
      <c r="A169" s="81"/>
      <c r="B169" s="82"/>
      <c r="C169" s="83" t="s">
        <v>790</v>
      </c>
      <c r="D169" s="84" t="s">
        <v>815</v>
      </c>
      <c r="E169" s="85"/>
    </row>
    <row r="170" spans="1:5" s="64" customFormat="1" ht="34.5" x14ac:dyDescent="0.25">
      <c r="A170" s="81"/>
      <c r="B170" s="82"/>
      <c r="C170" s="83" t="s">
        <v>792</v>
      </c>
      <c r="D170" s="84" t="s">
        <v>793</v>
      </c>
      <c r="E170" s="85"/>
    </row>
    <row r="171" spans="1:5" s="64" customFormat="1" ht="15" x14ac:dyDescent="0.25">
      <c r="A171" s="81"/>
      <c r="B171" s="82"/>
      <c r="C171" s="83" t="s">
        <v>607</v>
      </c>
      <c r="D171" s="84" t="s">
        <v>794</v>
      </c>
      <c r="E171" s="85" t="s">
        <v>1072</v>
      </c>
    </row>
    <row r="172" spans="1:5" s="64" customFormat="1" ht="15" x14ac:dyDescent="0.25">
      <c r="A172" s="81"/>
      <c r="B172" s="82"/>
      <c r="C172" s="83" t="s">
        <v>796</v>
      </c>
      <c r="D172" s="84" t="s">
        <v>685</v>
      </c>
      <c r="E172" s="85" t="s">
        <v>1073</v>
      </c>
    </row>
    <row r="173" spans="1:5" s="64" customFormat="1" ht="15" x14ac:dyDescent="0.25">
      <c r="A173" s="81"/>
      <c r="B173" s="82"/>
      <c r="C173" s="83" t="s">
        <v>798</v>
      </c>
      <c r="D173" s="84" t="s">
        <v>1074</v>
      </c>
      <c r="E173" s="85" t="s">
        <v>1075</v>
      </c>
    </row>
    <row r="174" spans="1:5" s="64" customFormat="1" ht="15" x14ac:dyDescent="0.25">
      <c r="A174" s="81"/>
      <c r="B174" s="82"/>
      <c r="C174" s="83" t="s">
        <v>633</v>
      </c>
      <c r="D174" s="84" t="s">
        <v>1013</v>
      </c>
      <c r="E174" s="85"/>
    </row>
    <row r="175" spans="1:5" s="64" customFormat="1" ht="15" x14ac:dyDescent="0.25">
      <c r="A175" s="81"/>
      <c r="B175" s="82"/>
      <c r="C175" s="83" t="s">
        <v>636</v>
      </c>
      <c r="D175" s="84" t="s">
        <v>1013</v>
      </c>
      <c r="E175" s="85"/>
    </row>
    <row r="176" spans="1:5" s="64" customFormat="1" ht="15" x14ac:dyDescent="0.25">
      <c r="A176" s="81"/>
      <c r="B176" s="82"/>
      <c r="C176" s="83" t="s">
        <v>638</v>
      </c>
      <c r="D176" s="84" t="s">
        <v>620</v>
      </c>
      <c r="E176" s="85" t="s">
        <v>1076</v>
      </c>
    </row>
    <row r="177" spans="1:5" s="64" customFormat="1" ht="15" x14ac:dyDescent="0.25">
      <c r="A177" s="81"/>
      <c r="B177" s="82"/>
      <c r="C177" s="83" t="s">
        <v>639</v>
      </c>
      <c r="D177" s="84" t="s">
        <v>640</v>
      </c>
      <c r="E177" s="81"/>
    </row>
    <row r="178" spans="1:5" s="64" customFormat="1" ht="33.75" x14ac:dyDescent="0.25">
      <c r="A178" s="77" t="s">
        <v>76</v>
      </c>
      <c r="B178" s="78" t="s">
        <v>822</v>
      </c>
      <c r="C178" s="78" t="s">
        <v>823</v>
      </c>
      <c r="D178" s="79" t="s">
        <v>1077</v>
      </c>
      <c r="E178" s="80">
        <v>600710</v>
      </c>
    </row>
    <row r="179" spans="1:5" s="64" customFormat="1" ht="102" x14ac:dyDescent="0.25">
      <c r="A179" s="81"/>
      <c r="B179" s="82"/>
      <c r="C179" s="83" t="s">
        <v>780</v>
      </c>
      <c r="D179" s="84" t="s">
        <v>809</v>
      </c>
      <c r="E179" s="85"/>
    </row>
    <row r="180" spans="1:5" s="64" customFormat="1" ht="79.5" x14ac:dyDescent="0.25">
      <c r="A180" s="81"/>
      <c r="B180" s="82"/>
      <c r="C180" s="83" t="s">
        <v>782</v>
      </c>
      <c r="D180" s="84" t="s">
        <v>810</v>
      </c>
      <c r="E180" s="85"/>
    </row>
    <row r="181" spans="1:5" s="64" customFormat="1" ht="45.75" x14ac:dyDescent="0.25">
      <c r="A181" s="81"/>
      <c r="B181" s="82"/>
      <c r="C181" s="83" t="s">
        <v>784</v>
      </c>
      <c r="D181" s="84" t="s">
        <v>811</v>
      </c>
      <c r="E181" s="85"/>
    </row>
    <row r="182" spans="1:5" s="64" customFormat="1" ht="45.75" x14ac:dyDescent="0.25">
      <c r="A182" s="81"/>
      <c r="B182" s="82"/>
      <c r="C182" s="83" t="s">
        <v>786</v>
      </c>
      <c r="D182" s="84" t="s">
        <v>825</v>
      </c>
      <c r="E182" s="85"/>
    </row>
    <row r="183" spans="1:5" s="64" customFormat="1" ht="34.5" x14ac:dyDescent="0.25">
      <c r="A183" s="81"/>
      <c r="B183" s="82"/>
      <c r="C183" s="83" t="s">
        <v>826</v>
      </c>
      <c r="D183" s="84" t="s">
        <v>827</v>
      </c>
      <c r="E183" s="85"/>
    </row>
    <row r="184" spans="1:5" s="64" customFormat="1" ht="15" x14ac:dyDescent="0.25">
      <c r="A184" s="81"/>
      <c r="B184" s="82"/>
      <c r="C184" s="83" t="s">
        <v>788</v>
      </c>
      <c r="D184" s="84" t="s">
        <v>1078</v>
      </c>
      <c r="E184" s="85"/>
    </row>
    <row r="185" spans="1:5" s="64" customFormat="1" ht="34.5" x14ac:dyDescent="0.25">
      <c r="A185" s="81"/>
      <c r="B185" s="82"/>
      <c r="C185" s="83" t="s">
        <v>792</v>
      </c>
      <c r="D185" s="84" t="s">
        <v>793</v>
      </c>
      <c r="E185" s="85"/>
    </row>
    <row r="186" spans="1:5" s="64" customFormat="1" ht="15" x14ac:dyDescent="0.25">
      <c r="A186" s="81"/>
      <c r="B186" s="82"/>
      <c r="C186" s="83" t="s">
        <v>607</v>
      </c>
      <c r="D186" s="84" t="s">
        <v>794</v>
      </c>
      <c r="E186" s="85" t="s">
        <v>1079</v>
      </c>
    </row>
    <row r="187" spans="1:5" s="64" customFormat="1" ht="15" x14ac:dyDescent="0.25">
      <c r="A187" s="81"/>
      <c r="B187" s="82"/>
      <c r="C187" s="83" t="s">
        <v>796</v>
      </c>
      <c r="D187" s="84" t="s">
        <v>685</v>
      </c>
      <c r="E187" s="85" t="s">
        <v>1053</v>
      </c>
    </row>
    <row r="188" spans="1:5" s="64" customFormat="1" ht="15" x14ac:dyDescent="0.25">
      <c r="A188" s="81"/>
      <c r="B188" s="82"/>
      <c r="C188" s="83" t="s">
        <v>798</v>
      </c>
      <c r="D188" s="84" t="s">
        <v>1067</v>
      </c>
      <c r="E188" s="85" t="s">
        <v>1080</v>
      </c>
    </row>
    <row r="189" spans="1:5" s="64" customFormat="1" ht="15" x14ac:dyDescent="0.25">
      <c r="A189" s="81"/>
      <c r="B189" s="82"/>
      <c r="C189" s="83" t="s">
        <v>632</v>
      </c>
      <c r="D189" s="84" t="s">
        <v>611</v>
      </c>
      <c r="E189" s="85" t="s">
        <v>746</v>
      </c>
    </row>
    <row r="190" spans="1:5" s="64" customFormat="1" ht="15" x14ac:dyDescent="0.25">
      <c r="A190" s="81"/>
      <c r="B190" s="82"/>
      <c r="C190" s="83" t="s">
        <v>633</v>
      </c>
      <c r="D190" s="84" t="s">
        <v>1013</v>
      </c>
      <c r="E190" s="85"/>
    </row>
    <row r="191" spans="1:5" s="64" customFormat="1" ht="15" x14ac:dyDescent="0.25">
      <c r="A191" s="81"/>
      <c r="B191" s="82"/>
      <c r="C191" s="83" t="s">
        <v>636</v>
      </c>
      <c r="D191" s="84" t="s">
        <v>1013</v>
      </c>
      <c r="E191" s="85"/>
    </row>
    <row r="192" spans="1:5" s="64" customFormat="1" ht="15" x14ac:dyDescent="0.25">
      <c r="A192" s="81"/>
      <c r="B192" s="82"/>
      <c r="C192" s="83" t="s">
        <v>638</v>
      </c>
      <c r="D192" s="84" t="s">
        <v>620</v>
      </c>
      <c r="E192" s="85" t="s">
        <v>1081</v>
      </c>
    </row>
    <row r="193" spans="1:5" s="64" customFormat="1" ht="15" x14ac:dyDescent="0.25">
      <c r="A193" s="81"/>
      <c r="B193" s="82"/>
      <c r="C193" s="83" t="s">
        <v>639</v>
      </c>
      <c r="D193" s="84" t="s">
        <v>640</v>
      </c>
      <c r="E193" s="81"/>
    </row>
    <row r="194" spans="1:5" s="64" customFormat="1" ht="12.75" customHeight="1" x14ac:dyDescent="0.25">
      <c r="A194" s="174" t="s">
        <v>834</v>
      </c>
      <c r="B194" s="175"/>
      <c r="C194" s="175"/>
      <c r="D194" s="175"/>
      <c r="E194" s="176"/>
    </row>
    <row r="195" spans="1:5" s="64" customFormat="1" ht="45" x14ac:dyDescent="0.25">
      <c r="A195" s="77" t="s">
        <v>81</v>
      </c>
      <c r="B195" s="78" t="s">
        <v>835</v>
      </c>
      <c r="C195" s="78" t="s">
        <v>836</v>
      </c>
      <c r="D195" s="79" t="s">
        <v>1082</v>
      </c>
      <c r="E195" s="80">
        <v>585770</v>
      </c>
    </row>
    <row r="196" spans="1:5" s="64" customFormat="1" ht="79.5" x14ac:dyDescent="0.25">
      <c r="A196" s="81"/>
      <c r="B196" s="82"/>
      <c r="C196" s="83" t="s">
        <v>782</v>
      </c>
      <c r="D196" s="84" t="s">
        <v>838</v>
      </c>
      <c r="E196" s="85"/>
    </row>
    <row r="197" spans="1:5" s="64" customFormat="1" ht="45.75" x14ac:dyDescent="0.25">
      <c r="A197" s="81"/>
      <c r="B197" s="82"/>
      <c r="C197" s="83" t="s">
        <v>786</v>
      </c>
      <c r="D197" s="84" t="s">
        <v>839</v>
      </c>
      <c r="E197" s="85"/>
    </row>
    <row r="198" spans="1:5" s="64" customFormat="1" ht="34.5" x14ac:dyDescent="0.25">
      <c r="A198" s="81"/>
      <c r="B198" s="82"/>
      <c r="C198" s="83" t="s">
        <v>840</v>
      </c>
      <c r="D198" s="84" t="s">
        <v>841</v>
      </c>
      <c r="E198" s="85"/>
    </row>
    <row r="199" spans="1:5" s="64" customFormat="1" ht="15" x14ac:dyDescent="0.25">
      <c r="A199" s="81"/>
      <c r="B199" s="82"/>
      <c r="C199" s="83" t="s">
        <v>788</v>
      </c>
      <c r="D199" s="84" t="s">
        <v>1078</v>
      </c>
      <c r="E199" s="85"/>
    </row>
    <row r="200" spans="1:5" s="64" customFormat="1" ht="34.5" x14ac:dyDescent="0.25">
      <c r="A200" s="81"/>
      <c r="B200" s="82"/>
      <c r="C200" s="83" t="s">
        <v>792</v>
      </c>
      <c r="D200" s="84" t="s">
        <v>793</v>
      </c>
      <c r="E200" s="85"/>
    </row>
    <row r="201" spans="1:5" s="64" customFormat="1" ht="15" x14ac:dyDescent="0.25">
      <c r="A201" s="81"/>
      <c r="B201" s="82"/>
      <c r="C201" s="83" t="s">
        <v>607</v>
      </c>
      <c r="D201" s="84" t="s">
        <v>794</v>
      </c>
      <c r="E201" s="85" t="s">
        <v>1083</v>
      </c>
    </row>
    <row r="202" spans="1:5" s="64" customFormat="1" ht="15" x14ac:dyDescent="0.25">
      <c r="A202" s="81"/>
      <c r="B202" s="82"/>
      <c r="C202" s="83" t="s">
        <v>796</v>
      </c>
      <c r="D202" s="84" t="s">
        <v>685</v>
      </c>
      <c r="E202" s="85" t="s">
        <v>1084</v>
      </c>
    </row>
    <row r="203" spans="1:5" s="64" customFormat="1" ht="15" x14ac:dyDescent="0.25">
      <c r="A203" s="81"/>
      <c r="B203" s="82"/>
      <c r="C203" s="83" t="s">
        <v>798</v>
      </c>
      <c r="D203" s="84" t="s">
        <v>1085</v>
      </c>
      <c r="E203" s="85" t="s">
        <v>1086</v>
      </c>
    </row>
    <row r="204" spans="1:5" s="64" customFormat="1" ht="15" x14ac:dyDescent="0.25">
      <c r="A204" s="81"/>
      <c r="B204" s="82"/>
      <c r="C204" s="83" t="s">
        <v>632</v>
      </c>
      <c r="D204" s="84" t="s">
        <v>620</v>
      </c>
      <c r="E204" s="85" t="s">
        <v>1087</v>
      </c>
    </row>
    <row r="205" spans="1:5" s="64" customFormat="1" ht="15" x14ac:dyDescent="0.25">
      <c r="A205" s="81"/>
      <c r="B205" s="82"/>
      <c r="C205" s="83" t="s">
        <v>633</v>
      </c>
      <c r="D205" s="84" t="s">
        <v>1013</v>
      </c>
      <c r="E205" s="85"/>
    </row>
    <row r="206" spans="1:5" s="64" customFormat="1" ht="15" x14ac:dyDescent="0.25">
      <c r="A206" s="81"/>
      <c r="B206" s="82"/>
      <c r="C206" s="83" t="s">
        <v>636</v>
      </c>
      <c r="D206" s="84" t="s">
        <v>1013</v>
      </c>
      <c r="E206" s="85"/>
    </row>
    <row r="207" spans="1:5" s="64" customFormat="1" ht="15" x14ac:dyDescent="0.25">
      <c r="A207" s="81"/>
      <c r="B207" s="82"/>
      <c r="C207" s="83" t="s">
        <v>638</v>
      </c>
      <c r="D207" s="84" t="s">
        <v>620</v>
      </c>
      <c r="E207" s="85" t="s">
        <v>1087</v>
      </c>
    </row>
    <row r="208" spans="1:5" s="64" customFormat="1" ht="15" x14ac:dyDescent="0.25">
      <c r="A208" s="81"/>
      <c r="B208" s="82"/>
      <c r="C208" s="83" t="s">
        <v>639</v>
      </c>
      <c r="D208" s="84" t="s">
        <v>640</v>
      </c>
      <c r="E208" s="81"/>
    </row>
    <row r="209" spans="1:5" s="64" customFormat="1" ht="33.75" x14ac:dyDescent="0.25">
      <c r="A209" s="77" t="s">
        <v>84</v>
      </c>
      <c r="B209" s="78" t="s">
        <v>848</v>
      </c>
      <c r="C209" s="78" t="s">
        <v>849</v>
      </c>
      <c r="D209" s="79" t="s">
        <v>1088</v>
      </c>
      <c r="E209" s="80">
        <v>21030</v>
      </c>
    </row>
    <row r="210" spans="1:5" s="64" customFormat="1" ht="102" x14ac:dyDescent="0.25">
      <c r="A210" s="81"/>
      <c r="B210" s="82"/>
      <c r="C210" s="83" t="s">
        <v>780</v>
      </c>
      <c r="D210" s="84" t="s">
        <v>809</v>
      </c>
      <c r="E210" s="85"/>
    </row>
    <row r="211" spans="1:5" s="64" customFormat="1" ht="79.5" x14ac:dyDescent="0.25">
      <c r="A211" s="81"/>
      <c r="B211" s="82"/>
      <c r="C211" s="83" t="s">
        <v>782</v>
      </c>
      <c r="D211" s="84" t="s">
        <v>810</v>
      </c>
      <c r="E211" s="85"/>
    </row>
    <row r="212" spans="1:5" s="64" customFormat="1" ht="45.75" x14ac:dyDescent="0.25">
      <c r="A212" s="81"/>
      <c r="B212" s="82"/>
      <c r="C212" s="83" t="s">
        <v>784</v>
      </c>
      <c r="D212" s="84" t="s">
        <v>811</v>
      </c>
      <c r="E212" s="85"/>
    </row>
    <row r="213" spans="1:5" s="64" customFormat="1" ht="45.75" x14ac:dyDescent="0.25">
      <c r="A213" s="81"/>
      <c r="B213" s="82"/>
      <c r="C213" s="83" t="s">
        <v>786</v>
      </c>
      <c r="D213" s="84" t="s">
        <v>812</v>
      </c>
      <c r="E213" s="85"/>
    </row>
    <row r="214" spans="1:5" s="64" customFormat="1" ht="15" x14ac:dyDescent="0.25">
      <c r="A214" s="81"/>
      <c r="B214" s="82"/>
      <c r="C214" s="83" t="s">
        <v>788</v>
      </c>
      <c r="D214" s="84" t="s">
        <v>1089</v>
      </c>
      <c r="E214" s="85"/>
    </row>
    <row r="215" spans="1:5" s="64" customFormat="1" ht="34.5" x14ac:dyDescent="0.25">
      <c r="A215" s="81"/>
      <c r="B215" s="82"/>
      <c r="C215" s="83" t="s">
        <v>792</v>
      </c>
      <c r="D215" s="84" t="s">
        <v>793</v>
      </c>
      <c r="E215" s="85"/>
    </row>
    <row r="216" spans="1:5" s="64" customFormat="1" ht="15" x14ac:dyDescent="0.25">
      <c r="A216" s="81"/>
      <c r="B216" s="82"/>
      <c r="C216" s="83" t="s">
        <v>607</v>
      </c>
      <c r="D216" s="84" t="s">
        <v>794</v>
      </c>
      <c r="E216" s="85" t="s">
        <v>1090</v>
      </c>
    </row>
    <row r="217" spans="1:5" s="64" customFormat="1" ht="15" x14ac:dyDescent="0.25">
      <c r="A217" s="81"/>
      <c r="B217" s="82"/>
      <c r="C217" s="83" t="s">
        <v>798</v>
      </c>
      <c r="D217" s="84" t="s">
        <v>1067</v>
      </c>
      <c r="E217" s="85" t="s">
        <v>1091</v>
      </c>
    </row>
    <row r="218" spans="1:5" s="64" customFormat="1" ht="15" x14ac:dyDescent="0.25">
      <c r="A218" s="81"/>
      <c r="B218" s="82"/>
      <c r="C218" s="83" t="s">
        <v>632</v>
      </c>
      <c r="D218" s="84" t="s">
        <v>620</v>
      </c>
      <c r="E218" s="85" t="s">
        <v>1092</v>
      </c>
    </row>
    <row r="219" spans="1:5" s="64" customFormat="1" ht="15" x14ac:dyDescent="0.25">
      <c r="A219" s="81"/>
      <c r="B219" s="82"/>
      <c r="C219" s="83" t="s">
        <v>636</v>
      </c>
      <c r="D219" s="84" t="s">
        <v>1013</v>
      </c>
      <c r="E219" s="85"/>
    </row>
    <row r="220" spans="1:5" s="64" customFormat="1" ht="15" x14ac:dyDescent="0.25">
      <c r="A220" s="81"/>
      <c r="B220" s="82"/>
      <c r="C220" s="83" t="s">
        <v>638</v>
      </c>
      <c r="D220" s="84" t="s">
        <v>620</v>
      </c>
      <c r="E220" s="85" t="s">
        <v>1092</v>
      </c>
    </row>
    <row r="221" spans="1:5" s="64" customFormat="1" ht="15" x14ac:dyDescent="0.25">
      <c r="A221" s="81"/>
      <c r="B221" s="82"/>
      <c r="C221" s="83" t="s">
        <v>639</v>
      </c>
      <c r="D221" s="84" t="s">
        <v>640</v>
      </c>
      <c r="E221" s="81"/>
    </row>
    <row r="222" spans="1:5" s="64" customFormat="1" ht="33.75" x14ac:dyDescent="0.25">
      <c r="A222" s="77" t="s">
        <v>88</v>
      </c>
      <c r="B222" s="78" t="s">
        <v>858</v>
      </c>
      <c r="C222" s="78" t="s">
        <v>859</v>
      </c>
      <c r="D222" s="79" t="s">
        <v>1093</v>
      </c>
      <c r="E222" s="80">
        <v>123390</v>
      </c>
    </row>
    <row r="223" spans="1:5" s="64" customFormat="1" ht="15" x14ac:dyDescent="0.25">
      <c r="A223" s="81"/>
      <c r="B223" s="82"/>
      <c r="C223" s="83"/>
      <c r="D223" s="84" t="s">
        <v>517</v>
      </c>
      <c r="E223" s="85"/>
    </row>
    <row r="224" spans="1:5" s="64" customFormat="1" ht="15" x14ac:dyDescent="0.25">
      <c r="A224" s="81"/>
      <c r="B224" s="82"/>
      <c r="C224" s="83" t="s">
        <v>788</v>
      </c>
      <c r="D224" s="84" t="s">
        <v>1089</v>
      </c>
      <c r="E224" s="85"/>
    </row>
    <row r="225" spans="1:5" s="64" customFormat="1" ht="102" x14ac:dyDescent="0.25">
      <c r="A225" s="81"/>
      <c r="B225" s="82"/>
      <c r="C225" s="83" t="s">
        <v>780</v>
      </c>
      <c r="D225" s="84" t="s">
        <v>809</v>
      </c>
      <c r="E225" s="85"/>
    </row>
    <row r="226" spans="1:5" s="64" customFormat="1" ht="79.5" x14ac:dyDescent="0.25">
      <c r="A226" s="81"/>
      <c r="B226" s="82"/>
      <c r="C226" s="83" t="s">
        <v>782</v>
      </c>
      <c r="D226" s="84" t="s">
        <v>810</v>
      </c>
      <c r="E226" s="85"/>
    </row>
    <row r="227" spans="1:5" s="64" customFormat="1" ht="45.75" x14ac:dyDescent="0.25">
      <c r="A227" s="81"/>
      <c r="B227" s="82"/>
      <c r="C227" s="83" t="s">
        <v>784</v>
      </c>
      <c r="D227" s="84" t="s">
        <v>811</v>
      </c>
      <c r="E227" s="85"/>
    </row>
    <row r="228" spans="1:5" s="64" customFormat="1" ht="45.75" x14ac:dyDescent="0.25">
      <c r="A228" s="81"/>
      <c r="B228" s="82"/>
      <c r="C228" s="83" t="s">
        <v>786</v>
      </c>
      <c r="D228" s="84" t="s">
        <v>813</v>
      </c>
      <c r="E228" s="85"/>
    </row>
    <row r="229" spans="1:5" s="64" customFormat="1" ht="34.5" x14ac:dyDescent="0.25">
      <c r="A229" s="81"/>
      <c r="B229" s="82"/>
      <c r="C229" s="83" t="s">
        <v>792</v>
      </c>
      <c r="D229" s="84" t="s">
        <v>793</v>
      </c>
      <c r="E229" s="85"/>
    </row>
    <row r="230" spans="1:5" s="64" customFormat="1" ht="15" x14ac:dyDescent="0.25">
      <c r="A230" s="81"/>
      <c r="B230" s="82"/>
      <c r="C230" s="83" t="s">
        <v>607</v>
      </c>
      <c r="D230" s="84" t="s">
        <v>794</v>
      </c>
      <c r="E230" s="85" t="s">
        <v>1094</v>
      </c>
    </row>
    <row r="231" spans="1:5" s="64" customFormat="1" ht="15" x14ac:dyDescent="0.25">
      <c r="A231" s="81"/>
      <c r="B231" s="82"/>
      <c r="C231" s="83" t="s">
        <v>798</v>
      </c>
      <c r="D231" s="84" t="s">
        <v>1067</v>
      </c>
      <c r="E231" s="85" t="s">
        <v>1095</v>
      </c>
    </row>
    <row r="232" spans="1:5" s="64" customFormat="1" ht="15" x14ac:dyDescent="0.25">
      <c r="A232" s="81"/>
      <c r="B232" s="82"/>
      <c r="C232" s="83" t="s">
        <v>632</v>
      </c>
      <c r="D232" s="84" t="s">
        <v>620</v>
      </c>
      <c r="E232" s="85" t="s">
        <v>1096</v>
      </c>
    </row>
    <row r="233" spans="1:5" s="64" customFormat="1" ht="15" x14ac:dyDescent="0.25">
      <c r="A233" s="81"/>
      <c r="B233" s="82"/>
      <c r="C233" s="83" t="s">
        <v>633</v>
      </c>
      <c r="D233" s="84" t="s">
        <v>1013</v>
      </c>
      <c r="E233" s="85"/>
    </row>
    <row r="234" spans="1:5" s="64" customFormat="1" ht="15" x14ac:dyDescent="0.25">
      <c r="A234" s="81"/>
      <c r="B234" s="82"/>
      <c r="C234" s="83" t="s">
        <v>636</v>
      </c>
      <c r="D234" s="84" t="s">
        <v>1013</v>
      </c>
      <c r="E234" s="85"/>
    </row>
    <row r="235" spans="1:5" s="64" customFormat="1" ht="15" x14ac:dyDescent="0.25">
      <c r="A235" s="81"/>
      <c r="B235" s="82"/>
      <c r="C235" s="83" t="s">
        <v>638</v>
      </c>
      <c r="D235" s="84" t="s">
        <v>620</v>
      </c>
      <c r="E235" s="85" t="s">
        <v>1096</v>
      </c>
    </row>
    <row r="236" spans="1:5" s="64" customFormat="1" ht="15" x14ac:dyDescent="0.25">
      <c r="A236" s="81"/>
      <c r="B236" s="82"/>
      <c r="C236" s="83" t="s">
        <v>639</v>
      </c>
      <c r="D236" s="84" t="s">
        <v>640</v>
      </c>
      <c r="E236" s="81"/>
    </row>
    <row r="237" spans="1:5" s="64" customFormat="1" ht="45" x14ac:dyDescent="0.25">
      <c r="A237" s="77" t="s">
        <v>92</v>
      </c>
      <c r="B237" s="78" t="s">
        <v>867</v>
      </c>
      <c r="C237" s="78" t="s">
        <v>868</v>
      </c>
      <c r="D237" s="79" t="s">
        <v>1097</v>
      </c>
      <c r="E237" s="80">
        <v>166860</v>
      </c>
    </row>
    <row r="238" spans="1:5" s="64" customFormat="1" ht="15" x14ac:dyDescent="0.25">
      <c r="A238" s="81"/>
      <c r="B238" s="82"/>
      <c r="C238" s="83"/>
      <c r="D238" s="84" t="s">
        <v>517</v>
      </c>
      <c r="E238" s="85"/>
    </row>
    <row r="239" spans="1:5" s="64" customFormat="1" ht="15" x14ac:dyDescent="0.25">
      <c r="A239" s="81"/>
      <c r="B239" s="82"/>
      <c r="C239" s="83" t="s">
        <v>788</v>
      </c>
      <c r="D239" s="84" t="s">
        <v>1089</v>
      </c>
      <c r="E239" s="85"/>
    </row>
    <row r="240" spans="1:5" s="64" customFormat="1" ht="102" x14ac:dyDescent="0.25">
      <c r="A240" s="81"/>
      <c r="B240" s="82"/>
      <c r="C240" s="83" t="s">
        <v>780</v>
      </c>
      <c r="D240" s="84" t="s">
        <v>809</v>
      </c>
      <c r="E240" s="85"/>
    </row>
    <row r="241" spans="1:5" s="64" customFormat="1" ht="79.5" x14ac:dyDescent="0.25">
      <c r="A241" s="81"/>
      <c r="B241" s="82"/>
      <c r="C241" s="83" t="s">
        <v>782</v>
      </c>
      <c r="D241" s="84" t="s">
        <v>810</v>
      </c>
      <c r="E241" s="85"/>
    </row>
    <row r="242" spans="1:5" s="64" customFormat="1" ht="45.75" x14ac:dyDescent="0.25">
      <c r="A242" s="81"/>
      <c r="B242" s="82"/>
      <c r="C242" s="83" t="s">
        <v>784</v>
      </c>
      <c r="D242" s="84" t="s">
        <v>811</v>
      </c>
      <c r="E242" s="85"/>
    </row>
    <row r="243" spans="1:5" s="64" customFormat="1" ht="45.75" x14ac:dyDescent="0.25">
      <c r="A243" s="81"/>
      <c r="B243" s="82"/>
      <c r="C243" s="83" t="s">
        <v>786</v>
      </c>
      <c r="D243" s="84" t="s">
        <v>813</v>
      </c>
      <c r="E243" s="85"/>
    </row>
    <row r="244" spans="1:5" s="64" customFormat="1" ht="34.5" x14ac:dyDescent="0.25">
      <c r="A244" s="81"/>
      <c r="B244" s="82"/>
      <c r="C244" s="83" t="s">
        <v>792</v>
      </c>
      <c r="D244" s="84" t="s">
        <v>793</v>
      </c>
      <c r="E244" s="85"/>
    </row>
    <row r="245" spans="1:5" s="64" customFormat="1" ht="15" x14ac:dyDescent="0.25">
      <c r="A245" s="81"/>
      <c r="B245" s="82"/>
      <c r="C245" s="83" t="s">
        <v>607</v>
      </c>
      <c r="D245" s="84" t="s">
        <v>794</v>
      </c>
      <c r="E245" s="85" t="s">
        <v>1098</v>
      </c>
    </row>
    <row r="246" spans="1:5" s="64" customFormat="1" ht="15" x14ac:dyDescent="0.25">
      <c r="A246" s="81"/>
      <c r="B246" s="82"/>
      <c r="C246" s="83" t="s">
        <v>796</v>
      </c>
      <c r="D246" s="84" t="s">
        <v>685</v>
      </c>
      <c r="E246" s="85" t="s">
        <v>1099</v>
      </c>
    </row>
    <row r="247" spans="1:5" s="64" customFormat="1" ht="15" x14ac:dyDescent="0.25">
      <c r="A247" s="81"/>
      <c r="B247" s="82"/>
      <c r="C247" s="83" t="s">
        <v>798</v>
      </c>
      <c r="D247" s="84" t="s">
        <v>1085</v>
      </c>
      <c r="E247" s="85" t="s">
        <v>1100</v>
      </c>
    </row>
    <row r="248" spans="1:5" s="64" customFormat="1" ht="15" x14ac:dyDescent="0.25">
      <c r="A248" s="81"/>
      <c r="B248" s="82"/>
      <c r="C248" s="83" t="s">
        <v>632</v>
      </c>
      <c r="D248" s="84" t="s">
        <v>620</v>
      </c>
      <c r="E248" s="85" t="s">
        <v>1101</v>
      </c>
    </row>
    <row r="249" spans="1:5" s="64" customFormat="1" ht="15" x14ac:dyDescent="0.25">
      <c r="A249" s="81"/>
      <c r="B249" s="82"/>
      <c r="C249" s="83" t="s">
        <v>633</v>
      </c>
      <c r="D249" s="84" t="s">
        <v>1013</v>
      </c>
      <c r="E249" s="85"/>
    </row>
    <row r="250" spans="1:5" s="64" customFormat="1" ht="15" x14ac:dyDescent="0.25">
      <c r="A250" s="81"/>
      <c r="B250" s="82"/>
      <c r="C250" s="83" t="s">
        <v>636</v>
      </c>
      <c r="D250" s="84" t="s">
        <v>1013</v>
      </c>
      <c r="E250" s="85"/>
    </row>
    <row r="251" spans="1:5" s="64" customFormat="1" ht="15" x14ac:dyDescent="0.25">
      <c r="A251" s="81"/>
      <c r="B251" s="82"/>
      <c r="C251" s="83" t="s">
        <v>638</v>
      </c>
      <c r="D251" s="84" t="s">
        <v>620</v>
      </c>
      <c r="E251" s="85" t="s">
        <v>1101</v>
      </c>
    </row>
    <row r="252" spans="1:5" s="64" customFormat="1" ht="15" x14ac:dyDescent="0.25">
      <c r="A252" s="81"/>
      <c r="B252" s="82"/>
      <c r="C252" s="83" t="s">
        <v>639</v>
      </c>
      <c r="D252" s="84" t="s">
        <v>640</v>
      </c>
      <c r="E252" s="81"/>
    </row>
    <row r="253" spans="1:5" s="64" customFormat="1" ht="12.75" customHeight="1" x14ac:dyDescent="0.25">
      <c r="A253" s="174" t="s">
        <v>877</v>
      </c>
      <c r="B253" s="175"/>
      <c r="C253" s="175"/>
      <c r="D253" s="175"/>
      <c r="E253" s="176"/>
    </row>
    <row r="254" spans="1:5" s="64" customFormat="1" ht="33.75" x14ac:dyDescent="0.25">
      <c r="A254" s="77" t="s">
        <v>98</v>
      </c>
      <c r="B254" s="78" t="s">
        <v>878</v>
      </c>
      <c r="C254" s="78" t="s">
        <v>879</v>
      </c>
      <c r="D254" s="79" t="s">
        <v>1102</v>
      </c>
      <c r="E254" s="80">
        <v>716310</v>
      </c>
    </row>
    <row r="255" spans="1:5" s="64" customFormat="1" ht="15" x14ac:dyDescent="0.25">
      <c r="A255" s="81"/>
      <c r="B255" s="82"/>
      <c r="C255" s="83"/>
      <c r="D255" s="84" t="s">
        <v>517</v>
      </c>
      <c r="E255" s="85"/>
    </row>
    <row r="256" spans="1:5" s="64" customFormat="1" ht="79.5" x14ac:dyDescent="0.25">
      <c r="A256" s="81"/>
      <c r="B256" s="82"/>
      <c r="C256" s="83" t="s">
        <v>782</v>
      </c>
      <c r="D256" s="84" t="s">
        <v>881</v>
      </c>
      <c r="E256" s="85"/>
    </row>
    <row r="257" spans="1:5" s="64" customFormat="1" ht="45.75" x14ac:dyDescent="0.25">
      <c r="A257" s="81"/>
      <c r="B257" s="82"/>
      <c r="C257" s="83" t="s">
        <v>786</v>
      </c>
      <c r="D257" s="84" t="s">
        <v>882</v>
      </c>
      <c r="E257" s="85"/>
    </row>
    <row r="258" spans="1:5" s="64" customFormat="1" ht="34.5" x14ac:dyDescent="0.25">
      <c r="A258" s="81"/>
      <c r="B258" s="82"/>
      <c r="C258" s="83" t="s">
        <v>883</v>
      </c>
      <c r="D258" s="84" t="s">
        <v>884</v>
      </c>
      <c r="E258" s="85"/>
    </row>
    <row r="259" spans="1:5" s="64" customFormat="1" ht="15" x14ac:dyDescent="0.25">
      <c r="A259" s="81"/>
      <c r="B259" s="82"/>
      <c r="C259" s="83" t="s">
        <v>788</v>
      </c>
      <c r="D259" s="84" t="s">
        <v>1103</v>
      </c>
      <c r="E259" s="85"/>
    </row>
    <row r="260" spans="1:5" s="64" customFormat="1" ht="34.5" x14ac:dyDescent="0.25">
      <c r="A260" s="81"/>
      <c r="B260" s="82"/>
      <c r="C260" s="83" t="s">
        <v>792</v>
      </c>
      <c r="D260" s="84" t="s">
        <v>793</v>
      </c>
      <c r="E260" s="85"/>
    </row>
    <row r="261" spans="1:5" s="64" customFormat="1" ht="15" x14ac:dyDescent="0.25">
      <c r="A261" s="81"/>
      <c r="B261" s="82"/>
      <c r="C261" s="83" t="s">
        <v>607</v>
      </c>
      <c r="D261" s="84" t="s">
        <v>794</v>
      </c>
      <c r="E261" s="85" t="s">
        <v>1104</v>
      </c>
    </row>
    <row r="262" spans="1:5" s="64" customFormat="1" ht="15" x14ac:dyDescent="0.25">
      <c r="A262" s="81"/>
      <c r="B262" s="82"/>
      <c r="C262" s="83" t="s">
        <v>796</v>
      </c>
      <c r="D262" s="84" t="s">
        <v>1105</v>
      </c>
      <c r="E262" s="85" t="s">
        <v>1106</v>
      </c>
    </row>
    <row r="263" spans="1:5" s="64" customFormat="1" ht="15" x14ac:dyDescent="0.25">
      <c r="A263" s="81"/>
      <c r="B263" s="82"/>
      <c r="C263" s="83" t="s">
        <v>798</v>
      </c>
      <c r="D263" s="84" t="s">
        <v>1107</v>
      </c>
      <c r="E263" s="85" t="s">
        <v>1108</v>
      </c>
    </row>
    <row r="264" spans="1:5" s="64" customFormat="1" ht="15" x14ac:dyDescent="0.25">
      <c r="A264" s="81"/>
      <c r="B264" s="82"/>
      <c r="C264" s="83" t="s">
        <v>632</v>
      </c>
      <c r="D264" s="84" t="s">
        <v>756</v>
      </c>
      <c r="E264" s="85" t="s">
        <v>1109</v>
      </c>
    </row>
    <row r="265" spans="1:5" s="64" customFormat="1" ht="15" x14ac:dyDescent="0.25">
      <c r="A265" s="81"/>
      <c r="B265" s="82"/>
      <c r="C265" s="83" t="s">
        <v>633</v>
      </c>
      <c r="D265" s="84" t="s">
        <v>1013</v>
      </c>
      <c r="E265" s="85"/>
    </row>
    <row r="266" spans="1:5" s="64" customFormat="1" ht="15" x14ac:dyDescent="0.25">
      <c r="A266" s="81"/>
      <c r="B266" s="82"/>
      <c r="C266" s="83" t="s">
        <v>636</v>
      </c>
      <c r="D266" s="84" t="s">
        <v>1013</v>
      </c>
      <c r="E266" s="85"/>
    </row>
    <row r="267" spans="1:5" s="64" customFormat="1" ht="15" x14ac:dyDescent="0.25">
      <c r="A267" s="81"/>
      <c r="B267" s="82"/>
      <c r="C267" s="83" t="s">
        <v>638</v>
      </c>
      <c r="D267" s="84" t="s">
        <v>620</v>
      </c>
      <c r="E267" s="85" t="s">
        <v>1110</v>
      </c>
    </row>
    <row r="268" spans="1:5" s="64" customFormat="1" ht="15" x14ac:dyDescent="0.25">
      <c r="A268" s="81"/>
      <c r="B268" s="82"/>
      <c r="C268" s="83" t="s">
        <v>639</v>
      </c>
      <c r="D268" s="84" t="s">
        <v>640</v>
      </c>
      <c r="E268" s="81"/>
    </row>
    <row r="269" spans="1:5" s="64" customFormat="1" ht="45" x14ac:dyDescent="0.25">
      <c r="A269" s="77" t="s">
        <v>109</v>
      </c>
      <c r="B269" s="78" t="s">
        <v>895</v>
      </c>
      <c r="C269" s="78" t="s">
        <v>896</v>
      </c>
      <c r="D269" s="79" t="s">
        <v>1111</v>
      </c>
      <c r="E269" s="80">
        <v>35580</v>
      </c>
    </row>
    <row r="270" spans="1:5" s="64" customFormat="1" ht="15" x14ac:dyDescent="0.25">
      <c r="A270" s="81"/>
      <c r="B270" s="82"/>
      <c r="C270" s="83" t="s">
        <v>788</v>
      </c>
      <c r="D270" s="84" t="s">
        <v>1089</v>
      </c>
      <c r="E270" s="85"/>
    </row>
    <row r="271" spans="1:5" s="64" customFormat="1" ht="102" x14ac:dyDescent="0.25">
      <c r="A271" s="81"/>
      <c r="B271" s="82"/>
      <c r="C271" s="83" t="s">
        <v>780</v>
      </c>
      <c r="D271" s="84" t="s">
        <v>809</v>
      </c>
      <c r="E271" s="85"/>
    </row>
    <row r="272" spans="1:5" s="64" customFormat="1" ht="79.5" x14ac:dyDescent="0.25">
      <c r="A272" s="81"/>
      <c r="B272" s="82"/>
      <c r="C272" s="83" t="s">
        <v>782</v>
      </c>
      <c r="D272" s="84" t="s">
        <v>810</v>
      </c>
      <c r="E272" s="85"/>
    </row>
    <row r="273" spans="1:7" s="64" customFormat="1" ht="45.75" x14ac:dyDescent="0.25">
      <c r="A273" s="81"/>
      <c r="B273" s="82"/>
      <c r="C273" s="83" t="s">
        <v>784</v>
      </c>
      <c r="D273" s="84" t="s">
        <v>811</v>
      </c>
      <c r="E273" s="85"/>
    </row>
    <row r="274" spans="1:7" s="64" customFormat="1" ht="45.75" x14ac:dyDescent="0.25">
      <c r="A274" s="81"/>
      <c r="B274" s="82"/>
      <c r="C274" s="83" t="s">
        <v>786</v>
      </c>
      <c r="D274" s="84" t="s">
        <v>812</v>
      </c>
      <c r="E274" s="85"/>
    </row>
    <row r="275" spans="1:7" s="64" customFormat="1" ht="34.5" x14ac:dyDescent="0.25">
      <c r="A275" s="81"/>
      <c r="B275" s="82"/>
      <c r="C275" s="83" t="s">
        <v>792</v>
      </c>
      <c r="D275" s="84" t="s">
        <v>793</v>
      </c>
      <c r="E275" s="85"/>
    </row>
    <row r="276" spans="1:7" s="64" customFormat="1" ht="15" x14ac:dyDescent="0.25">
      <c r="A276" s="81"/>
      <c r="B276" s="82"/>
      <c r="C276" s="83" t="s">
        <v>607</v>
      </c>
      <c r="D276" s="84" t="s">
        <v>794</v>
      </c>
      <c r="E276" s="85" t="s">
        <v>1112</v>
      </c>
    </row>
    <row r="277" spans="1:7" s="64" customFormat="1" ht="15" x14ac:dyDescent="0.25">
      <c r="A277" s="81"/>
      <c r="B277" s="82"/>
      <c r="C277" s="83" t="s">
        <v>796</v>
      </c>
      <c r="D277" s="84" t="s">
        <v>1105</v>
      </c>
      <c r="E277" s="85" t="s">
        <v>1113</v>
      </c>
    </row>
    <row r="278" spans="1:7" s="64" customFormat="1" ht="15" x14ac:dyDescent="0.25">
      <c r="A278" s="81"/>
      <c r="B278" s="82"/>
      <c r="C278" s="83" t="s">
        <v>798</v>
      </c>
      <c r="D278" s="84" t="s">
        <v>1107</v>
      </c>
      <c r="E278" s="85" t="s">
        <v>1114</v>
      </c>
    </row>
    <row r="279" spans="1:7" s="64" customFormat="1" ht="15" x14ac:dyDescent="0.25">
      <c r="A279" s="81"/>
      <c r="B279" s="82"/>
      <c r="C279" s="83" t="s">
        <v>632</v>
      </c>
      <c r="D279" s="84" t="s">
        <v>756</v>
      </c>
      <c r="E279" s="85" t="s">
        <v>1115</v>
      </c>
    </row>
    <row r="280" spans="1:7" s="64" customFormat="1" ht="15" x14ac:dyDescent="0.25">
      <c r="A280" s="81"/>
      <c r="B280" s="82"/>
      <c r="C280" s="83" t="s">
        <v>633</v>
      </c>
      <c r="D280" s="84" t="s">
        <v>1013</v>
      </c>
      <c r="E280" s="85"/>
    </row>
    <row r="281" spans="1:7" s="64" customFormat="1" ht="15" x14ac:dyDescent="0.25">
      <c r="A281" s="81"/>
      <c r="B281" s="82"/>
      <c r="C281" s="83" t="s">
        <v>636</v>
      </c>
      <c r="D281" s="84" t="s">
        <v>1013</v>
      </c>
      <c r="E281" s="85"/>
    </row>
    <row r="282" spans="1:7" s="64" customFormat="1" ht="15" x14ac:dyDescent="0.25">
      <c r="A282" s="81"/>
      <c r="B282" s="82"/>
      <c r="C282" s="83" t="s">
        <v>638</v>
      </c>
      <c r="D282" s="84" t="s">
        <v>620</v>
      </c>
      <c r="E282" s="85" t="s">
        <v>1116</v>
      </c>
    </row>
    <row r="283" spans="1:7" s="64" customFormat="1" ht="15" x14ac:dyDescent="0.25">
      <c r="A283" s="81"/>
      <c r="B283" s="82"/>
      <c r="C283" s="83" t="s">
        <v>639</v>
      </c>
      <c r="D283" s="84" t="s">
        <v>640</v>
      </c>
      <c r="E283" s="81"/>
    </row>
    <row r="284" spans="1:7" s="64" customFormat="1" ht="11.25" customHeight="1" x14ac:dyDescent="0.25">
      <c r="A284" s="86"/>
      <c r="B284" s="164" t="s">
        <v>905</v>
      </c>
      <c r="C284" s="164"/>
      <c r="D284" s="86"/>
      <c r="E284" s="87"/>
      <c r="F284" s="88"/>
      <c r="G284" s="88"/>
    </row>
    <row r="285" spans="1:7" s="64" customFormat="1" ht="11.25" customHeight="1" x14ac:dyDescent="0.25">
      <c r="A285" s="86"/>
      <c r="B285" s="173" t="s">
        <v>906</v>
      </c>
      <c r="C285" s="173"/>
      <c r="D285" s="86"/>
      <c r="E285" s="89" t="s">
        <v>1117</v>
      </c>
    </row>
    <row r="286" spans="1:7" s="64" customFormat="1" ht="11.25" customHeight="1" x14ac:dyDescent="0.25">
      <c r="A286" s="86"/>
      <c r="B286" s="164" t="s">
        <v>908</v>
      </c>
      <c r="C286" s="164"/>
      <c r="D286" s="86"/>
      <c r="E286" s="87" t="s">
        <v>1117</v>
      </c>
    </row>
    <row r="287" spans="1:7" s="64" customFormat="1" ht="12.75" customHeight="1" x14ac:dyDescent="0.25">
      <c r="A287" s="170" t="s">
        <v>909</v>
      </c>
      <c r="B287" s="171"/>
      <c r="C287" s="171"/>
      <c r="D287" s="171"/>
      <c r="E287" s="172"/>
    </row>
    <row r="288" spans="1:7" s="64" customFormat="1" ht="12.75" customHeight="1" x14ac:dyDescent="0.25">
      <c r="A288" s="174" t="s">
        <v>910</v>
      </c>
      <c r="B288" s="175"/>
      <c r="C288" s="175"/>
      <c r="D288" s="175"/>
      <c r="E288" s="176"/>
    </row>
    <row r="289" spans="1:5" s="64" customFormat="1" ht="33.75" x14ac:dyDescent="0.25">
      <c r="A289" s="77" t="s">
        <v>191</v>
      </c>
      <c r="B289" s="78" t="s">
        <v>911</v>
      </c>
      <c r="C289" s="78" t="s">
        <v>912</v>
      </c>
      <c r="D289" s="79" t="s">
        <v>1118</v>
      </c>
      <c r="E289" s="80">
        <v>41790</v>
      </c>
    </row>
    <row r="290" spans="1:5" s="64" customFormat="1" ht="15" x14ac:dyDescent="0.25">
      <c r="A290" s="81"/>
      <c r="B290" s="82"/>
      <c r="C290" s="83" t="s">
        <v>657</v>
      </c>
      <c r="D290" s="84" t="s">
        <v>914</v>
      </c>
      <c r="E290" s="85"/>
    </row>
    <row r="291" spans="1:5" s="64" customFormat="1" ht="34.5" x14ac:dyDescent="0.25">
      <c r="A291" s="81"/>
      <c r="B291" s="82"/>
      <c r="C291" s="83" t="s">
        <v>915</v>
      </c>
      <c r="D291" s="84" t="s">
        <v>1119</v>
      </c>
      <c r="E291" s="85"/>
    </row>
    <row r="292" spans="1:5" s="64" customFormat="1" ht="34.5" x14ac:dyDescent="0.25">
      <c r="A292" s="81"/>
      <c r="B292" s="82"/>
      <c r="C292" s="83" t="s">
        <v>917</v>
      </c>
      <c r="D292" s="84" t="s">
        <v>918</v>
      </c>
      <c r="E292" s="85"/>
    </row>
    <row r="293" spans="1:5" s="64" customFormat="1" ht="34.5" x14ac:dyDescent="0.25">
      <c r="A293" s="81"/>
      <c r="B293" s="82"/>
      <c r="C293" s="83" t="s">
        <v>661</v>
      </c>
      <c r="D293" s="84" t="s">
        <v>662</v>
      </c>
      <c r="E293" s="85"/>
    </row>
    <row r="294" spans="1:5" s="64" customFormat="1" ht="33.75" x14ac:dyDescent="0.25">
      <c r="A294" s="77" t="s">
        <v>195</v>
      </c>
      <c r="B294" s="78" t="s">
        <v>919</v>
      </c>
      <c r="C294" s="78" t="s">
        <v>920</v>
      </c>
      <c r="D294" s="79" t="s">
        <v>1120</v>
      </c>
      <c r="E294" s="80">
        <v>233830</v>
      </c>
    </row>
    <row r="295" spans="1:5" s="64" customFormat="1" ht="15" x14ac:dyDescent="0.25">
      <c r="A295" s="81"/>
      <c r="B295" s="82"/>
      <c r="C295" s="83" t="s">
        <v>657</v>
      </c>
      <c r="D295" s="84" t="s">
        <v>914</v>
      </c>
      <c r="E295" s="85"/>
    </row>
    <row r="296" spans="1:5" s="64" customFormat="1" ht="34.5" x14ac:dyDescent="0.25">
      <c r="A296" s="81"/>
      <c r="B296" s="82"/>
      <c r="C296" s="83" t="s">
        <v>915</v>
      </c>
      <c r="D296" s="84" t="s">
        <v>1119</v>
      </c>
      <c r="E296" s="85"/>
    </row>
    <row r="297" spans="1:5" s="64" customFormat="1" ht="34.5" x14ac:dyDescent="0.25">
      <c r="A297" s="81"/>
      <c r="B297" s="82"/>
      <c r="C297" s="83" t="s">
        <v>917</v>
      </c>
      <c r="D297" s="84" t="s">
        <v>918</v>
      </c>
      <c r="E297" s="85"/>
    </row>
    <row r="298" spans="1:5" s="64" customFormat="1" ht="34.5" x14ac:dyDescent="0.25">
      <c r="A298" s="81"/>
      <c r="B298" s="82"/>
      <c r="C298" s="83" t="s">
        <v>661</v>
      </c>
      <c r="D298" s="84" t="s">
        <v>662</v>
      </c>
      <c r="E298" s="85"/>
    </row>
    <row r="299" spans="1:5" s="64" customFormat="1" ht="33.75" x14ac:dyDescent="0.25">
      <c r="A299" s="77" t="s">
        <v>205</v>
      </c>
      <c r="B299" s="78" t="s">
        <v>922</v>
      </c>
      <c r="C299" s="78" t="s">
        <v>920</v>
      </c>
      <c r="D299" s="79" t="s">
        <v>1121</v>
      </c>
      <c r="E299" s="80">
        <v>257210</v>
      </c>
    </row>
    <row r="300" spans="1:5" s="64" customFormat="1" ht="15" x14ac:dyDescent="0.25">
      <c r="A300" s="81"/>
      <c r="B300" s="82"/>
      <c r="C300" s="83" t="s">
        <v>657</v>
      </c>
      <c r="D300" s="84" t="s">
        <v>914</v>
      </c>
      <c r="E300" s="85"/>
    </row>
    <row r="301" spans="1:5" s="64" customFormat="1" ht="23.25" x14ac:dyDescent="0.25">
      <c r="A301" s="81"/>
      <c r="B301" s="82"/>
      <c r="C301" s="83" t="s">
        <v>924</v>
      </c>
      <c r="D301" s="84" t="s">
        <v>925</v>
      </c>
      <c r="E301" s="85"/>
    </row>
    <row r="302" spans="1:5" s="64" customFormat="1" ht="34.5" x14ac:dyDescent="0.25">
      <c r="A302" s="81"/>
      <c r="B302" s="82"/>
      <c r="C302" s="83" t="s">
        <v>915</v>
      </c>
      <c r="D302" s="84" t="s">
        <v>1119</v>
      </c>
      <c r="E302" s="85"/>
    </row>
    <row r="303" spans="1:5" s="64" customFormat="1" ht="34.5" x14ac:dyDescent="0.25">
      <c r="A303" s="81"/>
      <c r="B303" s="82"/>
      <c r="C303" s="83" t="s">
        <v>917</v>
      </c>
      <c r="D303" s="84" t="s">
        <v>926</v>
      </c>
      <c r="E303" s="85"/>
    </row>
    <row r="304" spans="1:5" s="64" customFormat="1" ht="34.5" x14ac:dyDescent="0.25">
      <c r="A304" s="81"/>
      <c r="B304" s="82"/>
      <c r="C304" s="83" t="s">
        <v>661</v>
      </c>
      <c r="D304" s="84" t="s">
        <v>662</v>
      </c>
      <c r="E304" s="85"/>
    </row>
    <row r="305" spans="1:7" s="64" customFormat="1" ht="33.75" x14ac:dyDescent="0.25">
      <c r="A305" s="77" t="s">
        <v>209</v>
      </c>
      <c r="B305" s="78" t="s">
        <v>911</v>
      </c>
      <c r="C305" s="78" t="s">
        <v>912</v>
      </c>
      <c r="D305" s="79" t="s">
        <v>1118</v>
      </c>
      <c r="E305" s="80">
        <v>41790</v>
      </c>
    </row>
    <row r="306" spans="1:7" s="64" customFormat="1" ht="15" x14ac:dyDescent="0.25">
      <c r="A306" s="81"/>
      <c r="B306" s="82"/>
      <c r="C306" s="83" t="s">
        <v>657</v>
      </c>
      <c r="D306" s="84" t="s">
        <v>914</v>
      </c>
      <c r="E306" s="85"/>
    </row>
    <row r="307" spans="1:7" s="64" customFormat="1" ht="34.5" x14ac:dyDescent="0.25">
      <c r="A307" s="81"/>
      <c r="B307" s="82"/>
      <c r="C307" s="83" t="s">
        <v>915</v>
      </c>
      <c r="D307" s="84" t="s">
        <v>1119</v>
      </c>
      <c r="E307" s="85"/>
    </row>
    <row r="308" spans="1:7" s="64" customFormat="1" ht="34.5" x14ac:dyDescent="0.25">
      <c r="A308" s="81"/>
      <c r="B308" s="82"/>
      <c r="C308" s="83" t="s">
        <v>917</v>
      </c>
      <c r="D308" s="84" t="s">
        <v>918</v>
      </c>
      <c r="E308" s="85"/>
    </row>
    <row r="309" spans="1:7" s="64" customFormat="1" ht="34.5" x14ac:dyDescent="0.25">
      <c r="A309" s="81"/>
      <c r="B309" s="82"/>
      <c r="C309" s="83" t="s">
        <v>661</v>
      </c>
      <c r="D309" s="84" t="s">
        <v>662</v>
      </c>
      <c r="E309" s="85"/>
    </row>
    <row r="310" spans="1:7" s="64" customFormat="1" ht="33.75" x14ac:dyDescent="0.25">
      <c r="A310" s="77" t="s">
        <v>212</v>
      </c>
      <c r="B310" s="78" t="s">
        <v>927</v>
      </c>
      <c r="C310" s="78" t="s">
        <v>928</v>
      </c>
      <c r="D310" s="79" t="s">
        <v>1122</v>
      </c>
      <c r="E310" s="80">
        <v>364020</v>
      </c>
    </row>
    <row r="311" spans="1:7" s="64" customFormat="1" ht="15" x14ac:dyDescent="0.25">
      <c r="A311" s="81"/>
      <c r="B311" s="82"/>
      <c r="C311" s="83" t="s">
        <v>657</v>
      </c>
      <c r="D311" s="84" t="s">
        <v>914</v>
      </c>
      <c r="E311" s="85"/>
    </row>
    <row r="312" spans="1:7" s="64" customFormat="1" ht="34.5" x14ac:dyDescent="0.25">
      <c r="A312" s="81"/>
      <c r="B312" s="82"/>
      <c r="C312" s="83" t="s">
        <v>915</v>
      </c>
      <c r="D312" s="84" t="s">
        <v>1119</v>
      </c>
      <c r="E312" s="85"/>
    </row>
    <row r="313" spans="1:7" s="64" customFormat="1" ht="34.5" x14ac:dyDescent="0.25">
      <c r="A313" s="81"/>
      <c r="B313" s="82"/>
      <c r="C313" s="83" t="s">
        <v>917</v>
      </c>
      <c r="D313" s="84" t="s">
        <v>918</v>
      </c>
      <c r="E313" s="85"/>
    </row>
    <row r="314" spans="1:7" s="64" customFormat="1" ht="34.5" x14ac:dyDescent="0.25">
      <c r="A314" s="81"/>
      <c r="B314" s="82"/>
      <c r="C314" s="83" t="s">
        <v>661</v>
      </c>
      <c r="D314" s="84" t="s">
        <v>662</v>
      </c>
      <c r="E314" s="85"/>
    </row>
    <row r="315" spans="1:7" s="64" customFormat="1" ht="33.75" x14ac:dyDescent="0.25">
      <c r="A315" s="77" t="s">
        <v>214</v>
      </c>
      <c r="B315" s="78" t="s">
        <v>930</v>
      </c>
      <c r="C315" s="78" t="s">
        <v>931</v>
      </c>
      <c r="D315" s="79" t="s">
        <v>1123</v>
      </c>
      <c r="E315" s="80">
        <v>20450</v>
      </c>
    </row>
    <row r="316" spans="1:7" s="64" customFormat="1" ht="15" x14ac:dyDescent="0.25">
      <c r="A316" s="81"/>
      <c r="B316" s="82"/>
      <c r="C316" s="83" t="s">
        <v>657</v>
      </c>
      <c r="D316" s="84" t="s">
        <v>914</v>
      </c>
      <c r="E316" s="85"/>
    </row>
    <row r="317" spans="1:7" s="64" customFormat="1" ht="34.5" x14ac:dyDescent="0.25">
      <c r="A317" s="81"/>
      <c r="B317" s="82"/>
      <c r="C317" s="83" t="s">
        <v>915</v>
      </c>
      <c r="D317" s="84" t="s">
        <v>1119</v>
      </c>
      <c r="E317" s="85"/>
    </row>
    <row r="318" spans="1:7" s="64" customFormat="1" ht="34.5" x14ac:dyDescent="0.25">
      <c r="A318" s="81"/>
      <c r="B318" s="82"/>
      <c r="C318" s="83" t="s">
        <v>917</v>
      </c>
      <c r="D318" s="84" t="s">
        <v>918</v>
      </c>
      <c r="E318" s="85"/>
    </row>
    <row r="319" spans="1:7" s="64" customFormat="1" ht="34.5" x14ac:dyDescent="0.25">
      <c r="A319" s="81"/>
      <c r="B319" s="82"/>
      <c r="C319" s="83" t="s">
        <v>661</v>
      </c>
      <c r="D319" s="84" t="s">
        <v>662</v>
      </c>
      <c r="E319" s="85"/>
    </row>
    <row r="320" spans="1:7" s="64" customFormat="1" ht="11.25" customHeight="1" x14ac:dyDescent="0.25">
      <c r="A320" s="86"/>
      <c r="B320" s="164" t="s">
        <v>933</v>
      </c>
      <c r="C320" s="164"/>
      <c r="D320" s="86"/>
      <c r="E320" s="87"/>
      <c r="F320" s="88"/>
      <c r="G320" s="88"/>
    </row>
    <row r="321" spans="1:5" s="64" customFormat="1" ht="11.25" customHeight="1" x14ac:dyDescent="0.25">
      <c r="A321" s="86"/>
      <c r="B321" s="173" t="s">
        <v>934</v>
      </c>
      <c r="C321" s="173"/>
      <c r="D321" s="86"/>
      <c r="E321" s="89" t="s">
        <v>1124</v>
      </c>
    </row>
    <row r="322" spans="1:5" s="64" customFormat="1" ht="11.25" customHeight="1" x14ac:dyDescent="0.25">
      <c r="A322" s="86"/>
      <c r="B322" s="164" t="s">
        <v>936</v>
      </c>
      <c r="C322" s="164"/>
      <c r="D322" s="86"/>
      <c r="E322" s="87" t="s">
        <v>1124</v>
      </c>
    </row>
    <row r="323" spans="1:5" s="64" customFormat="1" ht="12.75" customHeight="1" x14ac:dyDescent="0.25">
      <c r="A323" s="170" t="s">
        <v>937</v>
      </c>
      <c r="B323" s="171"/>
      <c r="C323" s="171"/>
      <c r="D323" s="171"/>
      <c r="E323" s="172"/>
    </row>
    <row r="324" spans="1:5" s="64" customFormat="1" ht="33.75" x14ac:dyDescent="0.25">
      <c r="A324" s="77" t="s">
        <v>216</v>
      </c>
      <c r="B324" s="78" t="s">
        <v>938</v>
      </c>
      <c r="C324" s="78" t="s">
        <v>939</v>
      </c>
      <c r="D324" s="79" t="s">
        <v>1125</v>
      </c>
      <c r="E324" s="80">
        <v>2845480</v>
      </c>
    </row>
    <row r="325" spans="1:5" s="64" customFormat="1" ht="23.25" x14ac:dyDescent="0.25">
      <c r="A325" s="81"/>
      <c r="B325" s="82"/>
      <c r="C325" s="83" t="s">
        <v>721</v>
      </c>
      <c r="D325" s="84" t="s">
        <v>941</v>
      </c>
      <c r="E325" s="85"/>
    </row>
    <row r="326" spans="1:5" s="64" customFormat="1" ht="34.5" x14ac:dyDescent="0.25">
      <c r="A326" s="81"/>
      <c r="B326" s="82"/>
      <c r="C326" s="83" t="s">
        <v>725</v>
      </c>
      <c r="D326" s="84" t="s">
        <v>1044</v>
      </c>
      <c r="E326" s="85"/>
    </row>
    <row r="327" spans="1:5" s="64" customFormat="1" ht="34.5" x14ac:dyDescent="0.25">
      <c r="A327" s="81"/>
      <c r="B327" s="82"/>
      <c r="C327" s="83" t="s">
        <v>942</v>
      </c>
      <c r="D327" s="84" t="s">
        <v>943</v>
      </c>
      <c r="E327" s="85"/>
    </row>
    <row r="328" spans="1:5" s="64" customFormat="1" ht="34.5" x14ac:dyDescent="0.25">
      <c r="A328" s="81"/>
      <c r="B328" s="82"/>
      <c r="C328" s="83" t="s">
        <v>727</v>
      </c>
      <c r="D328" s="84" t="s">
        <v>728</v>
      </c>
      <c r="E328" s="85"/>
    </row>
    <row r="329" spans="1:5" s="64" customFormat="1" ht="15" x14ac:dyDescent="0.25">
      <c r="A329" s="81"/>
      <c r="B329" s="82"/>
      <c r="C329" s="83" t="s">
        <v>607</v>
      </c>
      <c r="D329" s="84" t="s">
        <v>1013</v>
      </c>
      <c r="E329" s="85"/>
    </row>
    <row r="330" spans="1:5" s="64" customFormat="1" ht="15" x14ac:dyDescent="0.25">
      <c r="A330" s="81"/>
      <c r="B330" s="82"/>
      <c r="C330" s="83" t="s">
        <v>730</v>
      </c>
      <c r="D330" s="84" t="s">
        <v>630</v>
      </c>
      <c r="E330" s="85" t="s">
        <v>1126</v>
      </c>
    </row>
    <row r="331" spans="1:5" s="64" customFormat="1" ht="15" x14ac:dyDescent="0.25">
      <c r="A331" s="81"/>
      <c r="B331" s="82"/>
      <c r="C331" s="83" t="s">
        <v>732</v>
      </c>
      <c r="D331" s="84" t="s">
        <v>1127</v>
      </c>
      <c r="E331" s="85" t="s">
        <v>1128</v>
      </c>
    </row>
    <row r="332" spans="1:5" s="64" customFormat="1" ht="15" x14ac:dyDescent="0.25">
      <c r="A332" s="81"/>
      <c r="B332" s="82"/>
      <c r="C332" s="83" t="s">
        <v>734</v>
      </c>
      <c r="D332" s="84" t="s">
        <v>702</v>
      </c>
      <c r="E332" s="85" t="s">
        <v>1129</v>
      </c>
    </row>
    <row r="333" spans="1:5" s="64" customFormat="1" ht="15" x14ac:dyDescent="0.25">
      <c r="A333" s="81"/>
      <c r="B333" s="82"/>
      <c r="C333" s="83" t="s">
        <v>613</v>
      </c>
      <c r="D333" s="84" t="s">
        <v>1130</v>
      </c>
      <c r="E333" s="85" t="s">
        <v>1131</v>
      </c>
    </row>
    <row r="334" spans="1:5" s="64" customFormat="1" ht="15" x14ac:dyDescent="0.25">
      <c r="A334" s="81"/>
      <c r="B334" s="82"/>
      <c r="C334" s="83" t="s">
        <v>616</v>
      </c>
      <c r="D334" s="84" t="s">
        <v>620</v>
      </c>
      <c r="E334" s="85" t="s">
        <v>1132</v>
      </c>
    </row>
    <row r="335" spans="1:5" s="64" customFormat="1" ht="15" x14ac:dyDescent="0.25">
      <c r="A335" s="81"/>
      <c r="B335" s="82"/>
      <c r="C335" s="83" t="s">
        <v>743</v>
      </c>
      <c r="D335" s="84" t="s">
        <v>707</v>
      </c>
      <c r="E335" s="85" t="s">
        <v>1133</v>
      </c>
    </row>
    <row r="336" spans="1:5" s="64" customFormat="1" ht="15" x14ac:dyDescent="0.25">
      <c r="A336" s="81"/>
      <c r="B336" s="82"/>
      <c r="C336" s="83" t="s">
        <v>745</v>
      </c>
      <c r="D336" s="84" t="s">
        <v>608</v>
      </c>
      <c r="E336" s="85" t="s">
        <v>1134</v>
      </c>
    </row>
    <row r="337" spans="1:7" s="64" customFormat="1" ht="15" x14ac:dyDescent="0.25">
      <c r="A337" s="81"/>
      <c r="B337" s="82"/>
      <c r="C337" s="83" t="s">
        <v>632</v>
      </c>
      <c r="D337" s="84" t="s">
        <v>1013</v>
      </c>
      <c r="E337" s="85"/>
    </row>
    <row r="338" spans="1:7" s="64" customFormat="1" ht="15" x14ac:dyDescent="0.25">
      <c r="A338" s="81"/>
      <c r="B338" s="82"/>
      <c r="C338" s="83" t="s">
        <v>633</v>
      </c>
      <c r="D338" s="84" t="s">
        <v>1013</v>
      </c>
      <c r="E338" s="85"/>
    </row>
    <row r="339" spans="1:7" s="64" customFormat="1" ht="15" x14ac:dyDescent="0.25">
      <c r="A339" s="81"/>
      <c r="B339" s="82"/>
      <c r="C339" s="83" t="s">
        <v>637</v>
      </c>
      <c r="D339" s="84" t="s">
        <v>1013</v>
      </c>
      <c r="E339" s="85"/>
    </row>
    <row r="340" spans="1:7" s="64" customFormat="1" ht="15" x14ac:dyDescent="0.25">
      <c r="A340" s="81"/>
      <c r="B340" s="82"/>
      <c r="C340" s="83" t="s">
        <v>638</v>
      </c>
      <c r="D340" s="84" t="s">
        <v>627</v>
      </c>
      <c r="E340" s="85" t="s">
        <v>1135</v>
      </c>
    </row>
    <row r="341" spans="1:7" s="64" customFormat="1" ht="15" x14ac:dyDescent="0.25">
      <c r="A341" s="81"/>
      <c r="B341" s="82"/>
      <c r="C341" s="83" t="s">
        <v>639</v>
      </c>
      <c r="D341" s="84" t="s">
        <v>640</v>
      </c>
      <c r="E341" s="81"/>
    </row>
    <row r="342" spans="1:7" s="64" customFormat="1" ht="11.25" customHeight="1" x14ac:dyDescent="0.25">
      <c r="A342" s="86"/>
      <c r="B342" s="164" t="s">
        <v>955</v>
      </c>
      <c r="C342" s="164"/>
      <c r="D342" s="86"/>
      <c r="E342" s="87"/>
      <c r="F342" s="88"/>
      <c r="G342" s="88"/>
    </row>
    <row r="343" spans="1:7" s="64" customFormat="1" ht="11.25" customHeight="1" x14ac:dyDescent="0.25">
      <c r="A343" s="86"/>
      <c r="B343" s="173" t="s">
        <v>956</v>
      </c>
      <c r="C343" s="173"/>
      <c r="D343" s="86"/>
      <c r="E343" s="89" t="s">
        <v>1136</v>
      </c>
    </row>
    <row r="344" spans="1:7" s="64" customFormat="1" ht="11.25" customHeight="1" x14ac:dyDescent="0.25">
      <c r="A344" s="86"/>
      <c r="B344" s="164" t="s">
        <v>958</v>
      </c>
      <c r="C344" s="164"/>
      <c r="D344" s="86"/>
      <c r="E344" s="87" t="s">
        <v>1136</v>
      </c>
    </row>
    <row r="345" spans="1:7" s="64" customFormat="1" ht="15" x14ac:dyDescent="0.25">
      <c r="A345" s="86"/>
      <c r="B345" s="164" t="s">
        <v>118</v>
      </c>
      <c r="C345" s="164"/>
      <c r="D345" s="86"/>
      <c r="E345" s="87"/>
    </row>
    <row r="346" spans="1:7" s="64" customFormat="1" ht="11.25" customHeight="1" x14ac:dyDescent="0.25">
      <c r="A346" s="86"/>
      <c r="B346" s="173" t="s">
        <v>1137</v>
      </c>
      <c r="C346" s="173"/>
      <c r="D346" s="86"/>
      <c r="E346" s="89" t="s">
        <v>1041</v>
      </c>
    </row>
    <row r="347" spans="1:7" s="64" customFormat="1" ht="11.25" customHeight="1" x14ac:dyDescent="0.25">
      <c r="A347" s="86"/>
      <c r="B347" s="173" t="s">
        <v>960</v>
      </c>
      <c r="C347" s="173"/>
      <c r="D347" s="86"/>
      <c r="E347" s="89" t="s">
        <v>1062</v>
      </c>
    </row>
    <row r="348" spans="1:7" s="64" customFormat="1" ht="11.25" customHeight="1" x14ac:dyDescent="0.25">
      <c r="A348" s="86"/>
      <c r="B348" s="173" t="s">
        <v>961</v>
      </c>
      <c r="C348" s="173"/>
      <c r="D348" s="86"/>
      <c r="E348" s="89" t="s">
        <v>1117</v>
      </c>
    </row>
    <row r="349" spans="1:7" s="64" customFormat="1" ht="11.25" customHeight="1" x14ac:dyDescent="0.25">
      <c r="A349" s="86"/>
      <c r="B349" s="173" t="s">
        <v>962</v>
      </c>
      <c r="C349" s="173"/>
      <c r="D349" s="86"/>
      <c r="E349" s="89" t="s">
        <v>1124</v>
      </c>
    </row>
    <row r="350" spans="1:7" s="64" customFormat="1" ht="11.25" customHeight="1" x14ac:dyDescent="0.25">
      <c r="A350" s="86"/>
      <c r="B350" s="173" t="s">
        <v>963</v>
      </c>
      <c r="C350" s="173"/>
      <c r="D350" s="86"/>
      <c r="E350" s="89" t="s">
        <v>1136</v>
      </c>
    </row>
    <row r="351" spans="1:7" s="64" customFormat="1" ht="11.25" customHeight="1" x14ac:dyDescent="0.25">
      <c r="A351" s="86"/>
      <c r="B351" s="173" t="s">
        <v>589</v>
      </c>
      <c r="C351" s="173"/>
      <c r="D351" s="86"/>
      <c r="E351" s="89" t="s">
        <v>1138</v>
      </c>
    </row>
    <row r="352" spans="1:7" s="64" customFormat="1" ht="11.25" customHeight="1" x14ac:dyDescent="0.25">
      <c r="A352" s="86"/>
      <c r="B352" s="173" t="s">
        <v>120</v>
      </c>
      <c r="C352" s="173"/>
      <c r="D352" s="86"/>
      <c r="E352" s="179">
        <f>E351*22%</f>
        <v>3060574</v>
      </c>
    </row>
    <row r="353" spans="1:25" s="64" customFormat="1" ht="11.25" customHeight="1" x14ac:dyDescent="0.25">
      <c r="A353" s="86"/>
      <c r="B353" s="164" t="s">
        <v>121</v>
      </c>
      <c r="C353" s="164"/>
      <c r="D353" s="86"/>
      <c r="E353" s="180">
        <f>E351+E352</f>
        <v>16972274</v>
      </c>
    </row>
    <row r="354" spans="1:25" s="64" customFormat="1" ht="23.25" customHeight="1" x14ac:dyDescent="0.25"/>
    <row r="355" spans="1:25" s="64" customFormat="1" ht="15" x14ac:dyDescent="0.25">
      <c r="B355" s="90" t="s">
        <v>122</v>
      </c>
      <c r="C355" s="91"/>
      <c r="D355" s="92" t="s">
        <v>964</v>
      </c>
      <c r="E355" s="93"/>
      <c r="F355" s="93"/>
      <c r="G355" s="93"/>
    </row>
    <row r="356" spans="1:25" s="64" customFormat="1" ht="23.25" customHeight="1" x14ac:dyDescent="0.25">
      <c r="B356" s="90"/>
      <c r="C356" s="177" t="s">
        <v>123</v>
      </c>
      <c r="D356" s="177"/>
      <c r="E356" s="94"/>
      <c r="F356" s="93"/>
      <c r="G356" s="93"/>
    </row>
    <row r="357" spans="1:25" s="64" customFormat="1" ht="15" x14ac:dyDescent="0.25">
      <c r="B357" s="90" t="s">
        <v>124</v>
      </c>
      <c r="C357" s="95"/>
      <c r="D357" s="96"/>
    </row>
    <row r="358" spans="1:25" s="97" customFormat="1" ht="23.25" customHeight="1" x14ac:dyDescent="0.25">
      <c r="B358" s="90"/>
      <c r="C358" s="177" t="s">
        <v>123</v>
      </c>
      <c r="D358" s="177"/>
      <c r="E358" s="94"/>
      <c r="M358" s="98"/>
      <c r="N358" s="98"/>
      <c r="O358" s="98"/>
      <c r="P358" s="98"/>
      <c r="Q358" s="98"/>
      <c r="R358" s="99"/>
      <c r="S358" s="99"/>
      <c r="T358" s="99"/>
      <c r="U358" s="99"/>
      <c r="V358" s="99"/>
      <c r="W358" s="99"/>
      <c r="X358" s="99"/>
      <c r="Y358" s="99"/>
    </row>
    <row r="359" spans="1:25" s="64" customFormat="1" ht="15" x14ac:dyDescent="0.25">
      <c r="B359" s="100" t="s">
        <v>965</v>
      </c>
      <c r="C359" s="101"/>
      <c r="D359" s="102"/>
    </row>
    <row r="360" spans="1:25" s="97" customFormat="1" ht="23.25" customHeight="1" x14ac:dyDescent="0.25">
      <c r="B360" s="100"/>
      <c r="C360" s="177" t="s">
        <v>123</v>
      </c>
      <c r="D360" s="177"/>
      <c r="E360" s="94"/>
      <c r="M360" s="98"/>
      <c r="N360" s="98"/>
      <c r="O360" s="98"/>
      <c r="P360" s="98"/>
      <c r="Q360" s="98"/>
      <c r="R360" s="99"/>
      <c r="S360" s="99"/>
      <c r="T360" s="99"/>
      <c r="U360" s="99"/>
      <c r="V360" s="99"/>
      <c r="W360" s="99"/>
      <c r="X360" s="99"/>
      <c r="Y360" s="99"/>
    </row>
    <row r="361" spans="1:25" s="64" customFormat="1" ht="15" x14ac:dyDescent="0.25">
      <c r="B361" s="90" t="s">
        <v>7</v>
      </c>
      <c r="C361" s="95"/>
      <c r="D361" s="92"/>
      <c r="E361" s="93"/>
      <c r="F361" s="93"/>
      <c r="G361" s="93"/>
    </row>
    <row r="362" spans="1:25" s="64" customFormat="1" ht="23.25" customHeight="1" x14ac:dyDescent="0.25">
      <c r="B362" s="103"/>
      <c r="C362" s="177" t="s">
        <v>126</v>
      </c>
      <c r="D362" s="177"/>
      <c r="E362" s="94"/>
    </row>
    <row r="363" spans="1:25" s="64" customFormat="1" ht="11.25" customHeight="1" x14ac:dyDescent="0.25">
      <c r="D363" s="104"/>
      <c r="E363" s="104"/>
      <c r="F363" s="104"/>
    </row>
    <row r="364" spans="1:25" s="64" customFormat="1" ht="15" x14ac:dyDescent="0.25">
      <c r="C364" s="65"/>
    </row>
    <row r="365" spans="1:25" s="64" customFormat="1" ht="11.25" customHeight="1" x14ac:dyDescent="0.25">
      <c r="D365" s="104"/>
      <c r="E365" s="104"/>
      <c r="F365" s="104"/>
    </row>
  </sheetData>
  <mergeCells count="45">
    <mergeCell ref="C358:D358"/>
    <mergeCell ref="C360:D360"/>
    <mergeCell ref="C362:D362"/>
    <mergeCell ref="B349:C349"/>
    <mergeCell ref="B350:C350"/>
    <mergeCell ref="B351:C351"/>
    <mergeCell ref="B352:C352"/>
    <mergeCell ref="B353:C353"/>
    <mergeCell ref="C356:D356"/>
    <mergeCell ref="B348:C348"/>
    <mergeCell ref="A288:E288"/>
    <mergeCell ref="B320:C320"/>
    <mergeCell ref="B321:C321"/>
    <mergeCell ref="B322:C322"/>
    <mergeCell ref="A323:E323"/>
    <mergeCell ref="B342:C342"/>
    <mergeCell ref="B343:C343"/>
    <mergeCell ref="B344:C344"/>
    <mergeCell ref="B345:C345"/>
    <mergeCell ref="B346:C346"/>
    <mergeCell ref="B347:C347"/>
    <mergeCell ref="A287:E287"/>
    <mergeCell ref="A103:E103"/>
    <mergeCell ref="B141:C141"/>
    <mergeCell ref="B142:C142"/>
    <mergeCell ref="B143:C143"/>
    <mergeCell ref="A144:E144"/>
    <mergeCell ref="A145:E145"/>
    <mergeCell ref="A194:E194"/>
    <mergeCell ref="A253:E253"/>
    <mergeCell ref="B284:C284"/>
    <mergeCell ref="B285:C285"/>
    <mergeCell ref="B286:C286"/>
    <mergeCell ref="B102:C102"/>
    <mergeCell ref="A4:E4"/>
    <mergeCell ref="A5:E5"/>
    <mergeCell ref="A6:E6"/>
    <mergeCell ref="A7:E7"/>
    <mergeCell ref="B10:E10"/>
    <mergeCell ref="A11:E11"/>
    <mergeCell ref="B13:E13"/>
    <mergeCell ref="A14:E14"/>
    <mergeCell ref="A20:E20"/>
    <mergeCell ref="B100:C100"/>
    <mergeCell ref="B101:C101"/>
  </mergeCells>
  <pageMargins left="0.31496062874794001" right="0.31496062874794001" top="0.78740155696868896" bottom="0.31496062874794001" header="0.19685038924217199" footer="0.19685038924217199"/>
  <pageSetup paperSize="9" scale="92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13</vt:i4>
      </vt:variant>
    </vt:vector>
  </HeadingPairs>
  <TitlesOfParts>
    <vt:vector size="20" baseType="lpstr">
      <vt:lpstr>Сводная №12-01</vt:lpstr>
      <vt:lpstr>№12-01-01 ИГеолИ - Форма 2п по </vt:lpstr>
      <vt:lpstr>№12-01-02 ИГеодИ - Форма 2п по </vt:lpstr>
      <vt:lpstr>№12-01-03 ИЭИ - Форма 2п по Мет</vt:lpstr>
      <vt:lpstr>№12-01-04 Проектная смета  ИГМИ</vt:lpstr>
      <vt:lpstr>№12-02-01 ПД - Форма 2п по Мето</vt:lpstr>
      <vt:lpstr>№12-02-02 РД - Форма 2п по</vt:lpstr>
      <vt:lpstr>'№12-01-01 ИГеолИ - Форма 2п по '!Заголовки_для_печати</vt:lpstr>
      <vt:lpstr>'№12-01-02 ИГеодИ - Форма 2п по '!Заголовки_для_печати</vt:lpstr>
      <vt:lpstr>'№12-01-03 ИЭИ - Форма 2п по Мет'!Заголовки_для_печати</vt:lpstr>
      <vt:lpstr>'№12-01-04 Проектная смета  ИГМИ'!Заголовки_для_печати</vt:lpstr>
      <vt:lpstr>'№12-02-01 ПД - Форма 2п по Мето'!Заголовки_для_печати</vt:lpstr>
      <vt:lpstr>'№12-02-02 РД - Форма 2п по'!Заголовки_для_печати</vt:lpstr>
      <vt:lpstr>'№12-01-01 ИГеолИ - Форма 2п по '!Область_печати</vt:lpstr>
      <vt:lpstr>'№12-01-02 ИГеодИ - Форма 2п по '!Область_печати</vt:lpstr>
      <vt:lpstr>'№12-01-03 ИЭИ - Форма 2п по Мет'!Область_печати</vt:lpstr>
      <vt:lpstr>'№12-01-04 Проектная смета  ИГМИ'!Область_печати</vt:lpstr>
      <vt:lpstr>'№12-02-01 ПД - Форма 2п по Мето'!Область_печати</vt:lpstr>
      <vt:lpstr>'№12-02-02 РД - Форма 2п по'!Область_печати</vt:lpstr>
      <vt:lpstr>'Сводная №12-01'!Область_печати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РЕЗЯПОВА</dc:creator>
  <cp:lastModifiedBy>ОЛЬГА РЕЗЯПОВА</cp:lastModifiedBy>
  <dcterms:created xsi:type="dcterms:W3CDTF">2026-07-28T05:35:26Z</dcterms:created>
  <dcterms:modified xsi:type="dcterms:W3CDTF">2026-08-04T12:29:45Z</dcterms:modified>
</cp:coreProperties>
</file>