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065" yWindow="-135" windowWidth="29040" windowHeight="15840"/>
  </bookViews>
  <sheets>
    <sheet name="из трех" sheetId="24" r:id="rId1"/>
  </sheets>
  <definedNames>
    <definedName name="Excel_BuiltIn_Print_Area">NA()</definedName>
    <definedName name="_xlnm.Print_Area" localSheetId="0">'из трех'!$A$1:$M$19</definedName>
  </definedNames>
  <calcPr calcId="144525"/>
</workbook>
</file>

<file path=xl/calcChain.xml><?xml version="1.0" encoding="utf-8"?>
<calcChain xmlns="http://schemas.openxmlformats.org/spreadsheetml/2006/main">
  <c r="G13" i="24" l="1"/>
  <c r="M12" i="24"/>
  <c r="L12" i="24"/>
  <c r="J12" i="24"/>
  <c r="H12" i="24"/>
  <c r="M11" i="24" l="1"/>
  <c r="L11" i="24" l="1"/>
  <c r="K13" i="24" s="1"/>
  <c r="J11" i="24"/>
  <c r="I13" i="24" s="1"/>
  <c r="H11" i="24"/>
  <c r="G14" i="24" l="1"/>
</calcChain>
</file>

<file path=xl/sharedStrings.xml><?xml version="1.0" encoding="utf-8"?>
<sst xmlns="http://schemas.openxmlformats.org/spreadsheetml/2006/main" count="32" uniqueCount="28">
  <si>
    <t>№ п/п</t>
  </si>
  <si>
    <t>Наименование товаров, работ, услуг</t>
  </si>
  <si>
    <t>ед. изм.</t>
  </si>
  <si>
    <t>кол-во</t>
  </si>
  <si>
    <t>РАЗДЕЛ IV.</t>
  </si>
  <si>
    <t xml:space="preserve">ОБОСНОВАНИЕ НАЧАЛЬНОЙ (МАКСИМАЛЬНОЙ) ЦЕНЫ ДОГОВОРА </t>
  </si>
  <si>
    <t xml:space="preserve">  Начальная  (максимальная) цена договора  (НМЦД)- определена и обоснована заказчиком посредством применения метода сопоставимых рыночных цен (анализа рынка) на основании информации о ценах, полученных от поставщиков</t>
  </si>
  <si>
    <t>цена за единицу  (руб. коп.)</t>
  </si>
  <si>
    <t>итого стоимость  (руб. коп.)   У2</t>
  </si>
  <si>
    <t xml:space="preserve">Средняя цена единицы / НМЦ едниницы  (руб. коп.)  </t>
  </si>
  <si>
    <t xml:space="preserve">Расчет НМЦД </t>
  </si>
  <si>
    <t>НМЦД= (У1+У2+У3)/3</t>
  </si>
  <si>
    <t>НМЦД  включает в себя все затраты, связанные с выполнением договора, в том числе транспортные расходы, расходы на упаковку, перевозку, страхование, уплату таможенных пошлин, налогов, включая НДС и прочее</t>
  </si>
  <si>
    <t>где У1, У2, У3 - итоговая стоимость предложенная в коммерческих предложениях</t>
  </si>
  <si>
    <t>шт.</t>
  </si>
  <si>
    <t xml:space="preserve"> Начальная максимальная цена договора  (товаров, работ, услуг), руб.     </t>
  </si>
  <si>
    <t>итого стоимость  (руб. коп.)   У1</t>
  </si>
  <si>
    <t>итого стоимость    (руб. коп.) У5</t>
  </si>
  <si>
    <t>ОКПД2</t>
  </si>
  <si>
    <t xml:space="preserve">41.20.20.711 </t>
  </si>
  <si>
    <t>Преимущество</t>
  </si>
  <si>
    <t>3БКТП 2х1250/10/0,4-УХЛ1 (ТП195)</t>
  </si>
  <si>
    <t>Поставка трехблочной комплектной трансформаторной подстанции в бетонной оболочке 3БКТП 2х1250/10/0,4-УХЛ1 (ТП195), в комплектации согласно опросных листов для нужд АО «Орелоблэнерго»</t>
  </si>
  <si>
    <t>Трансформатор ТМГ 1250/10/0,4</t>
  </si>
  <si>
    <t>27.11.43.000</t>
  </si>
  <si>
    <t>Участник №1 
  (КП от 07.09.2026г)</t>
  </si>
  <si>
    <t>Участник №2
  (КП от 11.09.2026г)</t>
  </si>
  <si>
    <t>Участник №3
  (КП от 11.09.2026г)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</si>
</sst>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[$-F800]dddd\,\ mmmm\ dd\,\ yyyy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</font>
    <font>
      <sz val="10"/>
      <name val="Helv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5" fillId="0" borderId="0"/>
    <xf numFmtId="0" fontId="6" fillId="0" borderId="0"/>
    <xf numFmtId="0" fontId="3" fillId="0" borderId="0"/>
    <xf numFmtId="0" fontId="7" fillId="0" borderId="0"/>
    <xf numFmtId="164" fontId="8" fillId="0" borderId="0" applyFont="0" applyFill="0" applyBorder="0" applyAlignment="0" applyProtection="0"/>
    <xf numFmtId="0" fontId="12" fillId="0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1" borderId="1" applyNumberFormat="0" applyAlignment="0" applyProtection="0"/>
    <xf numFmtId="0" fontId="23" fillId="11" borderId="1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165" fontId="24" fillId="4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5" fillId="0" borderId="0" xfId="0" applyFont="1" applyAlignment="1">
      <alignment wrapText="1"/>
    </xf>
    <xf numFmtId="0" fontId="29" fillId="0" borderId="0" xfId="0" applyFont="1" applyAlignment="1">
      <alignment horizontal="right" vertical="center" wrapText="1"/>
    </xf>
    <xf numFmtId="0" fontId="30" fillId="3" borderId="0" xfId="0" applyFont="1" applyFill="1" applyAlignment="1">
      <alignment horizontal="center" vertical="center" wrapText="1"/>
    </xf>
    <xf numFmtId="0" fontId="29" fillId="4" borderId="0" xfId="0" applyFont="1" applyFill="1" applyAlignment="1">
      <alignment horizontal="center" vertical="center" wrapText="1"/>
    </xf>
    <xf numFmtId="165" fontId="30" fillId="4" borderId="0" xfId="0" applyNumberFormat="1" applyFont="1" applyFill="1" applyAlignment="1">
      <alignment horizontal="center" vertical="center" wrapText="1"/>
    </xf>
    <xf numFmtId="0" fontId="3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164" fontId="4" fillId="0" borderId="0" xfId="5" applyFont="1" applyAlignment="1">
      <alignment horizontal="center" vertical="center" wrapText="1"/>
    </xf>
    <xf numFmtId="164" fontId="4" fillId="0" borderId="0" xfId="5" applyFont="1" applyAlignment="1">
      <alignment wrapText="1"/>
    </xf>
    <xf numFmtId="0" fontId="31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26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vertical="center" wrapText="1"/>
    </xf>
    <xf numFmtId="0" fontId="25" fillId="0" borderId="2" xfId="0" applyFont="1" applyBorder="1" applyAlignment="1">
      <alignment wrapText="1"/>
    </xf>
    <xf numFmtId="0" fontId="25" fillId="0" borderId="3" xfId="0" applyFont="1" applyBorder="1" applyAlignment="1">
      <alignment wrapText="1"/>
    </xf>
    <xf numFmtId="0" fontId="26" fillId="2" borderId="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26" fillId="2" borderId="9" xfId="0" applyFont="1" applyFill="1" applyBorder="1" applyAlignment="1">
      <alignment horizontal="center" vertical="center" wrapText="1"/>
    </xf>
    <xf numFmtId="164" fontId="25" fillId="0" borderId="10" xfId="5" applyFont="1" applyBorder="1" applyAlignment="1">
      <alignment horizontal="center" wrapText="1"/>
    </xf>
    <xf numFmtId="164" fontId="9" fillId="0" borderId="8" xfId="5" applyFont="1" applyBorder="1" applyAlignment="1">
      <alignment horizontal="center" vertical="center" wrapText="1"/>
    </xf>
    <xf numFmtId="0" fontId="27" fillId="2" borderId="10" xfId="0" applyFont="1" applyFill="1" applyBorder="1" applyAlignment="1">
      <alignment vertical="center" wrapText="1"/>
    </xf>
    <xf numFmtId="4" fontId="26" fillId="2" borderId="2" xfId="0" applyNumberFormat="1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164" fontId="9" fillId="0" borderId="2" xfId="5" applyFont="1" applyBorder="1" applyAlignment="1">
      <alignment horizontal="center" vertical="center" wrapText="1"/>
    </xf>
    <xf numFmtId="164" fontId="9" fillId="2" borderId="2" xfId="5" applyFont="1" applyFill="1" applyBorder="1" applyAlignment="1">
      <alignment horizontal="center" vertical="center" wrapText="1"/>
    </xf>
    <xf numFmtId="164" fontId="9" fillId="0" borderId="9" xfId="5" applyFont="1" applyFill="1" applyBorder="1" applyAlignment="1">
      <alignment horizontal="center" vertical="center" wrapText="1"/>
    </xf>
    <xf numFmtId="164" fontId="9" fillId="0" borderId="8" xfId="5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31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164" fontId="9" fillId="0" borderId="2" xfId="5" applyFont="1" applyFill="1" applyBorder="1" applyAlignment="1">
      <alignment horizontal="right" vertical="center" wrapText="1"/>
    </xf>
    <xf numFmtId="164" fontId="9" fillId="0" borderId="9" xfId="5" applyFont="1" applyFill="1" applyBorder="1" applyAlignment="1">
      <alignment horizontal="right" vertical="center" wrapText="1"/>
    </xf>
    <xf numFmtId="2" fontId="10" fillId="2" borderId="2" xfId="0" applyNumberFormat="1" applyFont="1" applyFill="1" applyBorder="1" applyAlignment="1">
      <alignment horizontal="center" wrapText="1"/>
    </xf>
    <xf numFmtId="164" fontId="10" fillId="0" borderId="2" xfId="5" applyFont="1" applyBorder="1" applyAlignment="1">
      <alignment horizontal="center" wrapText="1"/>
    </xf>
    <xf numFmtId="0" fontId="13" fillId="2" borderId="8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33" fillId="0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left" vertical="center" wrapText="1"/>
    </xf>
    <xf numFmtId="0" fontId="27" fillId="0" borderId="9" xfId="0" applyFont="1" applyFill="1" applyBorder="1" applyAlignment="1">
      <alignment horizontal="left" vertical="center" wrapText="1"/>
    </xf>
  </cellXfs>
  <cellStyles count="44">
    <cellStyle name="Accent 1 1" xfId="7"/>
    <cellStyle name="Accent 1 2" xfId="8"/>
    <cellStyle name="Accent 2 1" xfId="9"/>
    <cellStyle name="Accent 2 2" xfId="10"/>
    <cellStyle name="Accent 3 1" xfId="11"/>
    <cellStyle name="Accent 3 2" xfId="12"/>
    <cellStyle name="Accent 4" xfId="13"/>
    <cellStyle name="Accent 5" xfId="14"/>
    <cellStyle name="Bad 1" xfId="15"/>
    <cellStyle name="Bad 2" xfId="16"/>
    <cellStyle name="Error 1" xfId="17"/>
    <cellStyle name="Error 2" xfId="18"/>
    <cellStyle name="Footnote 1" xfId="19"/>
    <cellStyle name="Footnote 2" xfId="20"/>
    <cellStyle name="Good 1" xfId="21"/>
    <cellStyle name="Good 2" xfId="22"/>
    <cellStyle name="Heading 1 1" xfId="23"/>
    <cellStyle name="Heading 1 2" xfId="24"/>
    <cellStyle name="Heading 2 1" xfId="25"/>
    <cellStyle name="Heading 2 2" xfId="26"/>
    <cellStyle name="Heading 3" xfId="27"/>
    <cellStyle name="Heading 4" xfId="28"/>
    <cellStyle name="Neutral 1" xfId="29"/>
    <cellStyle name="Neutral 2" xfId="30"/>
    <cellStyle name="Note 1" xfId="31"/>
    <cellStyle name="Note 2" xfId="32"/>
    <cellStyle name="Status 1" xfId="33"/>
    <cellStyle name="Status 2" xfId="34"/>
    <cellStyle name="Text 1" xfId="35"/>
    <cellStyle name="Text 2" xfId="36"/>
    <cellStyle name="Warning 1" xfId="37"/>
    <cellStyle name="Warning 2" xfId="38"/>
    <cellStyle name="Обычный" xfId="0" builtinId="0"/>
    <cellStyle name="Обычный 2" xfId="1"/>
    <cellStyle name="Обычный 3" xfId="2"/>
    <cellStyle name="Обычный 4" xfId="3"/>
    <cellStyle name="Обычный 4 2" xfId="40"/>
    <cellStyle name="Обычный 4 2 2" xfId="43"/>
    <cellStyle name="Обычный 4 3" xfId="39"/>
    <cellStyle name="Обычный 4 3 2" xfId="42"/>
    <cellStyle name="Обычный 4 4" xfId="41"/>
    <cellStyle name="Обычный 5" xfId="6"/>
    <cellStyle name="Стиль 1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tabSelected="1" zoomScale="90" zoomScaleNormal="90" workbookViewId="0">
      <selection activeCell="G14" sqref="G14:L14"/>
    </sheetView>
  </sheetViews>
  <sheetFormatPr defaultRowHeight="15" x14ac:dyDescent="0.25"/>
  <cols>
    <col min="1" max="1" width="5.85546875" style="6" customWidth="1"/>
    <col min="2" max="2" width="62.42578125" style="6" customWidth="1"/>
    <col min="3" max="3" width="17.85546875" style="6" customWidth="1"/>
    <col min="4" max="4" width="15.7109375" style="6" customWidth="1"/>
    <col min="5" max="5" width="9.140625" style="6"/>
    <col min="6" max="6" width="9.140625" style="6" customWidth="1"/>
    <col min="7" max="12" width="18.85546875" style="6" customWidth="1"/>
    <col min="13" max="13" width="17" style="7" customWidth="1"/>
    <col min="14" max="14" width="14.140625" style="19" customWidth="1"/>
    <col min="15" max="15" width="12" style="6" customWidth="1"/>
    <col min="16" max="16" width="9.140625" style="6"/>
    <col min="17" max="17" width="12.5703125" style="6" bestFit="1" customWidth="1"/>
    <col min="18" max="18" width="22.85546875" style="6" customWidth="1"/>
    <col min="19" max="16384" width="9.140625" style="6"/>
  </cols>
  <sheetData>
    <row r="1" spans="1:16" s="1" customFormat="1" ht="21" customHeight="1" x14ac:dyDescent="0.25">
      <c r="A1" s="58" t="s">
        <v>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18"/>
    </row>
    <row r="2" spans="1:16" s="1" customFormat="1" ht="30" customHeight="1" x14ac:dyDescent="0.25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18"/>
    </row>
    <row r="3" spans="1:16" s="1" customFormat="1" ht="15.75" hidden="1" customHeight="1" x14ac:dyDescent="0.25">
      <c r="A3" s="9"/>
      <c r="B3" s="10"/>
      <c r="C3" s="10"/>
      <c r="D3" s="10"/>
      <c r="E3" s="11"/>
      <c r="F3" s="11"/>
      <c r="G3" s="11"/>
      <c r="H3" s="12"/>
      <c r="I3" s="11"/>
      <c r="J3" s="12"/>
      <c r="K3" s="11"/>
      <c r="L3" s="11"/>
      <c r="M3" s="22"/>
      <c r="N3" s="18"/>
    </row>
    <row r="4" spans="1:16" s="1" customFormat="1" ht="78" customHeight="1" x14ac:dyDescent="0.25">
      <c r="A4" s="64" t="s">
        <v>22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18"/>
    </row>
    <row r="5" spans="1:16" s="1" customFormat="1" ht="39.75" customHeight="1" x14ac:dyDescent="0.25">
      <c r="A5" s="60" t="s">
        <v>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18"/>
    </row>
    <row r="6" spans="1:16" s="1" customFormat="1" ht="15.75" hidden="1" customHeight="1" x14ac:dyDescent="0.25">
      <c r="B6" s="2"/>
      <c r="C6" s="2"/>
      <c r="D6" s="2"/>
      <c r="E6" s="3"/>
      <c r="F6" s="4"/>
      <c r="G6" s="5"/>
      <c r="H6" s="4"/>
      <c r="I6" s="5"/>
      <c r="J6" s="4"/>
      <c r="K6" s="5"/>
      <c r="L6" s="4"/>
      <c r="M6" s="4"/>
      <c r="N6" s="18"/>
    </row>
    <row r="7" spans="1:16" ht="15.75" thickBot="1" x14ac:dyDescent="0.3"/>
    <row r="8" spans="1:16" ht="16.5" customHeight="1" thickBot="1" x14ac:dyDescent="0.3">
      <c r="A8" s="61" t="s">
        <v>0</v>
      </c>
      <c r="B8" s="61" t="s">
        <v>1</v>
      </c>
      <c r="C8" s="54" t="s">
        <v>18</v>
      </c>
      <c r="D8" s="55"/>
      <c r="E8" s="61" t="s">
        <v>2</v>
      </c>
      <c r="F8" s="61" t="s">
        <v>3</v>
      </c>
      <c r="G8" s="63"/>
      <c r="H8" s="63"/>
      <c r="I8" s="63"/>
      <c r="J8" s="63"/>
      <c r="K8" s="63"/>
      <c r="L8" s="63"/>
      <c r="M8" s="29"/>
    </row>
    <row r="9" spans="1:16" ht="51" customHeight="1" thickBot="1" x14ac:dyDescent="0.3">
      <c r="A9" s="62"/>
      <c r="B9" s="62"/>
      <c r="C9" s="56"/>
      <c r="D9" s="57"/>
      <c r="E9" s="61"/>
      <c r="F9" s="61"/>
      <c r="G9" s="47" t="s">
        <v>25</v>
      </c>
      <c r="H9" s="47"/>
      <c r="I9" s="47" t="s">
        <v>26</v>
      </c>
      <c r="J9" s="47"/>
      <c r="K9" s="47" t="s">
        <v>27</v>
      </c>
      <c r="L9" s="48"/>
      <c r="M9" s="53" t="s">
        <v>9</v>
      </c>
      <c r="O9" s="1"/>
      <c r="P9" s="1"/>
    </row>
    <row r="10" spans="1:16" ht="60.75" customHeight="1" thickBot="1" x14ac:dyDescent="0.3">
      <c r="A10" s="62"/>
      <c r="B10" s="62"/>
      <c r="C10" s="56"/>
      <c r="D10" s="57"/>
      <c r="E10" s="61"/>
      <c r="F10" s="61"/>
      <c r="G10" s="24" t="s">
        <v>7</v>
      </c>
      <c r="H10" s="24" t="s">
        <v>16</v>
      </c>
      <c r="I10" s="24" t="s">
        <v>7</v>
      </c>
      <c r="J10" s="24" t="s">
        <v>8</v>
      </c>
      <c r="K10" s="30" t="s">
        <v>7</v>
      </c>
      <c r="L10" s="32" t="s">
        <v>17</v>
      </c>
      <c r="M10" s="53"/>
      <c r="N10" s="6"/>
    </row>
    <row r="11" spans="1:16" s="1" customFormat="1" ht="41.25" customHeight="1" thickBot="1" x14ac:dyDescent="0.3">
      <c r="A11" s="65">
        <v>1</v>
      </c>
      <c r="B11" s="68" t="s">
        <v>21</v>
      </c>
      <c r="C11" s="42" t="s">
        <v>19</v>
      </c>
      <c r="D11" s="42" t="s">
        <v>20</v>
      </c>
      <c r="E11" s="43" t="s">
        <v>14</v>
      </c>
      <c r="F11" s="37">
        <v>1</v>
      </c>
      <c r="G11" s="39">
        <v>10152100</v>
      </c>
      <c r="H11" s="38">
        <f>F11*G11</f>
        <v>10152100</v>
      </c>
      <c r="I11" s="36">
        <v>11750000</v>
      </c>
      <c r="J11" s="38">
        <f>F11*I11</f>
        <v>11750000</v>
      </c>
      <c r="K11" s="36">
        <v>9503986.0500000007</v>
      </c>
      <c r="L11" s="40">
        <f>F11*K11</f>
        <v>9503986.0500000007</v>
      </c>
      <c r="M11" s="41">
        <f>ROUND((AVERAGE(G11,I11,K11)),2)</f>
        <v>10468695.35</v>
      </c>
    </row>
    <row r="12" spans="1:16" s="1" customFormat="1" ht="41.25" customHeight="1" thickBot="1" x14ac:dyDescent="0.3">
      <c r="A12" s="65">
        <v>2</v>
      </c>
      <c r="B12" s="69" t="s">
        <v>23</v>
      </c>
      <c r="C12" s="67" t="s">
        <v>24</v>
      </c>
      <c r="D12" s="67" t="s">
        <v>20</v>
      </c>
      <c r="E12" s="66" t="s">
        <v>14</v>
      </c>
      <c r="F12" s="37">
        <v>2</v>
      </c>
      <c r="G12" s="39">
        <v>998000</v>
      </c>
      <c r="H12" s="38">
        <f>F12*G12</f>
        <v>1996000</v>
      </c>
      <c r="I12" s="36">
        <v>1290000</v>
      </c>
      <c r="J12" s="38">
        <f>F12*I12</f>
        <v>2580000</v>
      </c>
      <c r="K12" s="36">
        <v>1093125.19</v>
      </c>
      <c r="L12" s="40">
        <f>F12*K12</f>
        <v>2186250.38</v>
      </c>
      <c r="M12" s="41">
        <f>ROUND((AVERAGE(G12,I12,K12)),2)</f>
        <v>1127041.73</v>
      </c>
    </row>
    <row r="13" spans="1:16" s="17" customFormat="1" ht="39.75" customHeight="1" thickBot="1" x14ac:dyDescent="0.3">
      <c r="A13" s="25"/>
      <c r="B13" s="27"/>
      <c r="C13" s="35"/>
      <c r="D13" s="35"/>
      <c r="E13" s="24"/>
      <c r="F13" s="26"/>
      <c r="G13" s="49">
        <f>SUM(H11:H12)</f>
        <v>12148100</v>
      </c>
      <c r="H13" s="49"/>
      <c r="I13" s="49">
        <f>SUM(J11:J12)</f>
        <v>14330000</v>
      </c>
      <c r="J13" s="49"/>
      <c r="K13" s="49">
        <f>SUM(L11:L12)</f>
        <v>11690236.43</v>
      </c>
      <c r="L13" s="50"/>
      <c r="M13" s="34"/>
    </row>
    <row r="14" spans="1:16" s="8" customFormat="1" ht="36.75" customHeight="1" thickBot="1" x14ac:dyDescent="0.35">
      <c r="A14" s="28"/>
      <c r="B14" s="51" t="s">
        <v>15</v>
      </c>
      <c r="C14" s="51"/>
      <c r="D14" s="51"/>
      <c r="E14" s="51"/>
      <c r="F14" s="51"/>
      <c r="G14" s="52">
        <f>ROUND(AVERAGE(G13,I13,K13),2)</f>
        <v>12722778.810000001</v>
      </c>
      <c r="H14" s="52"/>
      <c r="I14" s="52"/>
      <c r="J14" s="52"/>
      <c r="K14" s="52"/>
      <c r="L14" s="52"/>
      <c r="M14" s="33"/>
      <c r="N14" s="19"/>
      <c r="O14" s="6"/>
    </row>
    <row r="17" spans="2:19" s="13" customFormat="1" ht="21" customHeight="1" x14ac:dyDescent="0.3">
      <c r="B17" s="20" t="s">
        <v>10</v>
      </c>
      <c r="C17" s="31"/>
      <c r="D17" s="31"/>
      <c r="E17" s="45" t="s">
        <v>11</v>
      </c>
      <c r="F17" s="45"/>
      <c r="G17" s="45"/>
      <c r="H17" s="45"/>
      <c r="I17" s="20"/>
      <c r="J17" s="20"/>
      <c r="K17" s="20"/>
      <c r="L17" s="20"/>
      <c r="M17" s="23"/>
      <c r="N17" s="23"/>
      <c r="O17" s="23"/>
      <c r="P17" s="23"/>
      <c r="Q17" s="23"/>
      <c r="R17" s="23"/>
      <c r="S17" s="15"/>
    </row>
    <row r="18" spans="2:19" ht="28.5" customHeight="1" x14ac:dyDescent="0.3">
      <c r="B18" s="46" t="s">
        <v>13</v>
      </c>
      <c r="C18" s="46"/>
      <c r="D18" s="46"/>
      <c r="E18" s="46"/>
      <c r="F18" s="46"/>
      <c r="G18" s="46"/>
      <c r="H18" s="46"/>
      <c r="I18" s="21"/>
      <c r="J18" s="21"/>
      <c r="K18" s="21"/>
      <c r="L18" s="21"/>
      <c r="M18" s="6"/>
      <c r="P18" s="7"/>
      <c r="Q18" s="7"/>
      <c r="R18" s="7"/>
      <c r="S18" s="7"/>
    </row>
    <row r="19" spans="2:19" s="14" customFormat="1" ht="46.5" customHeight="1" x14ac:dyDescent="0.25">
      <c r="B19" s="44" t="s">
        <v>12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P19" s="16"/>
      <c r="Q19" s="16"/>
      <c r="R19" s="16"/>
      <c r="S19" s="16"/>
    </row>
    <row r="20" spans="2:19" x14ac:dyDescent="0.25">
      <c r="M20" s="6"/>
      <c r="P20" s="7"/>
      <c r="Q20" s="7"/>
      <c r="R20" s="7"/>
      <c r="S20" s="7"/>
    </row>
  </sheetData>
  <mergeCells count="22">
    <mergeCell ref="A1:M1"/>
    <mergeCell ref="A2:M2"/>
    <mergeCell ref="A5:M5"/>
    <mergeCell ref="A8:A10"/>
    <mergeCell ref="B8:B10"/>
    <mergeCell ref="E8:E10"/>
    <mergeCell ref="F8:F10"/>
    <mergeCell ref="G8:L8"/>
    <mergeCell ref="A4:M4"/>
    <mergeCell ref="B19:M19"/>
    <mergeCell ref="E17:H17"/>
    <mergeCell ref="B18:H18"/>
    <mergeCell ref="G9:H9"/>
    <mergeCell ref="I9:J9"/>
    <mergeCell ref="K9:L9"/>
    <mergeCell ref="G13:H13"/>
    <mergeCell ref="I13:J13"/>
    <mergeCell ref="K13:L13"/>
    <mergeCell ref="B14:F14"/>
    <mergeCell ref="G14:L14"/>
    <mergeCell ref="M9:M10"/>
    <mergeCell ref="C8:D10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 трех</vt:lpstr>
      <vt:lpstr>'из трех'!Область_печати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Fedorova</dc:creator>
  <cp:lastModifiedBy>Пользователь</cp:lastModifiedBy>
  <cp:lastPrinted>2026-09-15T06:48:36Z</cp:lastPrinted>
  <dcterms:created xsi:type="dcterms:W3CDTF">2021-01-25T12:59:15Z</dcterms:created>
  <dcterms:modified xsi:type="dcterms:W3CDTF">2026-09-15T06:48:38Z</dcterms:modified>
</cp:coreProperties>
</file>