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20" yWindow="-120" windowWidth="29040" windowHeight="15720"/>
  </bookViews>
  <sheets>
    <sheet name="Лист1" sheetId="1" r:id="rId1"/>
  </sheets>
  <definedNames>
    <definedName name="_xlnm.Print_Area" localSheetId="0">Лист1!$A$1:$N$18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7" i="1" l="1"/>
  <c r="M6" i="1" l="1"/>
  <c r="N6" i="1" s="1"/>
  <c r="L6" i="1"/>
  <c r="J6" i="1" s="1"/>
  <c r="K6" i="1" s="1"/>
</calcChain>
</file>

<file path=xl/sharedStrings.xml><?xml version="1.0" encoding="utf-8"?>
<sst xmlns="http://schemas.openxmlformats.org/spreadsheetml/2006/main" count="32" uniqueCount="31">
  <si>
    <t>№</t>
  </si>
  <si>
    <t>Наименование товара, услуги (работы)</t>
  </si>
  <si>
    <t>Единица измерения</t>
  </si>
  <si>
    <t>Среднеквадр. отклонение</t>
  </si>
  <si>
    <t>Коэффициент вариации (%)</t>
  </si>
  <si>
    <t>Цена за единицу (руб.)</t>
  </si>
  <si>
    <t>ОКПД2</t>
  </si>
  <si>
    <t>РАСЧЕТ НАЧАЛЬНОЙ (МАКСИМАЛЬНОЙ) ЦЕНЫ ДОГОВОРА</t>
  </si>
  <si>
    <t>.</t>
  </si>
  <si>
    <t>Предмет договора</t>
  </si>
  <si>
    <t>литр</t>
  </si>
  <si>
    <t>Начальная (максимальная) цена, руб.**</t>
  </si>
  <si>
    <t>Цена за единицу (руб.)*</t>
  </si>
  <si>
    <t>Средняя цена, руб.</t>
  </si>
  <si>
    <t xml:space="preserve">Средняя арифметическая цена за единицу    </t>
  </si>
  <si>
    <t xml:space="preserve">&lt;ц&gt; </t>
  </si>
  <si>
    <t xml:space="preserve">Исполнитель Заказчика:                                                                                                                                             </t>
  </si>
  <si>
    <t xml:space="preserve">Контактный телефон:            </t>
  </si>
  <si>
    <t>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договораа, заключаемого с единственным поставщиком (подрядчиком, исполнителем).
Расчет выполнен в соответствии с Методическими рекомендациями, утвержденными приказом МЭР РФ от 02.10.2013 №567</t>
  </si>
  <si>
    <t>Используемый метод определения НМЦД 
с обоснованием:</t>
  </si>
  <si>
    <t>Начальная (максимальная) цена договора, руб.**</t>
  </si>
  <si>
    <t>Кол-во (прогнозное)</t>
  </si>
  <si>
    <t xml:space="preserve">Бензин автомобильный (розничная реализация) </t>
  </si>
  <si>
    <t>19.20.21.125</t>
  </si>
  <si>
    <t xml:space="preserve">Поставка бензина автомобильного (розничная реализация) </t>
  </si>
  <si>
    <t>КП № 1 №26/08-026 от 26.08.2026</t>
  </si>
  <si>
    <t>КП №2 №б/н от 31.08.2026</t>
  </si>
  <si>
    <t>КП №2 №59 от 26.08.2026</t>
  </si>
  <si>
    <t>Дата: 14.09.2026</t>
  </si>
  <si>
    <t xml:space="preserve">Специалист по закупкам </t>
  </si>
  <si>
    <t>** Цена Договора включает все расходы Поставщика, связанные с исполнением Договора, в том числе  доставкой, установкой, эксплуатацией, обслуживанием, содержанием МТЗС, выпуск электронных ключей, цену поставляемого Товара, компенсацию всех издержек и причитающееся вознаграждение, включая расходы на маркировку, тару, упаковку, погрузку, разгрузку и поставку, с учетом доставки, расходы на страхование, уплату таможенных пошлин, налогов, сборов и других обязательных платежей, а также все иные расходы, которые могут возникнуть при исполнении обязательств по поставке товара в ходе исполнения Договора, за исключением электроэнергии, которую предоставляет и оплачивает Заказчик.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</si>
</sst>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 applyAlignment="0"/>
    <xf numFmtId="0" fontId="1" fillId="0" borderId="0" applyAlignment="0"/>
  </cellStyleXfs>
  <cellXfs count="60">
    <xf numFmtId="0" fontId="0" fillId="0" borderId="3" xfId="0" applyBorder="1"/>
    <xf numFmtId="0" fontId="2" fillId="0" borderId="0" xfId="0" applyFont="1"/>
    <xf numFmtId="2" fontId="2" fillId="0" borderId="0" xfId="0" applyNumberFormat="1" applyFont="1"/>
    <xf numFmtId="2" fontId="2" fillId="0" borderId="0" xfId="0" applyNumberFormat="1" applyFont="1" applyAlignment="1">
      <alignment horizontal="center" vertical="center"/>
    </xf>
    <xf numFmtId="0" fontId="2" fillId="0" borderId="3" xfId="0" applyFont="1" applyBorder="1"/>
    <xf numFmtId="49" fontId="2" fillId="0" borderId="2" xfId="0" applyNumberFormat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6" fillId="0" borderId="0" xfId="0" applyFont="1"/>
    <xf numFmtId="0" fontId="6" fillId="0" borderId="3" xfId="0" applyFont="1" applyBorder="1"/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/>
    <xf numFmtId="14" fontId="7" fillId="0" borderId="0" xfId="0" applyNumberFormat="1" applyFont="1" applyAlignment="1">
      <alignment horizontal="left"/>
    </xf>
    <xf numFmtId="4" fontId="2" fillId="0" borderId="4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vertical="top" wrapText="1"/>
    </xf>
    <xf numFmtId="0" fontId="4" fillId="0" borderId="8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 wrapText="1"/>
    </xf>
    <xf numFmtId="4" fontId="2" fillId="0" borderId="3" xfId="0" applyNumberFormat="1" applyFont="1" applyBorder="1"/>
    <xf numFmtId="2" fontId="2" fillId="0" borderId="3" xfId="0" applyNumberFormat="1" applyFont="1" applyBorder="1"/>
    <xf numFmtId="2" fontId="2" fillId="0" borderId="3" xfId="0" applyNumberFormat="1" applyFont="1" applyBorder="1" applyAlignment="1">
      <alignment horizontal="center" vertical="center"/>
    </xf>
    <xf numFmtId="0" fontId="7" fillId="0" borderId="0" xfId="0" applyFont="1" applyAlignment="1"/>
    <xf numFmtId="0" fontId="6" fillId="0" borderId="1" xfId="0" applyFont="1" applyBorder="1" applyAlignment="1">
      <alignment horizontal="right" vertical="top" wrapText="1"/>
    </xf>
    <xf numFmtId="49" fontId="7" fillId="0" borderId="0" xfId="0" applyNumberFormat="1" applyFont="1" applyAlignment="1"/>
    <xf numFmtId="164" fontId="2" fillId="0" borderId="0" xfId="0" applyNumberFormat="1" applyFont="1" applyAlignment="1">
      <alignment horizontal="left" vertical="center" wrapText="1"/>
    </xf>
    <xf numFmtId="2" fontId="4" fillId="0" borderId="8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/>
    </xf>
    <xf numFmtId="0" fontId="7" fillId="0" borderId="0" xfId="0" applyFont="1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2" fontId="3" fillId="0" borderId="4" xfId="1" applyNumberFormat="1" applyFont="1" applyBorder="1" applyAlignment="1">
      <alignment horizontal="center" vertical="center" wrapText="1"/>
    </xf>
    <xf numFmtId="2" fontId="3" fillId="0" borderId="5" xfId="1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justify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175260</xdr:colOff>
      <xdr:row>4</xdr:row>
      <xdr:rowOff>205740</xdr:rowOff>
    </xdr:from>
    <xdr:to>
      <xdr:col>10</xdr:col>
      <xdr:colOff>929640</xdr:colOff>
      <xdr:row>4</xdr:row>
      <xdr:rowOff>601980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4880" y="5036820"/>
          <a:ext cx="75438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152400</xdr:colOff>
      <xdr:row>4</xdr:row>
      <xdr:rowOff>182880</xdr:rowOff>
    </xdr:from>
    <xdr:to>
      <xdr:col>9</xdr:col>
      <xdr:colOff>1021080</xdr:colOff>
      <xdr:row>4</xdr:row>
      <xdr:rowOff>632460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4720" y="5013960"/>
          <a:ext cx="86868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36"/>
  <sheetViews>
    <sheetView tabSelected="1" zoomScaleNormal="100" zoomScaleSheetLayoutView="100" workbookViewId="0">
      <selection activeCell="N7" sqref="N7"/>
    </sheetView>
  </sheetViews>
  <sheetFormatPr defaultColWidth="9.140625" defaultRowHeight="15" x14ac:dyDescent="0.25"/>
  <cols>
    <col min="1" max="1" width="7.85546875" style="1" customWidth="1"/>
    <col min="2" max="2" width="20.85546875" style="1" customWidth="1"/>
    <col min="3" max="3" width="19.140625" style="1" customWidth="1"/>
    <col min="4" max="4" width="18.85546875" style="1" customWidth="1"/>
    <col min="5" max="5" width="11.7109375" style="1" customWidth="1"/>
    <col min="6" max="6" width="9.28515625" style="1" customWidth="1"/>
    <col min="7" max="7" width="17.42578125" style="1" customWidth="1"/>
    <col min="8" max="9" width="17.42578125" style="2" customWidth="1"/>
    <col min="10" max="10" width="18.28515625" style="3" customWidth="1"/>
    <col min="11" max="11" width="15.28515625" style="3" customWidth="1"/>
    <col min="12" max="12" width="19.42578125" style="2" customWidth="1"/>
    <col min="13" max="13" width="13" style="2" customWidth="1"/>
    <col min="14" max="14" width="23.28515625" style="2" customWidth="1"/>
    <col min="15" max="254" width="9.140625" style="1"/>
    <col min="255" max="16384" width="9.140625" style="4"/>
  </cols>
  <sheetData>
    <row r="1" spans="1:254" ht="25.5" customHeight="1" x14ac:dyDescent="0.25">
      <c r="A1" s="49" t="s">
        <v>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</row>
    <row r="2" spans="1:254" ht="30" customHeight="1" x14ac:dyDescent="0.25">
      <c r="A2" s="50" t="s">
        <v>9</v>
      </c>
      <c r="B2" s="50"/>
      <c r="C2" s="53" t="s">
        <v>24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</row>
    <row r="3" spans="1:254" ht="51.75" customHeight="1" x14ac:dyDescent="0.25">
      <c r="A3" s="50" t="s">
        <v>19</v>
      </c>
      <c r="B3" s="50"/>
      <c r="C3" s="54" t="s">
        <v>18</v>
      </c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 ht="93.75" customHeight="1" x14ac:dyDescent="0.25">
      <c r="A4" s="50" t="s">
        <v>0</v>
      </c>
      <c r="B4" s="50" t="s">
        <v>1</v>
      </c>
      <c r="C4" s="50"/>
      <c r="D4" s="45" t="s">
        <v>6</v>
      </c>
      <c r="E4" s="50" t="s">
        <v>2</v>
      </c>
      <c r="F4" s="55" t="s">
        <v>21</v>
      </c>
      <c r="G4" s="12" t="s">
        <v>25</v>
      </c>
      <c r="H4" s="36" t="s">
        <v>26</v>
      </c>
      <c r="I4" s="36" t="s">
        <v>27</v>
      </c>
      <c r="J4" s="5" t="s">
        <v>3</v>
      </c>
      <c r="K4" s="5" t="s">
        <v>4</v>
      </c>
      <c r="L4" s="5" t="s">
        <v>14</v>
      </c>
      <c r="M4" s="51" t="s">
        <v>13</v>
      </c>
      <c r="N4" s="47" t="s">
        <v>11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pans="1:254" ht="74.25" customHeight="1" x14ac:dyDescent="0.25">
      <c r="A5" s="50"/>
      <c r="B5" s="50"/>
      <c r="C5" s="50"/>
      <c r="D5" s="46"/>
      <c r="E5" s="50"/>
      <c r="F5" s="55"/>
      <c r="G5" s="6" t="s">
        <v>12</v>
      </c>
      <c r="H5" s="6" t="s">
        <v>5</v>
      </c>
      <c r="I5" s="6" t="s">
        <v>5</v>
      </c>
      <c r="J5" s="5"/>
      <c r="K5" s="5"/>
      <c r="L5" s="5" t="s">
        <v>15</v>
      </c>
      <c r="M5" s="52"/>
      <c r="N5" s="48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</row>
    <row r="6" spans="1:254" ht="30.75" customHeight="1" x14ac:dyDescent="0.25">
      <c r="A6" s="19">
        <v>2</v>
      </c>
      <c r="B6" s="56" t="s">
        <v>22</v>
      </c>
      <c r="C6" s="57"/>
      <c r="D6" s="24" t="s">
        <v>23</v>
      </c>
      <c r="E6" s="24" t="s">
        <v>10</v>
      </c>
      <c r="F6" s="35">
        <v>12400</v>
      </c>
      <c r="G6" s="25">
        <v>138</v>
      </c>
      <c r="H6" s="25">
        <v>105</v>
      </c>
      <c r="I6" s="25">
        <v>135</v>
      </c>
      <c r="J6" s="26">
        <f>SQRT(((SUM((POWER(G6-L6,2)),(POWER(H6-L6,2)),(POWER(I6-L6,2)))/(COLUMNS(G6:I6)-1))))</f>
        <v>18.248287590894659</v>
      </c>
      <c r="K6" s="27">
        <f>J6/L6*100</f>
        <v>14.482767929281476</v>
      </c>
      <c r="L6" s="22">
        <f>AVERAGE(G6,H6,I6)</f>
        <v>126</v>
      </c>
      <c r="M6" s="22">
        <f>(G6+H6+I6)/3</f>
        <v>126</v>
      </c>
      <c r="N6" s="22">
        <f>M6*F6</f>
        <v>1562400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</row>
    <row r="7" spans="1:254" s="16" customFormat="1" ht="15.6" customHeight="1" x14ac:dyDescent="0.2">
      <c r="A7" s="59" t="s">
        <v>20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32"/>
      <c r="N7" s="23">
        <f>SUM(N6:N6)</f>
        <v>1562400</v>
      </c>
      <c r="O7" s="15"/>
    </row>
    <row r="8" spans="1:254" ht="57.75" customHeight="1" x14ac:dyDescent="0.25">
      <c r="A8" s="58" t="s">
        <v>30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</row>
    <row r="9" spans="1:254" ht="15" customHeight="1" x14ac:dyDescent="0.25">
      <c r="A9" s="38"/>
      <c r="B9" s="38"/>
      <c r="C9" s="38"/>
      <c r="D9" s="39"/>
      <c r="E9" s="38"/>
      <c r="F9" s="38"/>
      <c r="G9" s="38"/>
      <c r="H9" s="38"/>
      <c r="I9" s="38"/>
      <c r="J9" s="38"/>
      <c r="K9" s="38"/>
      <c r="L9" s="38"/>
      <c r="M9" s="38"/>
      <c r="N9" s="3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" customHeight="1" x14ac:dyDescent="0.25">
      <c r="A10" s="17"/>
      <c r="B10" s="17"/>
      <c r="C10" s="17"/>
      <c r="D10" s="18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" customHeight="1" x14ac:dyDescent="0.25">
      <c r="A11" s="44" t="s">
        <v>16</v>
      </c>
      <c r="B11" s="44"/>
      <c r="C11" s="44" t="s">
        <v>29</v>
      </c>
      <c r="D11" s="44"/>
      <c r="E11" s="44"/>
      <c r="F11" s="31"/>
      <c r="G11" s="31"/>
      <c r="H11" s="31"/>
      <c r="I11" s="31"/>
      <c r="J11" s="31"/>
      <c r="K11" s="31"/>
      <c r="L11" s="34"/>
      <c r="M11" s="17"/>
      <c r="N11" s="17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" customHeight="1" x14ac:dyDescent="0.25">
      <c r="A12" s="44" t="s">
        <v>17</v>
      </c>
      <c r="B12" s="44"/>
      <c r="C12" s="33"/>
      <c r="D12" s="31"/>
      <c r="E12" s="31"/>
      <c r="F12" s="31"/>
      <c r="G12" s="31"/>
      <c r="H12" s="31"/>
      <c r="I12" s="31"/>
      <c r="J12" s="31"/>
      <c r="K12" s="31"/>
      <c r="L12" s="17"/>
      <c r="M12" s="17"/>
      <c r="N12" s="17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" customHeight="1" x14ac:dyDescent="0.25">
      <c r="A13" s="44" t="s">
        <v>28</v>
      </c>
      <c r="B13" s="44"/>
      <c r="C13" s="21" t="s">
        <v>8</v>
      </c>
      <c r="D13" s="20"/>
      <c r="E13" s="20"/>
      <c r="F13" s="20"/>
      <c r="G13" s="20"/>
      <c r="H13" s="20"/>
      <c r="I13" s="20"/>
      <c r="J13" s="20"/>
      <c r="K13" s="20"/>
      <c r="L13" s="17"/>
      <c r="M13" s="17"/>
      <c r="N13" s="17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" customHeight="1" x14ac:dyDescent="0.25">
      <c r="A14" s="17"/>
      <c r="B14" s="17"/>
      <c r="C14" s="17"/>
      <c r="D14" s="18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" customHeight="1" x14ac:dyDescent="0.2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" customHeight="1" x14ac:dyDescent="0.25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" customHeight="1" x14ac:dyDescent="0.25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21" customHeight="1" x14ac:dyDescent="0.25">
      <c r="A18" s="4"/>
      <c r="B18" s="4"/>
      <c r="C18" s="14"/>
      <c r="D18" s="14"/>
      <c r="E18" s="4"/>
      <c r="F18" s="42"/>
      <c r="G18" s="42"/>
      <c r="H18" s="29"/>
      <c r="I18" s="30"/>
      <c r="J18" s="30"/>
      <c r="K18" s="29"/>
      <c r="L18" s="30"/>
      <c r="M18" s="30"/>
      <c r="N18" s="30"/>
      <c r="O18" s="2"/>
      <c r="P18" s="3"/>
      <c r="Q18" s="3"/>
      <c r="R18" s="3"/>
      <c r="S18" s="2"/>
      <c r="T18" s="2"/>
      <c r="U18" s="3"/>
      <c r="V18" s="3"/>
      <c r="W18" s="3"/>
      <c r="X18" s="3"/>
      <c r="Y18" s="2"/>
      <c r="Z18" s="2"/>
      <c r="AA18" s="2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7.25" customHeight="1" x14ac:dyDescent="0.25">
      <c r="A19" s="7"/>
      <c r="B19" s="7"/>
      <c r="C19" s="13"/>
      <c r="D19" s="13"/>
      <c r="E19" s="4"/>
      <c r="F19" s="43"/>
      <c r="G19" s="43"/>
      <c r="H19" s="4"/>
      <c r="I19" s="28"/>
      <c r="J19" s="4"/>
      <c r="K19" s="4"/>
      <c r="L19" s="4"/>
      <c r="M19" s="4"/>
      <c r="N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31.5" customHeight="1" x14ac:dyDescent="0.25">
      <c r="A20" s="40"/>
      <c r="B20" s="40"/>
      <c r="C20" s="40"/>
      <c r="D20" s="40"/>
      <c r="E20" s="40"/>
      <c r="H20" s="1"/>
      <c r="I20" s="1"/>
      <c r="J20" s="1"/>
      <c r="K20" s="1"/>
      <c r="L20" s="1"/>
      <c r="M20" s="1"/>
      <c r="N20" s="1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24" customHeight="1" x14ac:dyDescent="0.25">
      <c r="A21" s="41"/>
      <c r="B21" s="41"/>
      <c r="C21" s="41"/>
      <c r="D21" s="41"/>
      <c r="E21" s="41"/>
      <c r="H21" s="1"/>
      <c r="I21" s="1"/>
      <c r="J21" s="1"/>
      <c r="K21" s="1"/>
      <c r="L21" s="1"/>
      <c r="M21" s="1"/>
      <c r="N21" s="1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30.75" customHeight="1" x14ac:dyDescent="0.25">
      <c r="A22" s="37"/>
      <c r="B22" s="37"/>
      <c r="C22" s="37"/>
      <c r="D22" s="37"/>
      <c r="E22" s="37"/>
      <c r="H22" s="1"/>
      <c r="I22" s="1"/>
      <c r="J22" s="1"/>
      <c r="K22" s="1"/>
      <c r="L22" s="1"/>
      <c r="M22" s="1"/>
      <c r="N22" s="1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21" customHeight="1" x14ac:dyDescent="0.25">
      <c r="A23" s="37"/>
      <c r="B23" s="37"/>
      <c r="C23" s="37"/>
      <c r="D23" s="37"/>
      <c r="E23" s="37"/>
      <c r="F23" s="9"/>
      <c r="G23" s="8"/>
      <c r="H23" s="1"/>
      <c r="I23" s="1"/>
      <c r="J23" s="8"/>
      <c r="K23" s="1"/>
      <c r="L23" s="1"/>
      <c r="M23" s="1"/>
      <c r="N23" s="1"/>
      <c r="S23" s="8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14.45" customHeight="1" x14ac:dyDescent="0.25">
      <c r="A24" s="10"/>
      <c r="B24" s="10"/>
      <c r="C24" s="10"/>
      <c r="D24" s="10"/>
      <c r="E24" s="10"/>
      <c r="F24" s="8"/>
      <c r="G24" s="8"/>
      <c r="H24" s="8"/>
      <c r="I24" s="8"/>
      <c r="J24" s="8"/>
      <c r="K24" s="8"/>
      <c r="L24" s="8"/>
      <c r="M24" s="8"/>
      <c r="N24" s="8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t="14.45" customHeight="1" x14ac:dyDescent="0.25">
      <c r="A25" s="11"/>
      <c r="B25" s="11"/>
      <c r="G25" s="2"/>
      <c r="I25" s="3"/>
      <c r="K25" s="2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ht="14.45" customHeight="1" x14ac:dyDescent="0.25">
      <c r="A26" s="11"/>
      <c r="B26" s="11"/>
      <c r="G26" s="2"/>
      <c r="I26" s="3"/>
      <c r="K26" s="2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ht="14.45" customHeight="1" x14ac:dyDescent="0.25">
      <c r="A27" s="11"/>
      <c r="B27" s="11"/>
      <c r="G27" s="2"/>
      <c r="I27" s="3"/>
      <c r="K27" s="2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ht="14.45" customHeight="1" x14ac:dyDescent="0.25">
      <c r="A28" s="11"/>
      <c r="B28" s="11"/>
      <c r="G28" s="2"/>
      <c r="I28" s="3"/>
      <c r="K28" s="2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ht="14.45" customHeight="1" x14ac:dyDescent="0.25">
      <c r="A29" s="11"/>
      <c r="B29" s="11"/>
      <c r="G29" s="2"/>
      <c r="I29" s="3"/>
      <c r="K29" s="2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t="14.45" customHeight="1" x14ac:dyDescent="0.25">
      <c r="A30" s="11"/>
      <c r="B30" s="11"/>
      <c r="G30" s="2"/>
      <c r="I30" s="3"/>
      <c r="K30" s="2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ht="14.45" customHeight="1" x14ac:dyDescent="0.25">
      <c r="A31" s="11"/>
      <c r="B31" s="11"/>
      <c r="G31" s="2"/>
      <c r="I31" s="3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ht="14.45" customHeight="1" x14ac:dyDescent="0.25">
      <c r="A32" s="11"/>
      <c r="B32" s="11"/>
      <c r="G32" s="2"/>
      <c r="I32" s="3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ht="14.45" customHeight="1" x14ac:dyDescent="0.25">
      <c r="A33" s="11"/>
      <c r="B33" s="11"/>
      <c r="G33" s="2"/>
      <c r="I33" s="3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ht="14.45" customHeight="1" x14ac:dyDescent="0.25">
      <c r="A34" s="11"/>
      <c r="B34" s="11"/>
      <c r="G34" s="2"/>
      <c r="I34" s="3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ht="14.45" customHeight="1" x14ac:dyDescent="0.25">
      <c r="A35" s="4"/>
      <c r="B35" s="11"/>
      <c r="C35" s="11"/>
      <c r="D35" s="11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ht="14.45" customHeight="1" x14ac:dyDescent="0.25">
      <c r="A36" s="4"/>
      <c r="B36" s="11"/>
      <c r="C36" s="11"/>
      <c r="D36" s="11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</sheetData>
  <mergeCells count="26">
    <mergeCell ref="B6:C6"/>
    <mergeCell ref="A12:B12"/>
    <mergeCell ref="A8:N8"/>
    <mergeCell ref="C11:E11"/>
    <mergeCell ref="A7:L7"/>
    <mergeCell ref="D4:D5"/>
    <mergeCell ref="N4:N5"/>
    <mergeCell ref="A1:N1"/>
    <mergeCell ref="A2:B2"/>
    <mergeCell ref="A3:B3"/>
    <mergeCell ref="A4:A5"/>
    <mergeCell ref="B4:C5"/>
    <mergeCell ref="M4:M5"/>
    <mergeCell ref="C2:N2"/>
    <mergeCell ref="C3:N3"/>
    <mergeCell ref="E4:E5"/>
    <mergeCell ref="F4:F5"/>
    <mergeCell ref="A23:E23"/>
    <mergeCell ref="A9:N9"/>
    <mergeCell ref="A20:E20"/>
    <mergeCell ref="A21:E21"/>
    <mergeCell ref="F18:G18"/>
    <mergeCell ref="F19:G19"/>
    <mergeCell ref="A22:E22"/>
    <mergeCell ref="A13:B13"/>
    <mergeCell ref="A11:B11"/>
  </mergeCells>
  <pageMargins left="0.7" right="0.7" top="0.75" bottom="0.75" header="0.3" footer="0.3"/>
  <pageSetup paperSize="9" scale="57" fitToHeight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Дубровских</dc:creator>
  <cp:lastModifiedBy>User</cp:lastModifiedBy>
  <cp:lastPrinted>2026-05-28T09:29:45Z</cp:lastPrinted>
  <dcterms:created xsi:type="dcterms:W3CDTF">2020-11-24T08:13:39Z</dcterms:created>
  <dcterms:modified xsi:type="dcterms:W3CDTF">2026-09-15T05:27:09Z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