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6FF8D3A5-0234-498D-B42D-4D585BE0C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J6" i="1" l="1"/>
  <c r="I6" i="1"/>
  <c r="K6" i="1" l="1"/>
  <c r="L6" i="1"/>
  <c r="L7" i="1" l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<sst xmlns="http://schemas.openxmlformats.org/spreadsheetml/2006/main" count="32" uniqueCount="32">
  <si>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</si>
  <si>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</si>
  <si>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</si>
  <si>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</si>
  <si>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</si>
  <si>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Наименование товара/услуги (работы)/(МНН)</t>
  </si>
  <si>
    <t>v – количество (объем) закупаемого товара (работы, услуги);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</si>
  <si>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</si>
  <si>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</si>
  <si>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Начальная (максимальная) цена договора (руб.)</t>
  </si>
  <si>
    <t xml:space="preserve"> Коэффициент вариации*</t>
  </si>
  <si>
    <t>Расчет начальной (максимальной) цены по позиции производится по формуле: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</si>
  <si>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</si>
  <si>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Уп</t>
  </si>
  <si>
    <t xml:space="preserve">Предельная цена с учетом НДС и оптовой надбавки, руб. Государственный реестр предельных отпускных цен (http://grls.rosminzdrav.ru/), Постановление РЭК СО от 20.10.2021 № 103-ПК </t>
  </si>
  <si>
    <r>
      <rPr>
        <b/>
        <sz val="11"/>
        <color theme="1"/>
        <rFont val="Liberation Serif"/>
        <family val="1"/>
        <charset val="204"/>
      </rPr>
      <t xml:space="preserve">2. Метод сопоставимых рыночных цен         </t>
    </r>
    <r>
      <rPr>
        <sz val="11"/>
        <color theme="1"/>
        <rFont val="Liberation Serif"/>
        <family val="1"/>
        <charset val="204"/>
      </rPr>
      <t xml:space="preserve">                                               </t>
    </r>
  </si>
  <si>
    <t xml:space="preserve">1. Тарифный метод                              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</si>
  <si>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</si>
  <si>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Для определения начальной (максимальной) цены договора применён смешенный метод, который включает в себя метод сопоставимых рыночных цен (анализа рынка) и тарифный метод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</si>
  <si>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НМЦДi = Цi × Vi, где:</t>
  </si>
  <si>
    <t>НМЦДi - начальная (максимальная) цена по позиции (рублей);</t>
  </si>
  <si>
    <r>
      <t>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scheme val="minor"/>
      </rPr>
      <t xml:space="preserve">  - цена (тариф) единицы товара, работы, услуги, установленная в рамках государственного регулирования цен (тарифов).</t>
    </r>
  </si>
  <si>
    <r>
      <t>НМЦД</t>
    </r>
    <r>
      <rPr>
        <sz val="8"/>
        <color theme="1"/>
        <rFont val="Calibri"/>
        <family val="2"/>
        <charset val="204"/>
        <scheme val="minor"/>
      </rPr>
      <t xml:space="preserve">тариф </t>
    </r>
    <r>
      <rPr>
        <sz val="10"/>
        <color theme="1"/>
        <rFont val="Calibri"/>
        <family val="2"/>
        <charset val="204"/>
        <scheme val="minor"/>
      </rPr>
      <t>= V х 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charset val="204"/>
        <scheme val="minor"/>
      </rPr>
      <t>, где:</t>
    </r>
  </si>
  <si>
    <t>Цены прошлых периодов, используемые в расчетах приведены к текущему уровню цен.</t>
  </si>
  <si>
    <t>Цена за ед.изм.мин.  (руб.)*</t>
  </si>
  <si>
    <t>Цена за ед.изм.ср.  (руб.)*</t>
  </si>
  <si>
    <t>Приложение 4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</si>
  <si>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2) размещен запрос о предоставлении ценовой информации в Региональной информационной системе №ЗКП-2026-011599 от 18.09.2026г.</t>
  </si>
  <si>
    <t>Нурулимаб+
Пролголимаб</t>
  </si>
  <si>
    <t>Источник 1 Вх.2350 от 08.09.2026</t>
  </si>
  <si>
    <t>Источник 2 Вх.2351 от 08.09.2026</t>
  </si>
  <si>
    <t>Источник 3 Вх.2354 от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</si>
</sst>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5" fontId="7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4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80" zoomScaleNormal="80" workbookViewId="0">
      <selection activeCell="O7" sqref="O7"/>
    </sheetView>
  </sheetViews>
  <sheetFormatPr defaultRowHeight="12.75" x14ac:dyDescent="0.2"/>
  <cols>
    <col min="1" max="1" width="5.42578125" style="1" customWidth="1"/>
    <col min="2" max="2" width="34.5703125" style="1" customWidth="1"/>
    <col min="3" max="3" width="7.28515625" style="1" customWidth="1"/>
    <col min="4" max="4" width="8.5703125" style="1" customWidth="1"/>
    <col min="5" max="5" width="18.28515625" style="1" customWidth="1"/>
    <col min="6" max="6" width="13.7109375" style="2" customWidth="1"/>
    <col min="7" max="7" width="12.85546875" style="2" customWidth="1"/>
    <col min="8" max="8" width="15.42578125" style="2" customWidth="1"/>
    <col min="9" max="9" width="13" style="2" customWidth="1"/>
    <col min="10" max="10" width="14.140625" style="2" customWidth="1"/>
    <col min="11" max="11" width="11.140625" style="1" customWidth="1"/>
    <col min="12" max="12" width="18.5703125" style="1" customWidth="1"/>
    <col min="13" max="13" width="7.28515625" style="1" customWidth="1"/>
    <col min="14" max="16384" width="9.140625" style="1"/>
  </cols>
  <sheetData>
    <row r="1" spans="1:12" x14ac:dyDescent="0.2">
      <c r="L1" s="12" t="s">
        <v>26</v>
      </c>
    </row>
    <row r="2" spans="1:12" ht="24.7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9"/>
      <c r="L2" s="29"/>
    </row>
    <row r="3" spans="1:12" hidden="1" x14ac:dyDescent="0.2"/>
    <row r="4" spans="1:12" ht="32.25" customHeight="1" x14ac:dyDescent="0.2">
      <c r="A4" s="33" t="s">
        <v>1</v>
      </c>
      <c r="B4" s="32" t="s">
        <v>5</v>
      </c>
      <c r="C4" s="34" t="s">
        <v>2</v>
      </c>
      <c r="D4" s="34" t="s">
        <v>3</v>
      </c>
      <c r="E4" s="19" t="s">
        <v>16</v>
      </c>
      <c r="F4" s="36" t="s">
        <v>15</v>
      </c>
      <c r="G4" s="37"/>
      <c r="H4" s="37"/>
      <c r="I4" s="26" t="s">
        <v>24</v>
      </c>
      <c r="J4" s="9"/>
      <c r="K4" s="26" t="s">
        <v>10</v>
      </c>
      <c r="L4" s="30" t="s">
        <v>9</v>
      </c>
    </row>
    <row r="5" spans="1:12" ht="141" customHeight="1" x14ac:dyDescent="0.2">
      <c r="A5" s="33"/>
      <c r="B5" s="32"/>
      <c r="C5" s="35"/>
      <c r="D5" s="35"/>
      <c r="E5" s="20" t="s">
        <v>14</v>
      </c>
      <c r="F5" s="18" t="s">
        <v>29</v>
      </c>
      <c r="G5" s="18" t="s">
        <v>30</v>
      </c>
      <c r="H5" s="18" t="s">
        <v>31</v>
      </c>
      <c r="I5" s="27"/>
      <c r="J5" s="10" t="s">
        <v>25</v>
      </c>
      <c r="K5" s="27"/>
      <c r="L5" s="31"/>
    </row>
    <row r="6" spans="1:12" ht="28.5" x14ac:dyDescent="0.2">
      <c r="A6" s="14">
        <v>1</v>
      </c>
      <c r="B6" s="15" t="s">
        <v>28</v>
      </c>
      <c r="C6" s="16" t="s">
        <v>13</v>
      </c>
      <c r="D6" s="13">
        <v>4</v>
      </c>
      <c r="E6" s="17">
        <v>1556841</v>
      </c>
      <c r="F6" s="17">
        <v>1556841</v>
      </c>
      <c r="G6" s="17">
        <v>1556841</v>
      </c>
      <c r="H6" s="17">
        <v>1393521.8</v>
      </c>
      <c r="I6" s="17">
        <f>ROUND((MIN(F6:H6)),2)</f>
        <v>1393521.8</v>
      </c>
      <c r="J6" s="5">
        <f>ROUND((AVERAGE(F6:H6)),2)</f>
        <v>1502401.27</v>
      </c>
      <c r="K6" s="6">
        <f>_xlfn.STDEV.S(F6:H6)*100/J6</f>
        <v>6.2761118461936807</v>
      </c>
      <c r="L6" s="4">
        <f>I6*D6</f>
        <v>5574087.2000000002</v>
      </c>
    </row>
    <row r="7" spans="1:12" ht="14.25" x14ac:dyDescent="0.2">
      <c r="A7" s="24" t="s">
        <v>4</v>
      </c>
      <c r="B7" s="25"/>
      <c r="C7" s="25"/>
      <c r="D7" s="25"/>
      <c r="E7" s="25"/>
      <c r="F7" s="25"/>
      <c r="G7" s="25"/>
      <c r="H7" s="25"/>
      <c r="I7" s="8"/>
      <c r="J7" s="8"/>
      <c r="K7" s="8"/>
      <c r="L7" s="7">
        <f>SUM(L6:L6)</f>
        <v>5574087.2000000002</v>
      </c>
    </row>
    <row r="8" spans="1:12" ht="54.75" customHeight="1" x14ac:dyDescent="0.2">
      <c r="B8" s="23" t="s">
        <v>27</v>
      </c>
      <c r="C8" s="23"/>
      <c r="D8" s="23"/>
      <c r="E8" s="23"/>
      <c r="F8" s="23"/>
      <c r="G8" s="23"/>
      <c r="H8" s="23"/>
      <c r="I8" s="23"/>
      <c r="J8" s="11"/>
      <c r="K8" s="3"/>
      <c r="L8" s="3"/>
    </row>
    <row r="9" spans="1:12" ht="28.5" customHeight="1" x14ac:dyDescent="0.2">
      <c r="B9" s="23" t="s">
        <v>12</v>
      </c>
      <c r="C9" s="23"/>
      <c r="D9" s="23"/>
      <c r="E9" s="23"/>
      <c r="F9" s="23"/>
      <c r="G9" s="23"/>
      <c r="H9" s="23"/>
      <c r="I9" s="23"/>
      <c r="J9" s="11"/>
      <c r="K9" s="3"/>
      <c r="L9" s="3"/>
    </row>
    <row r="10" spans="1:12" ht="16.5" customHeight="1" x14ac:dyDescent="0.2">
      <c r="B10" s="23" t="s">
        <v>23</v>
      </c>
      <c r="C10" s="23"/>
      <c r="D10" s="23"/>
      <c r="E10" s="23"/>
      <c r="F10" s="23"/>
      <c r="G10" s="23"/>
      <c r="H10" s="23"/>
      <c r="I10" s="23"/>
      <c r="J10" s="11"/>
      <c r="K10" s="3"/>
      <c r="L10" s="3"/>
    </row>
    <row r="11" spans="1:12" ht="53.25" customHeight="1" x14ac:dyDescent="0.2">
      <c r="B11" s="23" t="s">
        <v>18</v>
      </c>
      <c r="C11" s="23"/>
      <c r="D11" s="23"/>
      <c r="E11" s="23"/>
      <c r="F11" s="23"/>
      <c r="G11" s="23"/>
      <c r="H11" s="23"/>
      <c r="I11" s="23"/>
      <c r="J11" s="11"/>
      <c r="K11" s="3"/>
      <c r="L11" s="3"/>
    </row>
    <row r="12" spans="1:12" ht="14.25" x14ac:dyDescent="0.2">
      <c r="B12" s="1" t="s">
        <v>11</v>
      </c>
      <c r="G12" s="1"/>
      <c r="H12" s="1"/>
      <c r="I12" s="1"/>
      <c r="J12" s="1"/>
      <c r="K12" s="3"/>
      <c r="L12" s="3"/>
    </row>
    <row r="13" spans="1:12" ht="14.25" x14ac:dyDescent="0.2">
      <c r="B13" s="1" t="s">
        <v>19</v>
      </c>
      <c r="G13" s="1"/>
      <c r="H13" s="1"/>
      <c r="I13" s="1"/>
      <c r="J13" s="1"/>
      <c r="K13" s="3"/>
      <c r="L13" s="3"/>
    </row>
    <row r="14" spans="1:12" x14ac:dyDescent="0.2">
      <c r="B14" s="1" t="s">
        <v>20</v>
      </c>
      <c r="G14" s="1"/>
      <c r="H14" s="1"/>
      <c r="I14" s="1"/>
      <c r="J14" s="1"/>
    </row>
    <row r="15" spans="1:12" x14ac:dyDescent="0.2">
      <c r="B15" s="23" t="s">
        <v>17</v>
      </c>
      <c r="C15" s="23"/>
      <c r="D15" s="23"/>
      <c r="E15" s="23"/>
      <c r="F15" s="23"/>
      <c r="G15" s="23"/>
      <c r="H15" s="23"/>
      <c r="I15" s="23"/>
      <c r="J15" s="11"/>
    </row>
    <row r="16" spans="1:12" x14ac:dyDescent="0.2">
      <c r="B16" s="1" t="s">
        <v>7</v>
      </c>
      <c r="G16" s="1"/>
      <c r="H16" s="1"/>
      <c r="I16" s="1"/>
      <c r="J16" s="1"/>
    </row>
    <row r="17" spans="2:8" ht="15" x14ac:dyDescent="0.25">
      <c r="B17" s="21" t="s">
        <v>22</v>
      </c>
      <c r="C17" s="22"/>
      <c r="D17" s="22"/>
      <c r="E17" s="22"/>
    </row>
    <row r="18" spans="2:8" x14ac:dyDescent="0.2">
      <c r="B18" s="1" t="s">
        <v>6</v>
      </c>
    </row>
    <row r="19" spans="2:8" x14ac:dyDescent="0.2">
      <c r="B19" s="1" t="s">
        <v>21</v>
      </c>
    </row>
    <row r="21" spans="2:8" x14ac:dyDescent="0.2">
      <c r="B21" s="1" t="s">
        <v>8</v>
      </c>
      <c r="G21" s="1"/>
      <c r="H21" s="1"/>
    </row>
  </sheetData>
  <mergeCells count="16">
    <mergeCell ref="A7:H7"/>
    <mergeCell ref="K4:K5"/>
    <mergeCell ref="I4:I5"/>
    <mergeCell ref="A2:L2"/>
    <mergeCell ref="L4:L5"/>
    <mergeCell ref="B4:B5"/>
    <mergeCell ref="A4:A5"/>
    <mergeCell ref="D4:D5"/>
    <mergeCell ref="C4:C5"/>
    <mergeCell ref="F4:H4"/>
    <mergeCell ref="B17:E17"/>
    <mergeCell ref="B8:I8"/>
    <mergeCell ref="B9:I9"/>
    <mergeCell ref="B11:I11"/>
    <mergeCell ref="B15:I15"/>
    <mergeCell ref="B10:I10"/>
  </mergeCells>
  <phoneticPr fontId="15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2026-09-18T08:54:53Z</dcterms:modified>
</cp:coreProperties>
</file>