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1" yWindow="-111" windowWidth="18720" windowHeight="12454"/>
  </bookViews>
  <sheets>
    <sheet name="Лист1" sheetId="1" r:id="rId1"/>
  </sheets>
  <definedNames>
    <definedName name="_xlnm.Print_Area" localSheetId="0">Лист1!$A$1:$N$31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/>
  <c r="N7" s="1"/>
  <c r="N8" s="1"/>
  <c r="L7"/>
  <c r="J7" s="1"/>
  <c r="K7" s="1"/>
</calcChain>
</file>

<file path=xl/sharedStrings.xml><?xml version="1.0" encoding="utf-8"?>
<sst xmlns="http://schemas.openxmlformats.org/spreadsheetml/2006/main" count="28" uniqueCount="26">
  <si>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</si>
  <si>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</si>
  <si>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</si>
  <si>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</si>
  <si>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</si>
  <si>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</si>
  <si>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</si>
  <si>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</si>
  <si>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</si>
  <si>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</si>
  <si>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</si>
  <si>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</si>
  <si>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</si>
  <si>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</si>
  <si>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</si>
  <si>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</si>
  <si>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</si>
  <si>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шт.</t>
  </si>
  <si>
    <t>Начальная (максимальная) цена договора, руб.</t>
  </si>
  <si>
    <t>.</t>
  </si>
  <si>
    <t>Цена за ед. по выбранному ценовому предложению, руб.</t>
  </si>
  <si>
    <t>Лот № 2. Поставка покрывал</t>
  </si>
  <si>
    <t>Приложение № 2.2
к извещению</t>
  </si>
  <si>
    <t>Покрывало</t>
  </si>
  <si>
    <t>13.92.16.119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</si>
  <si>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Использованы две ценовые информации: коммерческое предложение ООО «ГлавОмскСервис» от 21.09.2026 и коммерческое предложение ООО «Оптимальное решение» от 21.09.2026. В соответствии с пунктом 6.8 Положения НМЦД установлена по наименьшей из сопоставимых цен, не превышающей среднее значение рыночной стоимости.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</si>
</sst>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  <numFmt numFmtId="166" formatCode="0.0000000"/>
    <numFmt numFmtId="167" formatCode="0.00000000"/>
    <numFmt numFmtId="168" formatCode="0.00000000000"/>
    <numFmt numFmtId="169" formatCode="0.000"/>
    <numFmt numFmtId="170" formatCode="m/d/yyyy"/>
  </numFmts>
  <fonts count="15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9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8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6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7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8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9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70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12" fillId="0" borderId="1" xfId="7" applyNumberFormat="1" applyFont="1" applyBorder="1" applyAlignment="1">
      <alignment horizontal="center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2" fontId="13" fillId="0" borderId="1" xfId="8" applyNumberFormat="1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1" fontId="12" fillId="0" borderId="1" xfId="7" applyNumberFormat="1" applyFont="1" applyBorder="1" applyAlignment="1">
      <alignment horizontal="center" vertical="center" wrapText="1"/>
    </xf>
    <xf numFmtId="4" fontId="13" fillId="0" borderId="1" xfId="8" applyNumberFormat="1" applyFont="1" applyBorder="1" applyAlignment="1">
      <alignment horizontal="center" vertical="center" wrapText="1"/>
    </xf>
    <xf numFmtId="4" fontId="13" fillId="0" borderId="3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/>
    </xf>
    <xf numFmtId="2" fontId="12" fillId="0" borderId="2" xfId="7" applyNumberFormat="1" applyFont="1" applyBorder="1" applyAlignment="1">
      <alignment horizontal="center" vertical="center" wrapText="1"/>
    </xf>
    <xf numFmtId="4" fontId="12" fillId="0" borderId="2" xfId="7" applyNumberFormat="1" applyFont="1" applyBorder="1" applyAlignment="1">
      <alignment horizontal="center" vertical="center" wrapText="1"/>
    </xf>
    <xf numFmtId="4" fontId="14" fillId="0" borderId="4" xfId="7" applyNumberFormat="1" applyFont="1" applyBorder="1" applyAlignment="1">
      <alignment horizontal="right" vertical="top" wrapText="1"/>
    </xf>
    <xf numFmtId="4" fontId="14" fillId="0" borderId="4" xfId="7" applyNumberFormat="1" applyFont="1" applyBorder="1" applyAlignment="1">
      <alignment horizontal="center" vertical="top" wrapText="1"/>
    </xf>
    <xf numFmtId="0" fontId="13" fillId="0" borderId="5" xfId="7" applyFont="1" applyBorder="1" applyAlignment="1">
      <alignment horizontal="center" vertical="center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  <xf numFmtId="2" fontId="13" fillId="0" borderId="1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 wrapText="1"/>
    </xf>
    <xf numFmtId="0" fontId="13" fillId="0" borderId="5" xfId="7" applyFont="1" applyBorder="1" applyAlignment="1">
      <alignment vertical="center" wrapText="1"/>
    </xf>
    <xf numFmtId="0" fontId="13" fillId="0" borderId="5" xfId="7" applyFont="1" applyBorder="1" applyAlignment="1">
      <alignment horizontal="center" vertical="center"/>
    </xf>
    <xf numFmtId="0" fontId="14" fillId="0" borderId="1" xfId="7" applyFont="1" applyBorder="1" applyAlignment="1">
      <alignment horizontal="right" vertical="top" wrapText="1"/>
    </xf>
    <xf numFmtId="4" fontId="14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12" fillId="0" borderId="1" xfId="7" applyFont="1" applyBorder="1" applyAlignment="1">
      <alignment horizontal="center" vertical="center" wrapText="1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</cellXfs>
  <cellStyles count="9">
    <cellStyle name="*unknown*" xfId="6"/>
    <cellStyle name="Comma" xfId="1"/>
    <cellStyle name="Comma [0]" xfId="2"/>
    <cellStyle name="Currency" xfId="3"/>
    <cellStyle name="Currency [0]" xfId="4"/>
    <cellStyle name="Normal" xfId="7"/>
    <cellStyle name="Percent" xfId="5"/>
    <cellStyle name="Обычный" xfId="0" builtinId="0"/>
    <cellStyle name="Обычн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4"/>
  <sheetViews>
    <sheetView tabSelected="1" view="pageBreakPreview" topLeftCell="A5" zoomScale="60" workbookViewId="0">
      <selection activeCell="E17" sqref="E17"/>
    </sheetView>
  </sheetViews>
  <sheetFormatPr defaultColWidth="9.07421875" defaultRowHeight="14.15"/>
  <cols>
    <col min="1" max="1" width="5.3046875" style="1" customWidth="1"/>
    <col min="2" max="2" width="20.84375" style="1" customWidth="1"/>
    <col min="3" max="3" width="13.07421875" style="1" customWidth="1"/>
    <col min="4" max="4" width="18.84375" style="1" customWidth="1"/>
    <col min="5" max="5" width="10.07421875" style="1" customWidth="1"/>
    <col min="6" max="6" width="9.3046875" style="1" customWidth="1"/>
    <col min="7" max="7" width="17.4609375" style="1" customWidth="1"/>
    <col min="8" max="9" width="17.4609375" style="2" customWidth="1"/>
    <col min="10" max="10" width="18.3046875" style="3" customWidth="1"/>
    <col min="11" max="11" width="15.3046875" style="3" customWidth="1"/>
    <col min="12" max="12" width="19.4609375" style="2" customWidth="1"/>
    <col min="13" max="13" width="13" style="2" customWidth="1"/>
    <col min="14" max="14" width="23.3046875" style="2" customWidth="1"/>
    <col min="15" max="254" width="9.07421875" style="1"/>
    <col min="255" max="16384" width="9.07421875" style="4"/>
  </cols>
  <sheetData>
    <row r="1" spans="1:254" s="5" customFormat="1" ht="29.25" customHeight="1">
      <c r="J1" s="46" t="s">
        <v>22</v>
      </c>
      <c r="K1" s="46"/>
      <c r="L1" s="46"/>
      <c r="M1" s="46"/>
      <c r="N1" s="46"/>
      <c r="O1" s="46"/>
    </row>
    <row r="2" spans="1:254" ht="25.5" customHeight="1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48" t="s">
        <v>1</v>
      </c>
      <c r="B3" s="48"/>
      <c r="C3" s="49" t="s">
        <v>21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48" t="s">
        <v>2</v>
      </c>
      <c r="B4" s="48"/>
      <c r="C4" s="50" t="s">
        <v>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>
      <c r="A5" s="58" t="s">
        <v>3</v>
      </c>
      <c r="B5" s="58" t="s">
        <v>4</v>
      </c>
      <c r="C5" s="58"/>
      <c r="D5" s="58" t="s">
        <v>5</v>
      </c>
      <c r="E5" s="58" t="s">
        <v>6</v>
      </c>
      <c r="F5" s="52" t="s">
        <v>7</v>
      </c>
      <c r="G5" s="32" t="s">
        <v>8</v>
      </c>
      <c r="H5" s="32" t="s">
        <v>9</v>
      </c>
      <c r="I5" s="32" t="s">
        <v>10</v>
      </c>
      <c r="J5" s="33" t="s">
        <v>11</v>
      </c>
      <c r="K5" s="33" t="s">
        <v>12</v>
      </c>
      <c r="L5" s="33" t="s">
        <v>13</v>
      </c>
      <c r="M5" s="51" t="s">
        <v>20</v>
      </c>
      <c r="N5" s="52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>
      <c r="A6" s="58"/>
      <c r="B6" s="58"/>
      <c r="C6" s="58"/>
      <c r="D6" s="58"/>
      <c r="E6" s="58"/>
      <c r="F6" s="52"/>
      <c r="G6" s="34" t="s">
        <v>15</v>
      </c>
      <c r="H6" s="34" t="s">
        <v>15</v>
      </c>
      <c r="I6" s="34" t="s">
        <v>15</v>
      </c>
      <c r="J6" s="33"/>
      <c r="K6" s="33"/>
      <c r="L6" s="33" t="s">
        <v>16</v>
      </c>
      <c r="M6" s="51"/>
      <c r="N6" s="52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>
      <c r="A7" s="35">
        <v>1</v>
      </c>
      <c r="B7" s="53" t="s">
        <v>23</v>
      </c>
      <c r="C7" s="54"/>
      <c r="D7" s="45" t="s">
        <v>24</v>
      </c>
      <c r="E7" s="36" t="s">
        <v>17</v>
      </c>
      <c r="F7" s="37">
        <v>75</v>
      </c>
      <c r="G7" s="38">
        <v>8500</v>
      </c>
      <c r="H7" s="38">
        <v>8760</v>
      </c>
      <c r="I7" s="39"/>
      <c r="J7" s="40">
        <f>SQRT((POWER(G7-L7,2)+POWER(H7-L7,2))/(COUNT(G7:H7)-1))</f>
        <v>183.84776310850236</v>
      </c>
      <c r="K7" s="41">
        <f>IF(L7=0,0,J7/L7*100)</f>
        <v>2.1303332921031561</v>
      </c>
      <c r="L7" s="42">
        <f>AVERAGE(G7:H7)</f>
        <v>8630</v>
      </c>
      <c r="M7" s="42">
        <f>G7</f>
        <v>8500</v>
      </c>
      <c r="N7" s="42">
        <f>F7*M7</f>
        <v>637500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7" customFormat="1" ht="15" customHeight="1">
      <c r="A8" s="55" t="s">
        <v>18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6"/>
      <c r="M8" s="43"/>
      <c r="N8" s="44">
        <f>SUM(N7:N7)</f>
        <v>637500</v>
      </c>
      <c r="O8" s="6"/>
    </row>
    <row r="9" spans="1:254" ht="57.75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>
      <c r="A11" s="10"/>
      <c r="B11" s="10"/>
      <c r="C11" s="10"/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>
      <c r="A12" s="11"/>
      <c r="B12" s="11"/>
      <c r="C12" s="11"/>
      <c r="D12" s="11"/>
      <c r="E12" s="11"/>
      <c r="F12" s="11"/>
      <c r="G12" s="11"/>
      <c r="H12" s="11"/>
      <c r="I12" s="10"/>
      <c r="J12" s="10"/>
      <c r="K12" s="10"/>
      <c r="L12" s="10"/>
      <c r="M12" s="10"/>
      <c r="N12" s="10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>
      <c r="A13" s="11"/>
      <c r="B13" s="11"/>
      <c r="C13" s="11"/>
      <c r="D13" s="11"/>
      <c r="E13" s="11"/>
      <c r="F13" s="11"/>
      <c r="G13" s="11"/>
      <c r="H13" s="11"/>
      <c r="I13" s="10"/>
      <c r="J13" s="12"/>
      <c r="K13" s="10"/>
      <c r="L13" s="13"/>
      <c r="M13" s="10"/>
      <c r="N13" s="12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11"/>
      <c r="B14" s="11"/>
      <c r="C14" s="11"/>
      <c r="D14" s="14"/>
      <c r="E14" s="14"/>
      <c r="F14" s="14"/>
      <c r="G14" s="14"/>
      <c r="H14" s="14"/>
      <c r="I14" s="10"/>
      <c r="J14" s="10"/>
      <c r="K14" s="10"/>
      <c r="L14" s="15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62"/>
      <c r="B15" s="62"/>
      <c r="C15" s="62"/>
      <c r="D15" s="63"/>
      <c r="E15" s="63"/>
      <c r="F15" s="63"/>
      <c r="G15" s="63"/>
      <c r="H15" s="63"/>
      <c r="I15" s="10"/>
      <c r="J15" s="10"/>
      <c r="K15" s="10"/>
      <c r="L15" s="10"/>
      <c r="M15" s="10"/>
      <c r="N15" s="10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62"/>
      <c r="B16" s="62"/>
      <c r="C16" s="62"/>
      <c r="D16" s="63"/>
      <c r="E16" s="63"/>
      <c r="F16" s="63"/>
      <c r="G16" s="63"/>
      <c r="H16" s="63"/>
      <c r="I16" s="10"/>
      <c r="J16" s="10"/>
      <c r="K16" s="10"/>
      <c r="L16" s="10"/>
      <c r="M16" s="10"/>
      <c r="N16" s="10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16"/>
      <c r="B17" s="16"/>
      <c r="C17" s="16"/>
      <c r="D17" s="17"/>
      <c r="E17" s="17"/>
      <c r="F17" s="17"/>
      <c r="G17" s="17"/>
      <c r="H17" s="17"/>
      <c r="I17" s="10"/>
      <c r="J17" s="10"/>
      <c r="K17" s="10"/>
      <c r="L17" s="18"/>
      <c r="M17" s="10"/>
      <c r="N17" s="10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0"/>
      <c r="B18" s="10"/>
      <c r="C18" s="10"/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60"/>
      <c r="B19" s="60"/>
      <c r="C19" s="60"/>
      <c r="D19" s="60"/>
      <c r="E19" s="60"/>
      <c r="F19" s="19"/>
      <c r="G19" s="19"/>
      <c r="H19" s="19"/>
      <c r="I19" s="19"/>
      <c r="J19" s="19"/>
      <c r="K19" s="19"/>
      <c r="L19" s="20"/>
      <c r="M19" s="10"/>
      <c r="N19" s="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60"/>
      <c r="B20" s="60"/>
      <c r="C20" s="21"/>
      <c r="D20" s="19"/>
      <c r="E20" s="19"/>
      <c r="F20" s="19"/>
      <c r="G20" s="19"/>
      <c r="H20" s="19"/>
      <c r="I20" s="19"/>
      <c r="J20" s="19"/>
      <c r="K20" s="19"/>
      <c r="L20" s="10"/>
      <c r="M20" s="10"/>
      <c r="N20" s="10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60"/>
      <c r="B21" s="60"/>
      <c r="C21" s="22" t="s">
        <v>19</v>
      </c>
      <c r="D21" s="19"/>
      <c r="E21" s="19"/>
      <c r="F21" s="19"/>
      <c r="G21" s="19"/>
      <c r="H21" s="19"/>
      <c r="I21" s="19"/>
      <c r="J21" s="19"/>
      <c r="K21" s="19"/>
      <c r="L21" s="10"/>
      <c r="M21" s="10"/>
      <c r="N21" s="10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10"/>
      <c r="B22" s="10"/>
      <c r="C22" s="10"/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>
      <c r="A26" s="4"/>
      <c r="B26" s="4"/>
      <c r="C26" s="23"/>
      <c r="D26" s="23"/>
      <c r="E26" s="4"/>
      <c r="F26" s="64"/>
      <c r="G26" s="64"/>
      <c r="H26" s="24"/>
      <c r="I26" s="25"/>
      <c r="J26" s="25"/>
      <c r="K26" s="24"/>
      <c r="L26" s="25"/>
      <c r="M26" s="25"/>
      <c r="N26" s="25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>
      <c r="A27" s="26"/>
      <c r="B27" s="26"/>
      <c r="C27" s="27"/>
      <c r="D27" s="27"/>
      <c r="E27" s="4"/>
      <c r="F27" s="65"/>
      <c r="G27" s="65"/>
      <c r="H27" s="4"/>
      <c r="I27" s="28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>
      <c r="A28" s="66"/>
      <c r="B28" s="66"/>
      <c r="C28" s="66"/>
      <c r="D28" s="66"/>
      <c r="E28" s="66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>
      <c r="A29" s="67"/>
      <c r="B29" s="67"/>
      <c r="C29" s="67"/>
      <c r="D29" s="67"/>
      <c r="E29" s="67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>
      <c r="A30" s="59"/>
      <c r="B30" s="59"/>
      <c r="C30" s="59"/>
      <c r="D30" s="59"/>
      <c r="E30" s="59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>
      <c r="A31" s="59"/>
      <c r="B31" s="59"/>
      <c r="C31" s="59"/>
      <c r="D31" s="59"/>
      <c r="E31" s="59"/>
      <c r="F31" s="29"/>
      <c r="G31" s="9"/>
      <c r="H31" s="1"/>
      <c r="I31" s="1"/>
      <c r="J31" s="9"/>
      <c r="K31" s="1"/>
      <c r="L31" s="1"/>
      <c r="M31" s="1"/>
      <c r="N31" s="1"/>
      <c r="S31" s="9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>
      <c r="A32" s="30"/>
      <c r="B32" s="30"/>
      <c r="C32" s="30"/>
      <c r="D32" s="30"/>
      <c r="E32" s="30"/>
      <c r="F32" s="9"/>
      <c r="G32" s="9"/>
      <c r="H32" s="9"/>
      <c r="I32" s="9"/>
      <c r="J32" s="9"/>
      <c r="K32" s="9"/>
      <c r="L32" s="9"/>
      <c r="M32" s="9"/>
      <c r="N32" s="9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>
      <c r="A33" s="31"/>
      <c r="B33" s="31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>
      <c r="A34" s="31"/>
      <c r="B34" s="31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>
      <c r="A35" s="31"/>
      <c r="B35" s="31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>
      <c r="A36" s="31"/>
      <c r="B36" s="31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>
      <c r="A37" s="31"/>
      <c r="B37" s="31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>
      <c r="A38" s="31"/>
      <c r="B38" s="31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>
      <c r="A39" s="31"/>
      <c r="B39" s="31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>
      <c r="A40" s="31"/>
      <c r="B40" s="31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>
      <c r="A41" s="31"/>
      <c r="B41" s="31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>
      <c r="A42" s="31"/>
      <c r="B42" s="31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>
      <c r="A43" s="4"/>
      <c r="B43" s="31"/>
      <c r="C43" s="31"/>
      <c r="D43" s="3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>
      <c r="A44" s="4"/>
      <c r="B44" s="31"/>
      <c r="C44" s="31"/>
      <c r="D44" s="3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1">
    <mergeCell ref="A30:E30"/>
    <mergeCell ref="A31:E31"/>
    <mergeCell ref="A21:B21"/>
    <mergeCell ref="A10:N10"/>
    <mergeCell ref="A15:C15"/>
    <mergeCell ref="D15:H15"/>
    <mergeCell ref="A16:C16"/>
    <mergeCell ref="D16:H16"/>
    <mergeCell ref="F26:G26"/>
    <mergeCell ref="F27:G27"/>
    <mergeCell ref="A28:E28"/>
    <mergeCell ref="A29:E29"/>
    <mergeCell ref="A19:B19"/>
    <mergeCell ref="C19:E19"/>
    <mergeCell ref="A20:B20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J1:O1"/>
    <mergeCell ref="A2:N2"/>
    <mergeCell ref="A3:B3"/>
    <mergeCell ref="C3:N3"/>
    <mergeCell ref="A4:B4"/>
    <mergeCell ref="C4:N4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Samsung</cp:lastModifiedBy>
  <cp:lastPrinted>2026-09-24T09:19:26Z</cp:lastPrinted>
  <dcterms:created xsi:type="dcterms:W3CDTF">2026-09-18T05:24:18Z</dcterms:created>
  <dcterms:modified xsi:type="dcterms:W3CDTF">2026-09-24T16:42:23Z</dcterms:modified>
</cp:coreProperties>
</file>