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СМР\Стр-во 2КЛ ПС Круглик-я - РП-18\"/>
    </mc:Choice>
  </mc:AlternateContent>
  <xr:revisionPtr revIDLastSave="0" documentId="8_{06D7CC87-6622-444D-95E3-5414AF137533}" xr6:coauthVersionLast="47" xr6:coauthVersionMax="47" xr10:uidLastSave="{00000000-0000-0000-0000-000000000000}"/>
  <bookViews>
    <workbookView xWindow="28680" yWindow="-120" windowWidth="29040" windowHeight="15720" tabRatio="835" activeTab="10" xr2:uid="{00000000-000D-0000-FFFF-FFFF00000000}"/>
  </bookViews>
  <sheets>
    <sheet name="Прил 1" sheetId="1" r:id="rId1"/>
    <sheet name="Прил 1.1" sheetId="17" r:id="rId2"/>
    <sheet name="Прил2" sheetId="2" r:id="rId3"/>
    <sheet name="Прил 3" sheetId="11" r:id="rId4"/>
    <sheet name="Прил 4" sheetId="12" r:id="rId5"/>
    <sheet name="Прил 7" sheetId="13" r:id="rId6"/>
    <sheet name="Прил9" sheetId="14" r:id="rId7"/>
    <sheet name="Прил12" sheetId="15" r:id="rId8"/>
    <sheet name="Прил 13" sheetId="16" r:id="rId9"/>
    <sheet name="Прил 17" sheetId="19" r:id="rId10"/>
    <sheet name="Прил 18" sheetId="18" r:id="rId11"/>
    <sheet name="Прил 19" sheetId="20" r:id="rId12"/>
    <sheet name="НАЧИНАТЬ С ЭТОГО" sheetId="9" r:id="rId13"/>
  </sheets>
  <externalReferences>
    <externalReference r:id="rId14"/>
  </externalReferences>
  <definedNames>
    <definedName name="_xlnm.Print_Titles" localSheetId="0">'Прил 1'!$8:$9</definedName>
    <definedName name="_xlnm.Print_Titles" localSheetId="4">'Прил 4'!$7:$8</definedName>
    <definedName name="_xlnm.Print_Titles" localSheetId="2">Прил2!$6:$8</definedName>
    <definedName name="_xlnm.Print_Area" localSheetId="0">'Прил 1'!$A$1:$K$31</definedName>
    <definedName name="_xlnm.Print_Area" localSheetId="8">'Прил 13'!$A$1:$CY$91</definedName>
    <definedName name="_xlnm.Print_Area" localSheetId="3">'Прил 3'!$A$1:$E$35</definedName>
    <definedName name="_xlnm.Print_Area" localSheetId="4">'Прил 4'!$A$1:$P$24</definedName>
    <definedName name="_xlnm.Print_Area" localSheetId="5">'Прил 7'!$A$1:$AQ$95</definedName>
    <definedName name="_xlnm.Print_Area" localSheetId="2">Прил2!$A$1:$M$49</definedName>
    <definedName name="_xlnm.Print_Area" localSheetId="6">Прил9!$A$1:$M$25</definedName>
  </definedNames>
  <calcPr calcId="191029"/>
</workbook>
</file>

<file path=xl/calcChain.xml><?xml version="1.0" encoding="utf-8"?>
<calcChain xmlns="http://schemas.openxmlformats.org/spreadsheetml/2006/main">
  <c r="M40" i="2" l="1"/>
  <c r="L40" i="2"/>
  <c r="K40" i="2"/>
  <c r="L28" i="2"/>
  <c r="L17" i="2"/>
  <c r="L29" i="2" s="1"/>
  <c r="K28" i="2"/>
  <c r="K17" i="2"/>
  <c r="K29" i="2" s="1"/>
  <c r="G17" i="2"/>
  <c r="G29" i="2" s="1"/>
  <c r="G28" i="2"/>
  <c r="G12" i="12"/>
  <c r="J28" i="2"/>
  <c r="J17" i="2"/>
  <c r="F22" i="1"/>
  <c r="Q10" i="16"/>
  <c r="G14" i="12"/>
  <c r="G13" i="12"/>
  <c r="G11" i="12"/>
  <c r="G10" i="12"/>
  <c r="G9" i="12"/>
  <c r="F21" i="1"/>
  <c r="F28" i="2"/>
  <c r="H28" i="2"/>
  <c r="I28" i="2"/>
  <c r="M28" i="2"/>
  <c r="M17" i="2"/>
  <c r="I17" i="2"/>
  <c r="H17" i="2"/>
  <c r="F17" i="2"/>
  <c r="A5" i="1"/>
  <c r="A5" i="11"/>
  <c r="A5" i="12"/>
  <c r="L37" i="2" l="1"/>
  <c r="L38" i="2" s="1"/>
  <c r="L30" i="2"/>
  <c r="K37" i="2"/>
  <c r="K38" i="2" s="1"/>
  <c r="K30" i="2"/>
  <c r="G37" i="2"/>
  <c r="G38" i="2" s="1"/>
  <c r="G30" i="2"/>
  <c r="J29" i="2"/>
  <c r="J37" i="2" s="1"/>
  <c r="J38" i="2" s="1"/>
  <c r="I29" i="2"/>
  <c r="I30" i="2" s="1"/>
  <c r="M29" i="2"/>
  <c r="M30" i="2" s="1"/>
  <c r="I37" i="2"/>
  <c r="I38" i="2" s="1"/>
  <c r="L12" i="16"/>
  <c r="A11" i="12"/>
  <c r="J30" i="2" l="1"/>
  <c r="L39" i="2"/>
  <c r="G39" i="2"/>
  <c r="G40" i="2" s="1"/>
  <c r="K39" i="2"/>
  <c r="J39" i="2"/>
  <c r="M37" i="2"/>
  <c r="M38" i="2" s="1"/>
  <c r="H29" i="2"/>
  <c r="I39" i="2"/>
  <c r="A25" i="2"/>
  <c r="A26" i="2"/>
  <c r="A27" i="2"/>
  <c r="A23" i="2"/>
  <c r="A24" i="2"/>
  <c r="M39" i="2" l="1"/>
  <c r="H37" i="2"/>
  <c r="H38" i="2" s="1"/>
  <c r="H39" i="2" s="1"/>
  <c r="H30" i="2"/>
  <c r="A22" i="2"/>
  <c r="A21" i="2"/>
  <c r="A20" i="2"/>
  <c r="A29" i="1"/>
  <c r="A16" i="11"/>
  <c r="B22" i="12"/>
  <c r="C92" i="13"/>
  <c r="A23" i="14"/>
  <c r="B23" i="15"/>
  <c r="B44" i="2"/>
  <c r="A12" i="11"/>
  <c r="B18" i="12"/>
  <c r="C89" i="13"/>
  <c r="A20" i="14"/>
  <c r="B20" i="15"/>
  <c r="A74" i="16" l="1"/>
  <c r="BY74" i="16"/>
  <c r="BY72" i="16"/>
  <c r="BY70" i="16"/>
  <c r="BY69" i="16"/>
  <c r="BY68" i="16"/>
  <c r="A72" i="16"/>
  <c r="A70" i="16"/>
  <c r="A69" i="16"/>
  <c r="A68" i="16"/>
  <c r="H16" i="12" l="1"/>
  <c r="H18" i="12"/>
  <c r="H20" i="12"/>
  <c r="H22" i="12"/>
  <c r="K36" i="17"/>
  <c r="K35" i="17"/>
  <c r="E2" i="12"/>
  <c r="F35" i="2"/>
  <c r="G35" i="2" s="1"/>
  <c r="A24" i="1" l="1"/>
  <c r="A26" i="1"/>
  <c r="A5" i="17"/>
  <c r="H2" i="17"/>
  <c r="BH2" i="16"/>
  <c r="J23" i="15"/>
  <c r="J21" i="15"/>
  <c r="J20" i="15"/>
  <c r="F23" i="14"/>
  <c r="F21" i="14"/>
  <c r="F20" i="14"/>
  <c r="C87" i="13"/>
  <c r="AA87" i="13"/>
  <c r="AA89" i="13"/>
  <c r="AA90" i="13"/>
  <c r="AA92" i="13"/>
  <c r="AC2" i="13"/>
  <c r="A9" i="12"/>
  <c r="F44" i="2"/>
  <c r="F45" i="2"/>
  <c r="F47" i="2"/>
  <c r="D16" i="11"/>
  <c r="D14" i="11"/>
  <c r="D12" i="11"/>
  <c r="H27" i="1" l="1"/>
  <c r="H26" i="1"/>
  <c r="A19" i="2"/>
  <c r="G2" i="1" l="1"/>
  <c r="K38" i="17" l="1"/>
  <c r="A38" i="17"/>
  <c r="A36" i="17"/>
  <c r="I2" i="15" l="1"/>
  <c r="M2" i="14"/>
  <c r="C2" i="11"/>
  <c r="A4" i="2" l="1"/>
  <c r="A5" i="13"/>
  <c r="A6" i="14"/>
  <c r="A7" i="15"/>
  <c r="L14" i="16"/>
  <c r="J19" i="15"/>
  <c r="B16" i="12"/>
  <c r="B45" i="2" l="1"/>
  <c r="D11" i="9" l="1"/>
  <c r="D10" i="9"/>
  <c r="E9" i="9"/>
  <c r="D9" i="9"/>
  <c r="E8" i="9"/>
  <c r="D8" i="9"/>
  <c r="B47" i="2"/>
  <c r="D2" i="2"/>
  <c r="H29" i="1"/>
  <c r="A27" i="1"/>
  <c r="A35" i="17"/>
  <c r="H24" i="1"/>
  <c r="F29" i="2" l="1"/>
  <c r="F36" i="2" s="1"/>
  <c r="G36" i="2" s="1"/>
  <c r="F39" i="2" l="1"/>
  <c r="F30" i="2"/>
  <c r="F34" i="2"/>
  <c r="G34" i="2" s="1"/>
  <c r="F37" i="2" l="1"/>
  <c r="F38" i="2" s="1"/>
  <c r="H40" i="2"/>
  <c r="I40" i="2" l="1"/>
  <c r="J40" i="2" l="1"/>
</calcChain>
</file>

<file path=xl/sharedStrings.xml><?xml version="1.0" encoding="utf-8"?>
<sst xmlns="http://schemas.openxmlformats.org/spreadsheetml/2006/main" count="2734" uniqueCount="880">
  <si>
    <t>Приложение № 1</t>
  </si>
  <si>
    <t>График поставки материалов Подрядчиком</t>
  </si>
  <si>
    <t>№ п/п</t>
  </si>
  <si>
    <t>Номенклатура МТР</t>
  </si>
  <si>
    <t>Наименование изготовителя/ Ответственное лицо, контактный телефон</t>
  </si>
  <si>
    <t>№дог. с контрагентом</t>
  </si>
  <si>
    <t>Дата оплаты</t>
  </si>
  <si>
    <t>Плановая дата поставки</t>
  </si>
  <si>
    <t>Аванс</t>
  </si>
  <si>
    <t>Окончательная оплата</t>
  </si>
  <si>
    <t>Наименование</t>
  </si>
  <si>
    <t>Ед. изм.</t>
  </si>
  <si>
    <t>Кол-во</t>
  </si>
  <si>
    <t>Цена за един. руб.</t>
  </si>
  <si>
    <t>Стоимость работ всего, руб.</t>
  </si>
  <si>
    <t>ФИНАНСИРОВАНИЕ</t>
  </si>
  <si>
    <t>Аванс, %</t>
  </si>
  <si>
    <t>Удержания авансовых сумм, %</t>
  </si>
  <si>
    <t>Удержания авансовых сумм, в пользу Заказчика, руб</t>
  </si>
  <si>
    <t>Возврат Заказчиком удержания по исполнительной документации, 5 % от СМР (при условии предоставления 100 % исполнительной документации)</t>
  </si>
  <si>
    <t>ИТОГО помесячное финансирование строительства</t>
  </si>
  <si>
    <t>Общего финансирование строительства с нарастающим итогом, руб.</t>
  </si>
  <si>
    <t>ЗАКАЗЧИК:</t>
  </si>
  <si>
    <t>ПОДРЯДЧИК:</t>
  </si>
  <si>
    <t>Заказчик</t>
  </si>
  <si>
    <t>Подрядчик</t>
  </si>
  <si>
    <t>Наименование объекта</t>
  </si>
  <si>
    <t>Договор</t>
  </si>
  <si>
    <t>для приложения № 13</t>
  </si>
  <si>
    <t>ООО «Югстрой-Электросеть»</t>
  </si>
  <si>
    <t>Руководитель</t>
  </si>
  <si>
    <t>заказчик/генподрядчик</t>
  </si>
  <si>
    <t>подрядчик/субподрядчик</t>
  </si>
  <si>
    <t>Итого работа:</t>
  </si>
  <si>
    <t xml:space="preserve">Итого материалы: </t>
  </si>
  <si>
    <t>Приложение № 3</t>
  </si>
  <si>
    <t>График выдачи рабочей документации</t>
  </si>
  <si>
    <t>Наименование рабочей  документации</t>
  </si>
  <si>
    <t>Обозначение</t>
  </si>
  <si>
    <t>Срок выдачи</t>
  </si>
  <si>
    <t>ООО "Югстрой-Электросеть"</t>
  </si>
  <si>
    <t>График выполнения работ</t>
  </si>
  <si>
    <t>Физ. Объемы</t>
  </si>
  <si>
    <t>Сроки производства работ</t>
  </si>
  <si>
    <t>Начало</t>
  </si>
  <si>
    <t>Окончание</t>
  </si>
  <si>
    <t>Всего, дни</t>
  </si>
  <si>
    <t>Приложение № 7</t>
  </si>
  <si>
    <t/>
  </si>
  <si>
    <t>Месячно-суточный график выполнения работ</t>
  </si>
  <si>
    <t>На</t>
  </si>
  <si>
    <t>№                                                                                                                                                                                     п/п</t>
  </si>
  <si>
    <t>Наименование работ</t>
  </si>
  <si>
    <t>Ед. изм</t>
  </si>
  <si>
    <t>Количество</t>
  </si>
  <si>
    <t>Выполнено на начало строительства</t>
  </si>
  <si>
    <t>Задание на месяц</t>
  </si>
  <si>
    <t>Выполнено с начала месяца</t>
  </si>
  <si>
    <t>план</t>
  </si>
  <si>
    <t>факт</t>
  </si>
  <si>
    <t>восполн.</t>
  </si>
  <si>
    <t>всего</t>
  </si>
  <si>
    <t>Приложение №9</t>
  </si>
  <si>
    <t>ГРАФИК</t>
  </si>
  <si>
    <t>ПОСТАВКИ МАТЕРИАЛОВ И ОБОРУДОВАНИЯ ЗАКАЗЧИКОМ</t>
  </si>
  <si>
    <t>№п/п</t>
  </si>
  <si>
    <t>Тип, марка</t>
  </si>
  <si>
    <t>Ед.изм.</t>
  </si>
  <si>
    <t>(указывается  на основании ПЗС )</t>
  </si>
  <si>
    <t>2. Материалы и оборудование, не предусмотренные в Приложении 9, считать поставкой Подрядчика</t>
  </si>
  <si>
    <t>Приложение № 12</t>
  </si>
  <si>
    <t>ВЕДОМОСТЬ</t>
  </si>
  <si>
    <t>Переработки давальческих материалов поставки Заказчика</t>
  </si>
  <si>
    <t>по объекту:</t>
  </si>
  <si>
    <t>Наименование материальных           ресурсов</t>
  </si>
  <si>
    <t>Поставка Заказчика (по приложению 10) с учётом норм расхода материалов</t>
  </si>
  <si>
    <t>Получено в переработку с учётом                        норм расхода материалов</t>
  </si>
  <si>
    <t>Переработано согласно актам выполненных работ с учетом норм расхода материалов</t>
  </si>
  <si>
    <t>Сверх                 норм.списание                  № акта</t>
  </si>
  <si>
    <t>Подлежит возврату</t>
  </si>
  <si>
    <t>Всего с начала года</t>
  </si>
  <si>
    <t>в т.ч. за отчетный период</t>
  </si>
  <si>
    <t>ед. изм.</t>
  </si>
  <si>
    <t>кол-во</t>
  </si>
  <si>
    <t>стоимость в руб</t>
  </si>
  <si>
    <t>№ и дата расходной накладной</t>
  </si>
  <si>
    <t>Стоимость в руб.</t>
  </si>
  <si>
    <t>С бланком типовой формы ознакомлен:</t>
  </si>
  <si>
    <t>Приложение №13</t>
  </si>
  <si>
    <t>Утверждена постановлением Госкомстата России</t>
  </si>
  <si>
    <t>от 11.11.99 № 100</t>
  </si>
  <si>
    <t>Код</t>
  </si>
  <si>
    <t>Форма по ОКУД</t>
  </si>
  <si>
    <t>0322006</t>
  </si>
  <si>
    <t>26367882</t>
  </si>
  <si>
    <t>Заказчик(Генподрядчик) ООО "Югстрой-Электросеть"</t>
  </si>
  <si>
    <t>по ОКПО</t>
  </si>
  <si>
    <t>(организация, адрес, телефон, факс)</t>
  </si>
  <si>
    <t>Подрядчик (Субподрядчик) ООО "ПроСвет"</t>
  </si>
  <si>
    <t>Стройка</t>
  </si>
  <si>
    <t>(наименование, адрес)</t>
  </si>
  <si>
    <t>Объект</t>
  </si>
  <si>
    <t>(наименование)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</si>
  <si>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</si>
  <si>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</si>
  <si>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</si>
  <si>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</si>
  <si>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</si>
  <si>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ЖУРНАЛ</t>
  </si>
  <si>
    <t>УЧЕТА ВЫПОЛНЕННЫХ РАБОТ</t>
  </si>
  <si>
    <t>за</t>
  </si>
  <si>
    <t>Сметная (договорная) стоимость в соответствии с договором подряда (субподряда)</t>
  </si>
  <si>
    <t>Составил</t>
  </si>
  <si>
    <t>(должность)</t>
  </si>
  <si>
    <t>(подпись)</t>
  </si>
  <si>
    <t>(расшифровка подписи)</t>
  </si>
  <si>
    <t>Проверил</t>
  </si>
  <si>
    <t>Номер</t>
  </si>
  <si>
    <t>Конструктивные элементы и виды работ</t>
  </si>
  <si>
    <t>Номер еди- ничной рас- ценки</t>
  </si>
  <si>
    <t>Еди- ница изме- рения</t>
  </si>
  <si>
    <t>Цена за единицу, руб.</t>
  </si>
  <si>
    <t>Количе- ство работ по смете</t>
  </si>
  <si>
    <t>Сметная (дого- ворная) стои- мость, руб.</t>
  </si>
  <si>
    <t>Выполнено работ</t>
  </si>
  <si>
    <t>по поряд- ку</t>
  </si>
  <si>
    <t>пози- ции по смете</t>
  </si>
  <si>
    <t>месяц</t>
  </si>
  <si>
    <t>ОСТАТОК</t>
  </si>
  <si>
    <t>количе- ство</t>
  </si>
  <si>
    <t>стои- мость, руб.</t>
  </si>
  <si>
    <t>стои- мость факти- чески выпол- ненных работ с начала строи- тельст- ва, руб.</t>
  </si>
  <si>
    <t>стоимость, руб.</t>
  </si>
  <si>
    <t>Итого</t>
  </si>
  <si>
    <t>Х</t>
  </si>
  <si>
    <t>Всего</t>
  </si>
  <si>
    <t>Цена на продукцию за единицу с НДС, руб.</t>
  </si>
  <si>
    <t>Сумма продукции с НДС, руб.</t>
  </si>
  <si>
    <t>Приложение №1.1</t>
  </si>
  <si>
    <t>График поставки материалов Подрядчика, оплачиваемых Заказчиком поставщикам Подрядчика</t>
  </si>
  <si>
    <t>Единица измерения</t>
  </si>
  <si>
    <t>Норма расхода</t>
  </si>
  <si>
    <t>Цена на продукцию за единицу, руб.</t>
  </si>
  <si>
    <t>Новая цена на продукцию за единицу, руб.</t>
  </si>
  <si>
    <t>Новая сумма продукции с НДС, руб.</t>
  </si>
  <si>
    <t>Номер счета нового</t>
  </si>
  <si>
    <t>Разница</t>
  </si>
  <si>
    <t>Примечание</t>
  </si>
  <si>
    <t>Сумма Аванса, руб.</t>
  </si>
  <si>
    <t>Удержание 5 % от стоимости СМР за совевременную передачу исполнительной документации Заказчику</t>
  </si>
  <si>
    <t>Итого стоимость выполненных работ, руб.</t>
  </si>
  <si>
    <t>Приложение № 4</t>
  </si>
  <si>
    <t>Работы</t>
  </si>
  <si>
    <t>Примечания</t>
  </si>
  <si>
    <t>В течении 5 рабочих дней после подписания договора.</t>
  </si>
  <si>
    <t>_______</t>
  </si>
  <si>
    <t>Директор</t>
  </si>
  <si>
    <t>1</t>
  </si>
  <si>
    <t>Приложение №2</t>
  </si>
  <si>
    <t>Оборудование</t>
  </si>
  <si>
    <t>Оборудование:</t>
  </si>
  <si>
    <t>__________________ А. О. Козырев</t>
  </si>
  <si>
    <t>_____________________</t>
  </si>
  <si>
    <t>_____________________________</t>
  </si>
  <si>
    <t>СОГЛАСОВАНО:</t>
  </si>
  <si>
    <t>УТВЕРЖДАЮ: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</si>
  <si>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</si>
  <si>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</si>
  <si>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</si>
  <si>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</si>
  <si>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</si>
  <si>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</si>
  <si>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</si>
  <si>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</si>
  <si>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</si>
  <si>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</si>
  <si>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</si>
  <si>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</si>
  <si>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</si>
  <si>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</si>
  <si>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</si>
  <si>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</si>
  <si>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</si>
  <si>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</si>
  <si>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Обоснование</t>
  </si>
  <si>
    <t>Наименование работ и затрат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</si>
  <si>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</si>
  <si>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</si>
  <si>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</si>
  <si>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</si>
  <si>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</si>
  <si>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</si>
  <si>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</si>
  <si>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</si>
  <si>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А. О. Козырев</t>
  </si>
  <si>
    <t>Приложение № 17</t>
  </si>
  <si>
    <t>Приложение № 18</t>
  </si>
  <si>
    <t xml:space="preserve">__________________ </t>
  </si>
  <si>
    <t>ВЕДОМОСТЬ ОБЪЕМОВ РАБОТ</t>
  </si>
  <si>
    <t>№ пп</t>
  </si>
  <si>
    <t>Кол.</t>
  </si>
  <si>
    <t>Примечание: 1. Общая стоимость материалов и оборудования поставки Заказчика составляет: ______________ в т.ч. НДС- ___%.</t>
  </si>
  <si>
    <t>в т.ч. НДС ____%</t>
  </si>
  <si>
    <t>в том числе НДС ____%:</t>
  </si>
  <si>
    <t>Итого с НДС     %:</t>
  </si>
  <si>
    <t>Генеральный директор</t>
  </si>
  <si>
    <t>…</t>
  </si>
  <si>
    <t xml:space="preserve">Приложение 19 </t>
  </si>
  <si>
    <t>Перечень документов, передаваемых Подрядчиком Заказчику по окончании строительно-монтажных работ по объекту.</t>
  </si>
  <si>
    <t>Наименование документа</t>
  </si>
  <si>
    <t>Акт приемки траншей, каналов, туннелей и блоков под монтаж кабелей</t>
  </si>
  <si>
    <t>АОСР устройство основания траншеи песком для прокладки КЛ (Х линий)</t>
  </si>
  <si>
    <t>АОСР монтаж труб, в траншее в местах переходов и пересечениями с коммуникациями</t>
  </si>
  <si>
    <t>Протокол осмотра и проверки изоляции кабелей, на барабане перед прокладкой</t>
  </si>
  <si>
    <t>АОСР укладка кирпичной перегородки между взаиморезервируемыми кабельными линиями, где нет труб (если есть перегородка)</t>
  </si>
  <si>
    <t>Акт осмотра кабельной канализации в траншеях и каналах перед закрытием</t>
  </si>
  <si>
    <t>АОСР засыпка песком поверх эл. кабеля и труб</t>
  </si>
  <si>
    <t>АОСР укладка кирпича в траншее по всей ширине, где нет труб</t>
  </si>
  <si>
    <t>Журнал прокладки КЛ</t>
  </si>
  <si>
    <t>Журнал монтажа кабельных муфт</t>
  </si>
  <si>
    <t>АОСР обратная засыпка грунтом</t>
  </si>
  <si>
    <t>Протокол прогрева кабелей на барабане перед прокладкой при низких температурах</t>
  </si>
  <si>
    <t>АОСР на котлованы под ГНБ (если есть ГНБ)</t>
  </si>
  <si>
    <t>Профиль прокола с высотно-глубинными отметками (если есть ГНБ)</t>
  </si>
  <si>
    <t>Акт технической готовности электромонтажных работ.</t>
  </si>
  <si>
    <t>Приложение к Акту технической готовности.  Ведомость изменений и отступлений от проекта</t>
  </si>
  <si>
    <t>Исполнительные схемы (схема прокладки КЛ с координатами, разрезами, трубами)</t>
  </si>
  <si>
    <t>Паспорта качества, сертификаты, документы на смонтированное оборудование.</t>
  </si>
  <si>
    <t>Технический отчет по испытаниям оборудования:</t>
  </si>
  <si>
    <t>18.1</t>
  </si>
  <si>
    <t xml:space="preserve">Протокол испытаний силового кабеля напряжением с бумажной изоляцией
 (рабочее напряжение 6кВ – необходимо испытывать постоянным (выпрямленным) напряжением 36кВ 10мин.) (рабочее напряжение 10кВ – необходимо испытывать постоянным (выпрямленным) напряжением 60кВ 10мин.) </t>
  </si>
  <si>
    <t>18.2</t>
  </si>
  <si>
    <t xml:space="preserve">Протокол испытаний силового кабеля напряжением с изоляций из сшитого полиэтилена
(рабочее напряжение 6кВ – необходимо испытывать 30кВ частотой 0,1 (Гц) в течение 15 минут) (рабочее напряжение 10кВ – необходимо испытывать 50кВ частотой 0,1 (Гц) в течение 15 минут) </t>
  </si>
  <si>
    <t>18.3</t>
  </si>
  <si>
    <t>Протокол фазировки</t>
  </si>
  <si>
    <t>18.4</t>
  </si>
  <si>
    <t xml:space="preserve">Протокол проверки наличия цепи и измерение сопротивления цепи между заземлителями и заземляемыми элементами электроустановки.
</t>
  </si>
  <si>
    <t xml:space="preserve">В Акте должно быть не меньше 3-5 человек в подписантах.
Все документы в 3 экземплярах. 
В каждом экземпляре технический отчет на пуско-наладочные работы.
</t>
  </si>
  <si>
    <t>ЗАКАЗЧИК:                                                                              ПОДРЯДЧИК:</t>
  </si>
  <si>
    <t>__________________ А. О. Козырев                                                                       _____________________________</t>
  </si>
  <si>
    <t>Генеральный директор                                                                                  Директор</t>
  </si>
  <si>
    <t>Распределение стоимости договора и График объемов финансирования  по выполнению работ на объекте:</t>
  </si>
  <si>
    <t>к договору на выполнение СМР №____ от ______ 2026 года</t>
  </si>
  <si>
    <t>На _______________ месяц 2026г.</t>
  </si>
  <si>
    <t>2026 год</t>
  </si>
  <si>
    <t>2026 год (объемы)</t>
  </si>
  <si>
    <t>2026г.</t>
  </si>
  <si>
    <t>по состоянию на "_____" _____________ 2026г.</t>
  </si>
  <si>
    <t>2026г., в том числе по месяцам</t>
  </si>
  <si>
    <t>за ______ месяц 2026 года.</t>
  </si>
  <si>
    <t>к договору на выполнение СМР № _______от _________2026г</t>
  </si>
  <si>
    <t>"____" ________________ 2026 года</t>
  </si>
  <si>
    <t>"______ " _______________2026 г.</t>
  </si>
  <si>
    <t>к договору на выполнение СМР № _____от ________2026г.</t>
  </si>
  <si>
    <t>2026</t>
  </si>
  <si>
    <t>___________________ 2026г.</t>
  </si>
  <si>
    <t>"___" __________________ 2026г.</t>
  </si>
  <si>
    <t>"___" _____________ 2026 г.</t>
  </si>
  <si>
    <t>октябрь</t>
  </si>
  <si>
    <t>ноябрь</t>
  </si>
  <si>
    <t>декабрь</t>
  </si>
  <si>
    <t xml:space="preserve">ЛОКАЛЬНЫЙ СМЕТНЫЙ РАСЧЕТ (СМЕТА) </t>
  </si>
  <si>
    <t>январь</t>
  </si>
  <si>
    <t>февраль</t>
  </si>
  <si>
    <t>март</t>
  </si>
  <si>
    <t>2027 год</t>
  </si>
  <si>
    <t>2027 год (объемы)</t>
  </si>
  <si>
    <t>2027г.</t>
  </si>
  <si>
    <t>по состоянию на "_____" _____________ 2027г.</t>
  </si>
  <si>
    <t>2027г, в том числе по месяцам</t>
  </si>
  <si>
    <t>Раздел 1. Земляные работы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</si>
  <si>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</si>
  <si>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</si>
  <si>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1000 м3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</si>
  <si>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</si>
  <si>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</si>
  <si>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</si>
  <si>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</si>
  <si>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</si>
  <si>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</si>
  <si>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</si>
  <si>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</si>
  <si>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>ОТм(Зтм) Средний разряд машинистов 5</t>
  </si>
  <si>
    <t>Всего по позиции</t>
  </si>
  <si>
    <t>ГЭСН01-01-009-23</t>
  </si>
  <si>
    <t>Разработка траншей экскаватором «обратная лопата» с ковшом вместимостью 0,25 м3, группа грунтов: 2</t>
  </si>
  <si>
    <t>3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</si>
  <si>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</si>
  <si>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</si>
  <si>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</si>
  <si>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ОТ(ЗТ)</t>
  </si>
  <si>
    <t>1-100-20</t>
  </si>
  <si>
    <t>Средний разряд работы 2,0</t>
  </si>
  <si>
    <t>4</t>
  </si>
  <si>
    <t>02-15-1-01-0001
Сплит-форма Краснодарский край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</si>
  <si>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</si>
  <si>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</si>
  <si>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5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</si>
  <si>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</si>
  <si>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</si>
  <si>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91.01.01-034</t>
  </si>
  <si>
    <t>Бульдозеры, мощность 59 кВт (80 л.с.)</t>
  </si>
  <si>
    <t>6</t>
  </si>
  <si>
    <t>Засыпка траншей и котлованов с перемещением грунта до 5 м бульдозерами мощностью: 59 кВт (80 л.с.), группа грунтов 1 Песок</t>
  </si>
  <si>
    <t>7</t>
  </si>
  <si>
    <t>ФСБЦ-02.3.01.02-1104
Сплит-форма Краснодарский край на 3 квартал 2026 года.xlsx</t>
  </si>
  <si>
    <t>Песок природный для строительных работ I класс, средний</t>
  </si>
  <si>
    <t>м3</t>
  </si>
  <si>
    <t>8</t>
  </si>
  <si>
    <t>ГЭСН01-02-005-01</t>
  </si>
  <si>
    <t>Уплотнение грунта пневматическими трамбовками, группа грунтов: 1-2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</si>
  <si>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</si>
  <si>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</si>
  <si>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</si>
  <si>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</si>
  <si>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</si>
  <si>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</si>
  <si>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</si>
  <si>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ОТм(Зтм) Средний разряд машинистов 4</t>
  </si>
  <si>
    <t>Итого по разделу 1 Земляные работы</t>
  </si>
  <si>
    <t>Раздел 2. Электромонтажные работы</t>
  </si>
  <si>
    <t>9</t>
  </si>
  <si>
    <t>ГЭСНм08-02-142-01</t>
  </si>
  <si>
    <t>Устройство постели при одном кабеле в траншее</t>
  </si>
  <si>
    <t>100 м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</si>
  <si>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</si>
  <si>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</si>
  <si>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</si>
  <si>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</si>
  <si>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9.1</t>
  </si>
  <si>
    <t>421/пр_2020_п.75_пп.а</t>
  </si>
  <si>
    <t>Вспомогательные ненормируемые материальные ресурсы</t>
  </si>
  <si>
    <t>%</t>
  </si>
  <si>
    <t>10</t>
  </si>
  <si>
    <t>ГЭСНм08-02-142-02</t>
  </si>
  <si>
    <t>На каждый последующий кабель добавлять к норме 08-02-142-01</t>
  </si>
  <si>
    <t>10.1</t>
  </si>
  <si>
    <t>11</t>
  </si>
  <si>
    <t>12</t>
  </si>
  <si>
    <t>ГЭСНм08-02-237-04</t>
  </si>
  <si>
    <t>Прокладка труб гладких полиэтиленовых в траншее диаметром: 200 мм</t>
  </si>
  <si>
    <t>км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</si>
  <si>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</si>
  <si>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</si>
  <si>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</si>
  <si>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</si>
  <si>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</si>
  <si>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</si>
  <si>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91.05.05-015</t>
  </si>
  <si>
    <t>Краны на автомобильном ходу, грузоподъемность 16 т</t>
  </si>
  <si>
    <t>4-100-060</t>
  </si>
  <si>
    <t>ОТм(Зтм) Средний разряд машинистов 6</t>
  </si>
  <si>
    <t>12.1</t>
  </si>
  <si>
    <t>13</t>
  </si>
  <si>
    <t>ГЭСНм08-02-237-09</t>
  </si>
  <si>
    <t>За каждую последующую трубу добавлять к норме: 08-02-237-04</t>
  </si>
  <si>
    <t>13.1</t>
  </si>
  <si>
    <t>14</t>
  </si>
  <si>
    <t>ФСБЦ-24.3.03.13-0051
Сплит-форма Краснодарский край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</si>
  <si>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200 мм, толщина стенки 11,9 мм</t>
  </si>
  <si>
    <t>м</t>
  </si>
  <si>
    <t>15</t>
  </si>
  <si>
    <t>ГЭСН24-02-001-08</t>
  </si>
  <si>
    <t>Сварка полиэтиленовых труб "встык" нагревательным элементом при полуавтоматическом управлении процессом сварки, диаметр труб: свыше 160 до 225 мм</t>
  </si>
  <si>
    <t>соединение</t>
  </si>
  <si>
    <t>1-100-36</t>
  </si>
  <si>
    <t>Средний разряд работы 3,6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</si>
  <si>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</si>
  <si>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</si>
  <si>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М</t>
  </si>
  <si>
    <t>01.3.01.07-0009</t>
  </si>
  <si>
    <t>Спирт этиловый ректификованный технический, сорт I</t>
  </si>
  <si>
    <t>кг</t>
  </si>
  <si>
    <t>01.7.20.08-0051</t>
  </si>
  <si>
    <t>Ветошь хлопчатобумажная цветная</t>
  </si>
  <si>
    <t>16</t>
  </si>
  <si>
    <t>ГЭСНм08-02-141-10</t>
  </si>
  <si>
    <t>Кабель до 35 кВ в готовых траншеях без покрытий, с изоляцией из сшитого полиэтилена укладка в треугольник</t>
  </si>
  <si>
    <t>2-100-05</t>
  </si>
  <si>
    <t>Рабочий 5 разряда</t>
  </si>
  <si>
    <t>2-100-06</t>
  </si>
  <si>
    <t>Рабочий 6 разряда</t>
  </si>
  <si>
    <t>91.06.01-003</t>
  </si>
  <si>
    <t>Домкраты гидравлические, грузоподъемность 63-100 т</t>
  </si>
  <si>
    <t>91.06.03-063</t>
  </si>
  <si>
    <t>Лебедки электрические тяговым усилием до 49,05 кН (5 т)</t>
  </si>
  <si>
    <t>91.11.01-012</t>
  </si>
  <si>
    <t>Машины монтажные для выполнения работ при прокладке и монтаже кабеля на базе автомобиля</t>
  </si>
  <si>
    <t>01.7.15.06-0111</t>
  </si>
  <si>
    <t>Гвозди строительные</t>
  </si>
  <si>
    <t>т</t>
  </si>
  <si>
    <t>08.3.03.06-0001</t>
  </si>
  <si>
    <t>Проволока вязальная</t>
  </si>
  <si>
    <t>11.1.03.05-0073</t>
  </si>
  <si>
    <t>Доска необрезная хвойных пород, естественной влажности, длина 2-6,5 м, ширина 100-250, толщина 20 мм, сорт III</t>
  </si>
  <si>
    <t>16.1</t>
  </si>
  <si>
    <t>17</t>
  </si>
  <si>
    <t>ГЭСНм08-02-148-03</t>
  </si>
  <si>
    <t>Кабель до 35 кВ в проложенных трубах, блоках и коробах, масса 1 м кабеля: до 3 кг</t>
  </si>
  <si>
    <t>91.06.03-061</t>
  </si>
  <si>
    <t>Лебедки электрические тяговым усилием до 12,26 кН (1,25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</si>
  <si>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</si>
  <si>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</si>
  <si>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</si>
  <si>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</si>
  <si>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</si>
  <si>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</si>
  <si>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</si>
  <si>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17.1</t>
  </si>
  <si>
    <t>18</t>
  </si>
  <si>
    <t>ГЭСНм08-02-147-19</t>
  </si>
  <si>
    <t>Кабель до 35 кВ по установленным конструкциям и лоткам с изоляцией из сшитого полиэтилена укладка в треугольник</t>
  </si>
  <si>
    <t>01.7.15.03-0021</t>
  </si>
  <si>
    <t>Болты стальные оцинкованные с шестигранной головкой, в комплекте с шестигранной гайкой и плоской круглой шайбой, диаметр резьбы М10 (М12), длина болта 16-160 мм</t>
  </si>
  <si>
    <t>01.7.15.03-0022</t>
  </si>
  <si>
    <t>Болты стальные оцинкованные с шестигранной головкой, в комплекте с шестигранной гайкой и плоской круглой шайбой, диаметр резьбы М16 (М18), длина болта 25-200 мм</t>
  </si>
  <si>
    <t>08.1.02.11-0021</t>
  </si>
  <si>
    <t>Поковки простые строительные (скобы, закрепы, хомуты), масса 1,8 кг</t>
  </si>
  <si>
    <t>19</t>
  </si>
  <si>
    <t>ГЭСНм08-02-147-03</t>
  </si>
  <si>
    <t>Кабель до 35 кВ по установленным конструкциям и лоткам с креплением на поворотах и в конце трассы, масса 1 м кабеля: свыше 2 до 3 кг</t>
  </si>
  <si>
    <t>Объем=(120/1,02) / 100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</si>
  <si>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</si>
  <si>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</si>
  <si>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19.1</t>
  </si>
  <si>
    <t>20</t>
  </si>
  <si>
    <t>Кабель силовой с алюминиевыми жилами АПвПу2г 1х500/70</t>
  </si>
  <si>
    <t>21</t>
  </si>
  <si>
    <t>ГЭСНм08-02-143-01</t>
  </si>
  <si>
    <t>Покрытие кабеля, проложенного в траншее: кирпичом одного кабеля</t>
  </si>
  <si>
    <t>22</t>
  </si>
  <si>
    <t>ГЭСНм08-02-143-02</t>
  </si>
  <si>
    <t>Покрытие кабеля, проложенного в траншее: кирпичом каждого последующего</t>
  </si>
  <si>
    <t>22.1</t>
  </si>
  <si>
    <t>23</t>
  </si>
  <si>
    <t>ГЭСНм08-02-143-01
прим</t>
  </si>
  <si>
    <t>Покрытие кабеля, проложенного в траншее: кирпичом одного кабеля (перегородка)</t>
  </si>
  <si>
    <t>23.1</t>
  </si>
  <si>
    <t>24</t>
  </si>
  <si>
    <t>ФСБЦ-06.1.01.05-0035
Сплит-форма Краснодарский край на 3 квартал 2026 года.xlsx</t>
  </si>
  <si>
    <t>Кирпич керамический полнотелый одинарный, размеры 250х120х65 мм, марка 100</t>
  </si>
  <si>
    <t>1000 шт</t>
  </si>
  <si>
    <t>25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</si>
  <si>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</si>
  <si>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</si>
  <si>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</si>
  <si>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</si>
  <si>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26</t>
  </si>
  <si>
    <t>ФСБЦ-01.7.06.08-0012
Сплит-форма Краснодарский край на 3 квартал 2026 года.xlsx</t>
  </si>
  <si>
    <t>Лента сигнальная полиэтиленовая ЛСЭ-300, длина 100 м, ширина 300 мм</t>
  </si>
  <si>
    <t>шт</t>
  </si>
  <si>
    <t>27</t>
  </si>
  <si>
    <t>ГЭСНм08-02-167-10</t>
  </si>
  <si>
    <t>Муфта соединительная эпоксидная для 3-4-жильного кабеля напряжением: до 10 кВ, сечение жил до 240 мм2</t>
  </si>
  <si>
    <t>01.3.01.01-0001</t>
  </si>
  <si>
    <t>Бензин авиационный Б-70</t>
  </si>
  <si>
    <t>01.3.01.05-0009</t>
  </si>
  <si>
    <t>Парафин нефтяной твердый Т-1</t>
  </si>
  <si>
    <t>20.2.01.05-0014</t>
  </si>
  <si>
    <t>Гильзы кабельные медные 240 мм</t>
  </si>
  <si>
    <t>100 шт</t>
  </si>
  <si>
    <t>28</t>
  </si>
  <si>
    <t>Соединительная муфта ПСтО-10-500/630  "Прогресс"</t>
  </si>
  <si>
    <t>Цена=10098,00/1,22</t>
  </si>
  <si>
    <t>29</t>
  </si>
  <si>
    <t>ГЭСНм08-02-165-09</t>
  </si>
  <si>
    <t>Муфта концевая эпоксидная для 3-жильного кабеля напряжением: до 10 кВ, сечение одной жилы до 240 мм2</t>
  </si>
  <si>
    <t>30</t>
  </si>
  <si>
    <t>Муфта концевая "Прогресс" ПКВтО-10-500-Р на 3 фазы</t>
  </si>
  <si>
    <t>Цена=23430,00/1,22</t>
  </si>
  <si>
    <t>31</t>
  </si>
  <si>
    <t>ГЭСНм08-02-144-07</t>
  </si>
  <si>
    <t>Присоединение к зажимам жил проводов или кабелей сечением: до 240 мм2</t>
  </si>
  <si>
    <t>Объем=(3*4) / 100</t>
  </si>
  <si>
    <t>32</t>
  </si>
  <si>
    <t>ГЭСНм08-02-155-01</t>
  </si>
  <si>
    <t>Герметизация проходов при вводе кабелей во взрывоопасные помещения уплотнительной массой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</si>
  <si>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</si>
  <si>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</si>
  <si>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32.1</t>
  </si>
  <si>
    <t>33</t>
  </si>
  <si>
    <t>ФСБЦ-20.2.09.02-1033
прим.
Сплит-форма Краснодарский край на 3 квартал 2026 года.xlsx</t>
  </si>
  <si>
    <t>Уплотнитель кабельных проходов термоусаживаемый, диаметр растяжки 130 мм, диаметр после усадки 28 мм</t>
  </si>
  <si>
    <t>34</t>
  </si>
  <si>
    <t>ГЭСНм08-02-177-01</t>
  </si>
  <si>
    <t>Указатель месторасположения трассы кабелей, проложенных в земле</t>
  </si>
  <si>
    <t>35</t>
  </si>
  <si>
    <t>ФСБЦ-20.1.02.23-0174
Сплит-форма Краснодарский край на 3 квартал 2026 года.xlsx</t>
  </si>
  <si>
    <t>Столбик замерный, опознавательный, пластиковый для подземных кабельных линий связи, диаметр 83 мм, высота 2200 мм</t>
  </si>
  <si>
    <t>36</t>
  </si>
  <si>
    <t>ФСБЦ-22.2.02.23-0304
Сплит-форма Краснодарский край на 3 квартал 2026 года.xlsx</t>
  </si>
  <si>
    <t>Таблички-указатели кабельных трасс пластиковые односторонние, размеры 210х280х5 мм</t>
  </si>
  <si>
    <t>37</t>
  </si>
  <si>
    <t>ГЭСНм10-07-069-02</t>
  </si>
  <si>
    <t>Защита кабелей на мостах и подходах к ним (в готовых траншеях) на: двухкабельных линиях</t>
  </si>
  <si>
    <t>100 м трассы</t>
  </si>
  <si>
    <t>1-100-43</t>
  </si>
  <si>
    <t>Средний разряд работы 4,3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</si>
  <si>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</si>
  <si>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</si>
  <si>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</si>
  <si>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</si>
  <si>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08.1.02.25-0150</t>
  </si>
  <si>
    <t>Вентиль автомобильный с обрезиненным основанием корпуса для камерных шин, диаметр вентильного отверстия 16 мм, высота 43 мм</t>
  </si>
  <si>
    <t>компл</t>
  </si>
  <si>
    <t>08.3.03.05-0017</t>
  </si>
  <si>
    <t>Проволока стальная низкоуглеродистая оцинкованная разного назначения, диаметр 3,0 мм</t>
  </si>
  <si>
    <t>10.3.02.03-0036</t>
  </si>
  <si>
    <t>Припои оловянно-свинцовые сурьмянистые, марка ПОССу 30-2</t>
  </si>
  <si>
    <t>12.2.03.02-0002</t>
  </si>
  <si>
    <t>Вата минеральная</t>
  </si>
  <si>
    <t>14.4.04.13-0212</t>
  </si>
  <si>
    <t>Эмаль КЧ-728, цвет белый</t>
  </si>
  <si>
    <t>38</t>
  </si>
  <si>
    <t>ФСБЦ-08.3.11.01-1108
Сплит-форма Краснодарский край на 3 квартал 2026 года.xlsx</t>
  </si>
  <si>
    <t>Швеллеры стальные горячекатаные, марки стали 09Г2С, 12Г2С, № 5У-10У, № 5П-10П</t>
  </si>
  <si>
    <t>39</t>
  </si>
  <si>
    <t>40</t>
  </si>
  <si>
    <t>M Scotchmar 1421-XR/iD — интеллектуальный шаровой маркер для линий связи (оранжевый)</t>
  </si>
  <si>
    <t>Цена=5856,00/1,22*1,03</t>
  </si>
  <si>
    <t>41</t>
  </si>
  <si>
    <t>42</t>
  </si>
  <si>
    <t>ФСБЦ-22.2.02.23-0300
Сплит-форма Краснодарский край на 3 квартал 2026 года.xlsx</t>
  </si>
  <si>
    <t>Таблички-указатели кабельных трасс металлические односторонние, размеры 300х400х0,8 мм</t>
  </si>
  <si>
    <t>43</t>
  </si>
  <si>
    <t>ГЭСН26-02-025-01</t>
  </si>
  <si>
    <t>Огнезащитное покрытие толщиной слоя 0,8 мм кабелей и проводов диаметром: до 50 мм</t>
  </si>
  <si>
    <t>100 м2</t>
  </si>
  <si>
    <t>91.06.06-046</t>
  </si>
  <si>
    <t>Подъемники одномачтовые, грузоподъемность до 500 кг, высота подъема 25 м</t>
  </si>
  <si>
    <t>4-100-030</t>
  </si>
  <si>
    <t>ОТм(Зтм) Средний разряд машинистов 3</t>
  </si>
  <si>
    <t>01.7.03.01-0001</t>
  </si>
  <si>
    <t>Вода</t>
  </si>
  <si>
    <t>14.5.09.11-0102</t>
  </si>
  <si>
    <t>Уайт-спирит</t>
  </si>
  <si>
    <t>ФСБЦ-14.2.02.10-1002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</si>
  <si>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</si>
  <si>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44</t>
  </si>
  <si>
    <t>44.1</t>
  </si>
  <si>
    <t>Итого по разделу 2 Электромонтажные работы</t>
  </si>
  <si>
    <t>Раздел 3. ГНБ</t>
  </si>
  <si>
    <t>Устройство приямков для установки механизмов</t>
  </si>
  <si>
    <t>45</t>
  </si>
  <si>
    <t>ГЭСН01-01-006-05</t>
  </si>
  <si>
    <t>Разработка грунта в котлованах объемом до 500 м3 экскаваторами с ковшом вместимостью 0,25 м3, группа грунтов: 2</t>
  </si>
  <si>
    <t>46</t>
  </si>
  <si>
    <t>47</t>
  </si>
  <si>
    <t>ГЭСН04-01-080-02</t>
  </si>
  <si>
    <t>Демонтаж установки горизонтально направленного бурения: с тяговым усилием 50 тс (500 кН)</t>
  </si>
  <si>
    <t>91.04.02-032</t>
  </si>
  <si>
    <t>Установки направленного бурения для бестраншейной прокладки, тяговое усилие 500 кН</t>
  </si>
  <si>
    <t>4-100-065</t>
  </si>
  <si>
    <t>ОТм(Зтм) Средний разряд машинистов 6,5</t>
  </si>
  <si>
    <t>48</t>
  </si>
  <si>
    <t>ГЭСН04-01-079-02</t>
  </si>
  <si>
    <t>Монтаж установки горизонтально направленного бурения: с тяговым усилием 50 тс (500 кН)</t>
  </si>
  <si>
    <t>91.04.01-031</t>
  </si>
  <si>
    <t>Машины бурильно-крановые на автомобильном ходу, диаметр бурения до 800 мм, глубина бурения до 5 м</t>
  </si>
  <si>
    <t>49</t>
  </si>
  <si>
    <t>50</t>
  </si>
  <si>
    <t>ГЭСН04-01-086-04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</si>
  <si>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50 тс (500 кН): для труб Dу=500 мм длиной до 400 м</t>
  </si>
  <si>
    <t>1-100-46</t>
  </si>
  <si>
    <t>Средний разряд работы 4,6</t>
  </si>
  <si>
    <t>91.07.06-001</t>
  </si>
  <si>
    <t>Комплексы бентонито-смесительные на базе автомобиля, объем бункера 14,5 м3</t>
  </si>
  <si>
    <t>91.10.05-007</t>
  </si>
  <si>
    <t>Трубоукладчики, номинальная грузоподъемность 12,5 т</t>
  </si>
  <si>
    <t>4-100-070</t>
  </si>
  <si>
    <t>ОТм(Зтм) Средний разряд машинистов 7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</si>
  <si>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</si>
  <si>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</si>
  <si>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</si>
  <si>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</si>
  <si>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</si>
  <si>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</si>
  <si>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</si>
  <si>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</si>
  <si>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</si>
  <si>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</si>
  <si>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</si>
  <si>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</si>
  <si>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</si>
  <si>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</si>
  <si>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51</t>
  </si>
  <si>
    <t>ФСБЦ-24.3.03.17-0020
прим.
Сплит-форма Краснодарский край на 3 квартал 2026 года.xlsx</t>
  </si>
  <si>
    <t>Трубы безнапорные полиэтиленовые, стандартное размерное отношение SDR13,6, номинальный наружный диаметр 200 мм, толщина стенки 14,7 мм</t>
  </si>
  <si>
    <t>52</t>
  </si>
  <si>
    <t>ФСБЦ-24.3.05.02-0213
прим
Сплит-форма Краснодарский край на 3 квартал 2026 года.xlsx</t>
  </si>
  <si>
    <t>Заглушка полиэтиленовая, ПЭ100, стандартное размерное отношение SDR11, номинальный наружный диаметр 160 мм</t>
  </si>
  <si>
    <t>Итого по разделу 3 ГНБ</t>
  </si>
  <si>
    <t>Раздел 4. Пусконаладочные работы</t>
  </si>
  <si>
    <t>53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</si>
  <si>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</si>
  <si>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</si>
  <si>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</si>
  <si>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Объем=4 / 100</t>
  </si>
  <si>
    <t>3-200-03</t>
  </si>
  <si>
    <t>Инженер III категории</t>
  </si>
  <si>
    <t>54</t>
  </si>
  <si>
    <t>ГЭСНп01-11-024-02</t>
  </si>
  <si>
    <t>Фазировка электрической линии или трансформатора с сетью напряжением: свыше 1 кВ</t>
  </si>
  <si>
    <t>55</t>
  </si>
  <si>
    <t>ГЭСНп01-12-027-01</t>
  </si>
  <si>
    <t>Испытание кабеля силового длиной до 500 м напряжением: до 10 кВ</t>
  </si>
  <si>
    <t>испытание</t>
  </si>
  <si>
    <t>56</t>
  </si>
  <si>
    <t>ГЭСНп01-12-027-04</t>
  </si>
  <si>
    <t>За каждые последующие 500 м испытания силового кабеля напряжением: до 10 кВ добавлять к норме 01-12-027-01</t>
  </si>
  <si>
    <t>500 м кабеля</t>
  </si>
  <si>
    <t>Итого по разделу 4 Пусконаладочные работы</t>
  </si>
  <si>
    <t>Раздел 5. Восстановление покрытия</t>
  </si>
  <si>
    <t>Разборка покрытия</t>
  </si>
  <si>
    <t>57</t>
  </si>
  <si>
    <t>ГЭСН27-03-008-04</t>
  </si>
  <si>
    <t>Разборка покрытий и оснований: асфальтобетонных</t>
  </si>
  <si>
    <t>1-100-27</t>
  </si>
  <si>
    <t>Средний разряд работы 2,7</t>
  </si>
  <si>
    <t>91.01.02-004</t>
  </si>
  <si>
    <t>Автогрейдеры среднего типа, мощность 99 кВт (135 л.с.)</t>
  </si>
  <si>
    <t>91.21.10-002</t>
  </si>
  <si>
    <t>Молотки отбойные пневматические при работе от передвижных компрессоров</t>
  </si>
  <si>
    <t>58</t>
  </si>
  <si>
    <t>ГЭСН27-03-008-02</t>
  </si>
  <si>
    <t>Разборка покрытий и оснований: щебеночных</t>
  </si>
  <si>
    <t>91.12.06-012</t>
  </si>
  <si>
    <t>Рыхлители прицепные (без трактора)</t>
  </si>
  <si>
    <t>91.13.01-038</t>
  </si>
  <si>
    <t>Машины поливомоечные, вместимость цистерны 6 м3</t>
  </si>
  <si>
    <t>59</t>
  </si>
  <si>
    <t>02-15-1-01-0010
Сплит-форма Краснодарский край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</si>
  <si>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</si>
  <si>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Восстановление покрытия</t>
  </si>
  <si>
    <t>60</t>
  </si>
  <si>
    <t>ГЭСН27-04-001-02</t>
  </si>
  <si>
    <t>Устройство подстилающих и выравнивающих слоев оснований: из песчано-гравийной смеси, дресвы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</si>
  <si>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</si>
  <si>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</si>
  <si>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</si>
  <si>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</si>
  <si>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ФСБЦ-02.2.04.03-0015</t>
  </si>
  <si>
    <t>Смесь песчано-гравийная обогащенная с содержанием гравия 65-75 %</t>
  </si>
  <si>
    <t>61</t>
  </si>
  <si>
    <t>ГЭСН27-06-031-01</t>
  </si>
  <si>
    <t>Устройство покрытия из горячих асфальтобетонных смесей асфальтоукладчиками: третьего типоразмера, ширина укладки до 6 м, толщина слоя 4 см</t>
  </si>
  <si>
    <t>1000 м2</t>
  </si>
  <si>
    <t>1-100-37</t>
  </si>
  <si>
    <t>Средний разряд работы 3,7</t>
  </si>
  <si>
    <t>91.08.01-024</t>
  </si>
  <si>
    <t>Асфальтоукладчики гусеничные, максимальная ширина укладки 7 м, скорость укладки до 24 м/мин, производительность 600 т/ч</t>
  </si>
  <si>
    <t>4-100-080</t>
  </si>
  <si>
    <t>ОТм(Зтм) Средний разряд машинистов 8</t>
  </si>
  <si>
    <t>91.08.02-002</t>
  </si>
  <si>
    <t>Автогудронаторы, емкость цистерны 7000 л</t>
  </si>
  <si>
    <t>4-100-045</t>
  </si>
  <si>
    <t>ОТм(Зтм) Средний разряд машинистов 4,5</t>
  </si>
  <si>
    <t>91.08.02-011</t>
  </si>
  <si>
    <t>Гудронаторы ручные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</si>
  <si>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</si>
  <si>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</si>
  <si>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</si>
  <si>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</si>
  <si>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91.08.11-031</t>
  </si>
  <si>
    <t>Перегружатели асфальтовой смеси, емкость бункера до 25 т</t>
  </si>
  <si>
    <t>01.3.01.03-0002</t>
  </si>
  <si>
    <t>Керосин для технических целей</t>
  </si>
  <si>
    <t>ФСБЦ-01.2.01.01-1022</t>
  </si>
  <si>
    <t>Битум нефтяной дорожный БНД 60/90</t>
  </si>
  <si>
    <t>62</t>
  </si>
  <si>
    <t>ГЭСН27-06-032-01</t>
  </si>
  <si>
    <t>При изменении толщины покрытия на 0,5 см добавлять или исключать: к норме 27-06-031-01</t>
  </si>
  <si>
    <t>63</t>
  </si>
  <si>
    <t>ФСБЦ-04.2.01.01-0049
Сплит-форма Краснодарский край на 3 квартал 2026 года.xlsx</t>
  </si>
  <si>
    <t>Смеси асфальтобетонные плотные мелкозернистые, тип Б, марка II</t>
  </si>
  <si>
    <t>64</t>
  </si>
  <si>
    <t>ГЭСН27-04-001-04</t>
  </si>
  <si>
    <t>Устройство подстилающих и выравнивающих слоев оснований: из щебня</t>
  </si>
  <si>
    <t>91.01.01-035</t>
  </si>
  <si>
    <t>Бульдозеры, мощность 79 кВт (108 л.с.)</t>
  </si>
  <si>
    <t>65</t>
  </si>
  <si>
    <t>Итого по разделу 5 Восстановление покрытия</t>
  </si>
  <si>
    <t>66</t>
  </si>
  <si>
    <t>67</t>
  </si>
  <si>
    <t>68</t>
  </si>
  <si>
    <t>69</t>
  </si>
  <si>
    <t>70</t>
  </si>
  <si>
    <t>71</t>
  </si>
  <si>
    <t>Засыпка траншей и котлованов с перемещением грунта до 5 м бульдозерами мощностью: 59 кВт (80 л.с.), группа грунтов 1 песок</t>
  </si>
  <si>
    <t>72</t>
  </si>
  <si>
    <t>73</t>
  </si>
  <si>
    <t>74</t>
  </si>
  <si>
    <t>75</t>
  </si>
  <si>
    <t>75.1</t>
  </si>
  <si>
    <t>76</t>
  </si>
  <si>
    <t>77</t>
  </si>
  <si>
    <t>78</t>
  </si>
  <si>
    <t>79</t>
  </si>
  <si>
    <t>80</t>
  </si>
  <si>
    <t>81</t>
  </si>
  <si>
    <t>82</t>
  </si>
  <si>
    <t>83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</si>
  <si>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</si>
  <si>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</si>
  <si>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</si>
  <si>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</si>
  <si>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</si>
  <si>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</si>
  <si>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</si>
  <si>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</si>
  <si>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</si>
  <si>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</si>
  <si>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</si>
  <si>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</si>
  <si>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</si>
  <si>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</si>
  <si>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</si>
  <si>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</si>
  <si>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</si>
  <si>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</si>
  <si>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</si>
  <si>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</si>
  <si>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</si>
  <si>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</si>
  <si>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</si>
  <si>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</si>
  <si>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</si>
  <si>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</si>
  <si>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</si>
  <si>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</si>
  <si>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</si>
  <si>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</si>
  <si>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</si>
  <si>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22%</t>
  </si>
  <si>
    <t xml:space="preserve">  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</si>
  <si>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</si>
  <si>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</si>
  <si>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</si>
  <si>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 xml:space="preserve">          Затраты труда машинистов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</si>
  <si>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</si>
  <si>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</si>
  <si>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</si>
  <si>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 xml:space="preserve">          ПНР "под нагрузкой"</t>
  </si>
  <si>
    <t>421/пр_2020_прил.8_п.1_гр.7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</si>
  <si>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</si>
  <si>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</si>
  <si>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</si>
  <si>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</si>
  <si>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</si>
  <si>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</si>
  <si>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 xml:space="preserve">Составил:  ____________________________ </t>
  </si>
  <si>
    <t xml:space="preserve">Проверил:  ____________________________ </t>
  </si>
  <si>
    <t xml:space="preserve">"Строительство 2КЛ-10 кВ от ПС Кругликовская до РП-18 мкр. БВК, г. Краснодар" (Идентификационный номер проекта P_03_1142311005693_013) </t>
  </si>
  <si>
    <t>апрель</t>
  </si>
  <si>
    <t xml:space="preserve">"Строительство 2КЛ-10 кВ от ПС Кругликовская до РП-18 мкр. БВК, 
г. Краснодар" (Идентификационный номер проекта P_03_1142311005693_013) </t>
  </si>
  <si>
    <t>95-ПИР/2026-1-ЭК</t>
  </si>
  <si>
    <t xml:space="preserve">БВК КЛ-10кВ ПС Круг до РП-18 </t>
  </si>
  <si>
    <t>Объем=660,74 / 1000</t>
  </si>
  <si>
    <t>Объем=(2454,54-93,46) / 1000</t>
  </si>
  <si>
    <t>Объем=93,46 / 100</t>
  </si>
  <si>
    <t>Объем=660,09*1,75</t>
  </si>
  <si>
    <t>Объем=2454,54 / 1000</t>
  </si>
  <si>
    <t>Объем=80,09 / 1000</t>
  </si>
  <si>
    <t>Объем=80,09*1,1</t>
  </si>
  <si>
    <t>Объем=(2454,54+80,09) / 100</t>
  </si>
  <si>
    <t>Объем=3871 / 100</t>
  </si>
  <si>
    <t>Объем=3765 / 100</t>
  </si>
  <si>
    <t>Объем=580,65*1,1</t>
  </si>
  <si>
    <t>Объем=626/1000</t>
  </si>
  <si>
    <t>Объем=545/1000</t>
  </si>
  <si>
    <t>Объем=(21753,58/3/1,02) / 100</t>
  </si>
  <si>
    <t>Объем=(7873,38/1,02) / 100</t>
  </si>
  <si>
    <t>Объем=(180/3/1,02) / 100</t>
  </si>
  <si>
    <t>ТЦ_21.1.07.01_78_5904184047_11.09.2026_01_1.1
КА п.3.1</t>
  </si>
  <si>
    <t>ФСБЦ-20.1.02.18-1124
Сплит-форма Краснодарский край на 3 квартал 2026 года.xlsx</t>
  </si>
  <si>
    <t>Хомуты-стяжки кабельные нейлоновые, размеры 7,6х500 мм</t>
  </si>
  <si>
    <t>Объем=9100 / 100</t>
  </si>
  <si>
    <t>Объем=3243 / 100</t>
  </si>
  <si>
    <t>Объем=3218 / 100</t>
  </si>
  <si>
    <t>24.1</t>
  </si>
  <si>
    <t>Объем=69250/1000</t>
  </si>
  <si>
    <t>Объем=7800 / 100</t>
  </si>
  <si>
    <t>26.1</t>
  </si>
  <si>
    <t>Объем=7800/100</t>
  </si>
  <si>
    <t>Объем=48/3</t>
  </si>
  <si>
    <t>28.1</t>
  </si>
  <si>
    <t>ТЦ_20.2.09.08_23_2312298523_28.07.2026_01_3.3</t>
  </si>
  <si>
    <t>30.1</t>
  </si>
  <si>
    <t>ТЦ_20.2.09.04_23_2312298523_28.07.2026_01_2.3</t>
  </si>
  <si>
    <t>Объем=308/2</t>
  </si>
  <si>
    <t>33.1</t>
  </si>
  <si>
    <t>Объем=55+1+1</t>
  </si>
  <si>
    <t>35.1</t>
  </si>
  <si>
    <t>Объем=57 / 100</t>
  </si>
  <si>
    <t>Объем=(30+2*2) / 100</t>
  </si>
  <si>
    <t>38.1</t>
  </si>
  <si>
    <t>Объем=(7,05*34)/1000</t>
  </si>
  <si>
    <t>40.1</t>
  </si>
  <si>
    <t>ТЦ_21.1.04.00_52_5249012821_27.07.2026_02_4.1</t>
  </si>
  <si>
    <t>Объем=3 / 100</t>
  </si>
  <si>
    <t>ТЦ_21.1.04.00_78_7811401510_09.09.2026_02_5.1
КА п.5.1</t>
  </si>
  <si>
    <t>3M Scotchmar 1255 пассивный маркер для линий связи</t>
  </si>
  <si>
    <t>Цена=1078,17/1,22*1,03</t>
  </si>
  <si>
    <t>Объем=(300*3,14*0,05) / 100</t>
  </si>
  <si>
    <t>46.1</t>
  </si>
  <si>
    <t>ГЭСНм08-01-052-01</t>
  </si>
  <si>
    <t>Изолятор опорный напряжением: до 10 кВ, количество точек крепления 1</t>
  </si>
  <si>
    <t>1-100-40</t>
  </si>
  <si>
    <t>Средний разряд работы 4,0</t>
  </si>
  <si>
    <t>01.7.15.03-0042</t>
  </si>
  <si>
    <t>Болты с гайками и шайбами строительные</t>
  </si>
  <si>
    <t>47.1</t>
  </si>
  <si>
    <t>ФСБЦ-22.2.01.05-0035
Сплит-форма Краснодарский край на 3 квартал 2026 года.xlsx</t>
  </si>
  <si>
    <t>Изоляторы опорные ИОР-10-3,75 УХЛ1</t>
  </si>
  <si>
    <t>Объем=12 / 100</t>
  </si>
  <si>
    <t>Монтаж транспозиционных муфт</t>
  </si>
  <si>
    <t>49.1</t>
  </si>
  <si>
    <t>ТЦ_20.2.09.04_23_2312298523_28.07.2026_01_6.3</t>
  </si>
  <si>
    <t>Муфта кабельная соединительная 10кВ ПСТО 10-500 НГ-LS Р прогресс транспозиция на 3 фазы</t>
  </si>
  <si>
    <t>Объем=12/3</t>
  </si>
  <si>
    <t>Цена=33570,00/1,22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</si>
  <si>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</si>
  <si>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</si>
  <si>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Объем=48 / 100</t>
  </si>
  <si>
    <t>01.7.03.04-0001</t>
  </si>
  <si>
    <t>Электроэнергия</t>
  </si>
  <si>
    <t>кВт-ч</t>
  </si>
  <si>
    <t>01.7.15.07-0014</t>
  </si>
  <si>
    <t>Дюбели распорные полипропиленовые</t>
  </si>
  <si>
    <t>01.7.15.14-0043</t>
  </si>
  <si>
    <t>Шурупы самонарезающие стальные оксидированные с полукруглой головкой и крестообразным шлицем, остроконечные, диаметр 3,5 мм, длина 11 мм</t>
  </si>
  <si>
    <t>51.1</t>
  </si>
  <si>
    <t>ТЦ_21.1.08.04_23_2309175296_27.07.2026_02_7.2</t>
  </si>
  <si>
    <t>Провод транспозиции ППС 1х70-6</t>
  </si>
  <si>
    <t>Цена=8090,00/1,22*1,03</t>
  </si>
  <si>
    <t>Объем=138,83 / 1000</t>
  </si>
  <si>
    <t>ГЭСН01-01-018-05</t>
  </si>
  <si>
    <t>Разработка грунта с погрузкой на автомобили-самосвалы в котлованах объемом до 500 м3 экскаваторами с ковшом вместимостью 0,25 м3, группа грунтов: 2</t>
  </si>
  <si>
    <t>Объем=25,26 / 1000</t>
  </si>
  <si>
    <t>Объем=25,26*1,75</t>
  </si>
  <si>
    <t>ГЭСН01-02-027-05</t>
  </si>
  <si>
    <t>Планировка площадей: ручным способом, группа грунтов 2</t>
  </si>
  <si>
    <t>Объем=67,5 / 1000</t>
  </si>
  <si>
    <t>Объем=25,26*1,1</t>
  </si>
  <si>
    <t>Объем=(25,26+138,83) / 100</t>
  </si>
  <si>
    <t>64.1</t>
  </si>
  <si>
    <t>64.2</t>
  </si>
  <si>
    <t>Объем=(29927-500*2) / 500</t>
  </si>
  <si>
    <t>Объем=(24,8*0,05) / 100</t>
  </si>
  <si>
    <t>Объем=(32*0,2) / 100</t>
  </si>
  <si>
    <t>ГЭСНр68-02-012-01</t>
  </si>
  <si>
    <t>Разборка тротуаров и дорожек из плит с их отноской и укладкой в штабель</t>
  </si>
  <si>
    <t>Объем=9,25 / 100</t>
  </si>
  <si>
    <t>1-100-17</t>
  </si>
  <si>
    <t>Средний разряд работы 1,7</t>
  </si>
  <si>
    <t>Объем=1,24*2,4+6,4*1,2</t>
  </si>
  <si>
    <t>Объем=3,7 / 100</t>
  </si>
  <si>
    <t>Объем=24,8 / 1000</t>
  </si>
  <si>
    <t>76.1</t>
  </si>
  <si>
    <t>Объем=1,2*2,5</t>
  </si>
  <si>
    <t>Объем=7,8 / 100</t>
  </si>
  <si>
    <t>ФСБЦ-02.2.05.04-2056
Сплит-форма Краснодарский край на 3 квартал 2026 года.xlsx</t>
  </si>
  <si>
    <t>Щебень из плотных горных пород для строительных работ М 600, фракция 10-20 мм</t>
  </si>
  <si>
    <t>Объем=7,8*1,26</t>
  </si>
  <si>
    <t>ГЭСН27-02-010-01</t>
  </si>
  <si>
    <t>Установка бортовых камней бетонных: при цементобетонных покрытиях</t>
  </si>
  <si>
    <t>Объем=30 / 100</t>
  </si>
  <si>
    <t>1-100-29</t>
  </si>
  <si>
    <t>Средний разряд работы 2,9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</si>
  <si>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</si>
  <si>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</si>
  <si>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</si>
  <si>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</si>
  <si>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ФСБЦ-05.2.03.03-0011
Сплит-форма Краснодарский край на 3 квартал 2026 года.xlsx</t>
  </si>
  <si>
    <t>Камни бортовые бетонные марки БР, БВ, бетон В22,5 (М300)</t>
  </si>
  <si>
    <t>Объем=0,042*30</t>
  </si>
  <si>
    <t>ГЭСН27-07-014-01</t>
  </si>
  <si>
    <t>Устройство покрытий тротуаров из бетонной плитки типа "Брусчатка": рядовым или паркетным мощением</t>
  </si>
  <si>
    <t>91.08.09-002</t>
  </si>
  <si>
    <t>Плиты вибрационные электрические, мощность до 1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</si>
</sst>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р_._-;\-* #,##0.00_р_._-;_-* &quot;-&quot;??_р_._-;_-@_-"/>
    <numFmt numFmtId="165" formatCode="_(* #,##0.00_);_(* \(#,##0.00\);_(* \-??_);_(@_)"/>
    <numFmt numFmtId="166" formatCode="_-* #,##0.00_р_._-;\-* #,##0.00_р_._-;_-* \-??_р_._-;_-@_-"/>
    <numFmt numFmtId="167" formatCode="_-* #,##0_р_._-;\-* #,##0_р_._-;_-* \-??_р_._-;_-@_-"/>
    <numFmt numFmtId="168" formatCode="0.0"/>
    <numFmt numFmtId="169" formatCode="#,##0_р_."/>
    <numFmt numFmtId="170" formatCode="#,##0.000_р_."/>
    <numFmt numFmtId="171" formatCode="#,##0.00_р_."/>
    <numFmt numFmtId="172" formatCode="0.00000"/>
    <numFmt numFmtId="173" formatCode="0.0000000"/>
    <numFmt numFmtId="174" formatCode="0.000000"/>
    <numFmt numFmtId="175" formatCode="0.0000"/>
    <numFmt numFmtId="176" formatCode="0.000"/>
  </numFmts>
  <fonts count="96" x14ac:knownFonts="1"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2"/>
      <color rgb="FF80008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800080"/>
      <name val="Times New Roman"/>
      <family val="1"/>
      <charset val="204"/>
    </font>
    <font>
      <sz val="15"/>
      <name val="Arial"/>
      <family val="2"/>
      <charset val="1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name val="Arial"/>
      <family val="2"/>
      <charset val="204"/>
    </font>
    <font>
      <sz val="15"/>
      <name val="Arial"/>
      <family val="2"/>
      <charset val="204"/>
    </font>
    <font>
      <sz val="14"/>
      <name val="Arial"/>
      <family val="2"/>
      <charset val="204"/>
    </font>
    <font>
      <sz val="15"/>
      <name val="Times New Roman Cyr"/>
      <family val="1"/>
      <charset val="204"/>
    </font>
    <font>
      <b/>
      <sz val="15"/>
      <name val="Times New Roman Cyr"/>
      <family val="1"/>
      <charset val="204"/>
    </font>
    <font>
      <b/>
      <i/>
      <u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1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sz val="15"/>
      <color theme="1"/>
      <name val="Times New Roman Cyr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1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1"/>
    </font>
    <font>
      <b/>
      <sz val="10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8"/>
      <name val="Times New Roman"/>
      <family val="1"/>
      <charset val="1"/>
    </font>
    <font>
      <sz val="9"/>
      <name val="Times New Roman"/>
      <family val="1"/>
      <charset val="1"/>
    </font>
    <font>
      <sz val="10"/>
      <color rgb="FF800080"/>
      <name val="Times New Roman"/>
      <family val="1"/>
      <charset val="1"/>
    </font>
    <font>
      <sz val="11"/>
      <name val="Times New Roman"/>
      <family val="1"/>
      <charset val="1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  <charset val="1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i/>
      <sz val="14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3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11"/>
      <color rgb="FF000000"/>
      <name val="Calibri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5" fontId="24" fillId="0" borderId="0" applyBorder="0" applyProtection="0"/>
    <xf numFmtId="9" fontId="24" fillId="0" borderId="0" applyBorder="0" applyProtection="0"/>
    <xf numFmtId="0" fontId="2" fillId="0" borderId="0"/>
    <xf numFmtId="0" fontId="25" fillId="0" borderId="0"/>
    <xf numFmtId="164" fontId="25" fillId="0" borderId="0" applyFont="0" applyFill="0" applyBorder="0" applyAlignment="0" applyProtection="0"/>
    <xf numFmtId="0" fontId="2" fillId="0" borderId="0"/>
    <xf numFmtId="0" fontId="24" fillId="0" borderId="0"/>
    <xf numFmtId="0" fontId="33" fillId="0" borderId="0" applyNumberFormat="0" applyFill="0" applyBorder="0" applyAlignment="0" applyProtection="0"/>
    <xf numFmtId="165" fontId="24" fillId="0" borderId="0" applyBorder="0" applyProtection="0"/>
    <xf numFmtId="0" fontId="25" fillId="0" borderId="0" applyProtection="0"/>
    <xf numFmtId="0" fontId="25" fillId="0" borderId="0"/>
    <xf numFmtId="0" fontId="2" fillId="0" borderId="1" applyFill="0" applyProtection="0">
      <alignment horizontal="center"/>
    </xf>
    <xf numFmtId="0" fontId="2" fillId="0" borderId="0">
      <alignment horizontal="right" vertical="top" wrapText="1"/>
    </xf>
    <xf numFmtId="0" fontId="55" fillId="0" borderId="0"/>
    <xf numFmtId="0" fontId="25" fillId="0" borderId="0"/>
    <xf numFmtId="0" fontId="1" fillId="0" borderId="0"/>
    <xf numFmtId="0" fontId="2" fillId="0" borderId="0">
      <alignment horizontal="left" vertical="top"/>
    </xf>
    <xf numFmtId="0" fontId="65" fillId="0" borderId="0"/>
    <xf numFmtId="0" fontId="95" fillId="0" borderId="0"/>
  </cellStyleXfs>
  <cellXfs count="726">
    <xf numFmtId="0" fontId="0" fillId="0" borderId="0" xfId="0"/>
    <xf numFmtId="0" fontId="4" fillId="2" borderId="0" xfId="0" applyFont="1" applyFill="1"/>
    <xf numFmtId="0" fontId="5" fillId="3" borderId="0" xfId="0" applyFont="1" applyFill="1"/>
    <xf numFmtId="0" fontId="6" fillId="3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9" fillId="3" borderId="0" xfId="0" applyFont="1" applyFill="1"/>
    <xf numFmtId="0" fontId="5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7" fontId="7" fillId="3" borderId="0" xfId="1" applyNumberFormat="1" applyFont="1" applyFill="1" applyBorder="1" applyAlignment="1" applyProtection="1">
      <alignment vertical="center"/>
    </xf>
    <xf numFmtId="0" fontId="9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/>
    <xf numFmtId="0" fontId="11" fillId="3" borderId="0" xfId="0" applyFont="1" applyFill="1" applyAlignment="1">
      <alignment horizontal="left" vertical="center"/>
    </xf>
    <xf numFmtId="167" fontId="11" fillId="3" borderId="0" xfId="1" applyNumberFormat="1" applyFont="1" applyFill="1" applyBorder="1" applyAlignment="1" applyProtection="1">
      <alignment vertical="center"/>
    </xf>
    <xf numFmtId="0" fontId="11" fillId="3" borderId="0" xfId="0" applyFont="1" applyFill="1" applyAlignment="1">
      <alignment vertical="center"/>
    </xf>
    <xf numFmtId="0" fontId="1" fillId="0" borderId="0" xfId="3" applyFont="1"/>
    <xf numFmtId="0" fontId="13" fillId="0" borderId="0" xfId="3" applyFont="1" applyAlignment="1">
      <alignment horizontal="right" vertical="center" wrapText="1"/>
    </xf>
    <xf numFmtId="0" fontId="14" fillId="0" borderId="0" xfId="3" applyFont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0" fontId="6" fillId="0" borderId="0" xfId="3" applyFont="1" applyAlignment="1">
      <alignment vertical="center"/>
    </xf>
    <xf numFmtId="0" fontId="16" fillId="0" borderId="0" xfId="3" applyFont="1" applyAlignment="1">
      <alignment vertical="center" wrapText="1"/>
    </xf>
    <xf numFmtId="0" fontId="17" fillId="0" borderId="0" xfId="3" applyFont="1" applyAlignment="1">
      <alignment vertical="center" wrapText="1"/>
    </xf>
    <xf numFmtId="0" fontId="18" fillId="0" borderId="0" xfId="3" applyFont="1" applyAlignment="1">
      <alignment vertical="center"/>
    </xf>
    <xf numFmtId="0" fontId="18" fillId="0" borderId="0" xfId="0" applyFont="1" applyAlignment="1">
      <alignment vertical="top"/>
    </xf>
    <xf numFmtId="0" fontId="21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3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165" fontId="13" fillId="0" borderId="0" xfId="1" applyFont="1" applyBorder="1" applyAlignment="1" applyProtection="1">
      <alignment horizontal="center" wrapText="1"/>
    </xf>
    <xf numFmtId="165" fontId="13" fillId="0" borderId="0" xfId="1" applyFont="1" applyBorder="1" applyAlignment="1" applyProtection="1">
      <alignment horizontal="right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3" fillId="3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3" xfId="0" applyFont="1" applyBorder="1"/>
    <xf numFmtId="167" fontId="17" fillId="0" borderId="0" xfId="3" applyNumberFormat="1" applyFont="1" applyAlignment="1">
      <alignment vertical="center" wrapText="1"/>
    </xf>
    <xf numFmtId="4" fontId="13" fillId="0" borderId="1" xfId="1" applyNumberFormat="1" applyFont="1" applyBorder="1" applyAlignment="1" applyProtection="1">
      <alignment horizontal="center" vertical="center" wrapText="1"/>
    </xf>
    <xf numFmtId="166" fontId="13" fillId="0" borderId="0" xfId="1" applyNumberFormat="1" applyFont="1" applyBorder="1" applyAlignment="1" applyProtection="1">
      <alignment horizontal="center" wrapText="1"/>
    </xf>
    <xf numFmtId="4" fontId="13" fillId="0" borderId="0" xfId="0" applyNumberFormat="1" applyFont="1" applyAlignment="1">
      <alignment vertical="center" wrapText="1"/>
    </xf>
    <xf numFmtId="166" fontId="12" fillId="0" borderId="0" xfId="3" applyNumberFormat="1" applyFont="1" applyAlignment="1">
      <alignment wrapText="1"/>
    </xf>
    <xf numFmtId="0" fontId="8" fillId="0" borderId="0" xfId="0" applyFont="1"/>
    <xf numFmtId="0" fontId="4" fillId="0" borderId="0" xfId="0" applyFont="1"/>
    <xf numFmtId="4" fontId="18" fillId="0" borderId="0" xfId="3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20" fillId="6" borderId="1" xfId="3" applyFont="1" applyFill="1" applyBorder="1" applyAlignment="1">
      <alignment vertical="center" wrapText="1"/>
    </xf>
    <xf numFmtId="0" fontId="19" fillId="6" borderId="1" xfId="3" applyFont="1" applyFill="1" applyBorder="1" applyAlignment="1">
      <alignment horizontal="center" vertical="center" wrapText="1"/>
    </xf>
    <xf numFmtId="4" fontId="19" fillId="6" borderId="1" xfId="3" applyNumberFormat="1" applyFont="1" applyFill="1" applyBorder="1" applyAlignment="1">
      <alignment horizontal="center" vertical="center" wrapText="1"/>
    </xf>
    <xf numFmtId="4" fontId="14" fillId="6" borderId="1" xfId="3" applyNumberFormat="1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center" vertical="center" wrapText="1"/>
    </xf>
    <xf numFmtId="0" fontId="27" fillId="0" borderId="1" xfId="3" applyFont="1" applyBorder="1" applyAlignment="1">
      <alignment vertical="center" wrapText="1"/>
    </xf>
    <xf numFmtId="0" fontId="27" fillId="4" borderId="1" xfId="3" applyFont="1" applyFill="1" applyBorder="1" applyAlignment="1">
      <alignment horizontal="center" vertical="center" wrapText="1"/>
    </xf>
    <xf numFmtId="0" fontId="27" fillId="6" borderId="1" xfId="3" applyFont="1" applyFill="1" applyBorder="1" applyAlignment="1">
      <alignment horizontal="center" vertical="center" wrapText="1"/>
    </xf>
    <xf numFmtId="4" fontId="28" fillId="6" borderId="1" xfId="3" applyNumberFormat="1" applyFont="1" applyFill="1" applyBorder="1" applyAlignment="1">
      <alignment horizontal="right" vertical="center" wrapText="1"/>
    </xf>
    <xf numFmtId="0" fontId="17" fillId="0" borderId="0" xfId="3" applyFont="1" applyAlignment="1">
      <alignment horizontal="center" vertical="center" wrapText="1"/>
    </xf>
    <xf numFmtId="167" fontId="13" fillId="0" borderId="0" xfId="1" applyNumberFormat="1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2" fillId="0" borderId="0" xfId="6" applyAlignment="1">
      <alignment vertical="center"/>
    </xf>
    <xf numFmtId="0" fontId="2" fillId="3" borderId="0" xfId="6" applyFill="1" applyAlignment="1">
      <alignment vertical="center"/>
    </xf>
    <xf numFmtId="0" fontId="24" fillId="0" borderId="0" xfId="7"/>
    <xf numFmtId="0" fontId="3" fillId="0" borderId="0" xfId="6" applyFont="1"/>
    <xf numFmtId="0" fontId="2" fillId="0" borderId="0" xfId="6" applyAlignment="1">
      <alignment horizontal="right" vertical="center"/>
    </xf>
    <xf numFmtId="0" fontId="5" fillId="0" borderId="1" xfId="6" applyFont="1" applyBorder="1" applyAlignment="1">
      <alignment horizontal="center" vertical="center" wrapText="1"/>
    </xf>
    <xf numFmtId="0" fontId="2" fillId="0" borderId="0" xfId="6" applyAlignment="1">
      <alignment vertical="center" wrapText="1"/>
    </xf>
    <xf numFmtId="0" fontId="2" fillId="2" borderId="0" xfId="6" applyFill="1" applyAlignment="1">
      <alignment vertical="center" wrapText="1"/>
    </xf>
    <xf numFmtId="49" fontId="5" fillId="0" borderId="1" xfId="6" applyNumberFormat="1" applyFont="1" applyBorder="1" applyAlignment="1">
      <alignment horizontal="center" vertical="center"/>
    </xf>
    <xf numFmtId="0" fontId="10" fillId="0" borderId="0" xfId="7" applyFont="1" applyAlignment="1">
      <alignment vertical="center"/>
    </xf>
    <xf numFmtId="0" fontId="10" fillId="0" borderId="0" xfId="7" applyFont="1" applyAlignment="1">
      <alignment horizontal="left" vertical="center"/>
    </xf>
    <xf numFmtId="0" fontId="31" fillId="0" borderId="0" xfId="7" applyFont="1" applyAlignment="1">
      <alignment vertical="center"/>
    </xf>
    <xf numFmtId="0" fontId="31" fillId="2" borderId="0" xfId="7" applyFont="1" applyFill="1" applyAlignment="1">
      <alignment vertical="center"/>
    </xf>
    <xf numFmtId="0" fontId="2" fillId="2" borderId="0" xfId="7" applyFont="1" applyFill="1"/>
    <xf numFmtId="0" fontId="31" fillId="2" borderId="0" xfId="7" applyFont="1" applyFill="1" applyAlignment="1">
      <alignment horizontal="center" vertical="center"/>
    </xf>
    <xf numFmtId="0" fontId="2" fillId="2" borderId="0" xfId="7" applyFont="1" applyFill="1" applyAlignment="1">
      <alignment horizontal="center" vertical="center"/>
    </xf>
    <xf numFmtId="0" fontId="22" fillId="2" borderId="0" xfId="7" applyFont="1" applyFill="1"/>
    <xf numFmtId="0" fontId="10" fillId="3" borderId="0" xfId="7" applyFont="1" applyFill="1"/>
    <xf numFmtId="0" fontId="10" fillId="0" borderId="0" xfId="7" applyFont="1" applyAlignment="1">
      <alignment horizontal="right" vertical="center"/>
    </xf>
    <xf numFmtId="0" fontId="10" fillId="0" borderId="0" xfId="7" applyFont="1"/>
    <xf numFmtId="0" fontId="2" fillId="0" borderId="0" xfId="7" applyFont="1" applyAlignment="1">
      <alignment horizontal="right" vertical="center"/>
    </xf>
    <xf numFmtId="0" fontId="10" fillId="0" borderId="0" xfId="7" applyFont="1" applyAlignment="1">
      <alignment horizontal="center" vertical="center"/>
    </xf>
    <xf numFmtId="0" fontId="10" fillId="3" borderId="0" xfId="7" applyFont="1" applyFill="1" applyAlignment="1">
      <alignment vertical="center"/>
    </xf>
    <xf numFmtId="0" fontId="32" fillId="0" borderId="0" xfId="7" applyFont="1" applyAlignment="1">
      <alignment vertical="center"/>
    </xf>
    <xf numFmtId="0" fontId="32" fillId="2" borderId="0" xfId="7" applyFont="1" applyFill="1" applyAlignment="1">
      <alignment vertical="center"/>
    </xf>
    <xf numFmtId="0" fontId="2" fillId="0" borderId="0" xfId="7" applyFont="1" applyAlignment="1">
      <alignment vertical="center"/>
    </xf>
    <xf numFmtId="0" fontId="2" fillId="2" borderId="0" xfId="7" applyFont="1" applyFill="1" applyAlignment="1">
      <alignment vertical="center"/>
    </xf>
    <xf numFmtId="0" fontId="2" fillId="2" borderId="0" xfId="7" applyFont="1" applyFill="1" applyAlignment="1">
      <alignment horizontal="right" vertical="center"/>
    </xf>
    <xf numFmtId="0" fontId="2" fillId="0" borderId="0" xfId="7" applyFont="1"/>
    <xf numFmtId="0" fontId="10" fillId="0" borderId="0" xfId="6" applyFont="1" applyAlignment="1">
      <alignment vertical="center"/>
    </xf>
    <xf numFmtId="168" fontId="2" fillId="2" borderId="0" xfId="6" applyNumberFormat="1" applyFill="1" applyAlignment="1">
      <alignment vertical="center"/>
    </xf>
    <xf numFmtId="0" fontId="9" fillId="0" borderId="0" xfId="7" applyFont="1" applyAlignment="1">
      <alignment vertical="center"/>
    </xf>
    <xf numFmtId="0" fontId="9" fillId="0" borderId="0" xfId="6" applyFont="1" applyAlignment="1">
      <alignment vertical="center"/>
    </xf>
    <xf numFmtId="0" fontId="9" fillId="0" borderId="0" xfId="6" applyFont="1" applyAlignment="1">
      <alignment horizontal="right" vertical="center"/>
    </xf>
    <xf numFmtId="0" fontId="6" fillId="0" borderId="0" xfId="7" applyFont="1" applyAlignment="1">
      <alignment vertical="center"/>
    </xf>
    <xf numFmtId="0" fontId="6" fillId="0" borderId="0" xfId="7" applyFont="1" applyAlignment="1">
      <alignment horizontal="right" vertical="center"/>
    </xf>
    <xf numFmtId="0" fontId="18" fillId="0" borderId="0" xfId="7" applyFont="1" applyAlignment="1">
      <alignment vertical="center"/>
    </xf>
    <xf numFmtId="0" fontId="18" fillId="2" borderId="0" xfId="7" applyFont="1" applyFill="1" applyAlignment="1">
      <alignment vertical="center"/>
    </xf>
    <xf numFmtId="0" fontId="24" fillId="2" borderId="0" xfId="7" applyFill="1"/>
    <xf numFmtId="0" fontId="7" fillId="0" borderId="0" xfId="7" applyFont="1" applyAlignment="1">
      <alignment vertical="center"/>
    </xf>
    <xf numFmtId="167" fontId="7" fillId="0" borderId="0" xfId="9" applyNumberFormat="1" applyFont="1" applyBorder="1" applyAlignment="1" applyProtection="1">
      <alignment vertical="center"/>
    </xf>
    <xf numFmtId="0" fontId="36" fillId="0" borderId="0" xfId="7" applyFont="1"/>
    <xf numFmtId="0" fontId="3" fillId="0" borderId="0" xfId="7" applyFont="1"/>
    <xf numFmtId="0" fontId="3" fillId="2" borderId="0" xfId="7" applyFont="1" applyFill="1"/>
    <xf numFmtId="0" fontId="11" fillId="0" borderId="0" xfId="7" applyFont="1" applyAlignment="1">
      <alignment vertical="center"/>
    </xf>
    <xf numFmtId="0" fontId="18" fillId="0" borderId="0" xfId="7" applyFont="1"/>
    <xf numFmtId="0" fontId="9" fillId="0" borderId="0" xfId="7" applyFont="1" applyAlignment="1">
      <alignment horizontal="left" vertical="center"/>
    </xf>
    <xf numFmtId="0" fontId="9" fillId="0" borderId="0" xfId="7" applyFont="1"/>
    <xf numFmtId="0" fontId="9" fillId="0" borderId="0" xfId="7" applyFont="1" applyAlignment="1">
      <alignment horizontal="right" vertical="center"/>
    </xf>
    <xf numFmtId="0" fontId="9" fillId="3" borderId="0" xfId="7" applyFont="1" applyFill="1" applyAlignment="1">
      <alignment vertical="center"/>
    </xf>
    <xf numFmtId="167" fontId="11" fillId="0" borderId="0" xfId="9" applyNumberFormat="1" applyFont="1" applyBorder="1" applyAlignment="1" applyProtection="1">
      <alignment vertical="center"/>
    </xf>
    <xf numFmtId="0" fontId="37" fillId="0" borderId="0" xfId="7" applyFont="1"/>
    <xf numFmtId="0" fontId="37" fillId="0" borderId="0" xfId="7" applyFont="1" applyAlignment="1">
      <alignment horizontal="right"/>
    </xf>
    <xf numFmtId="0" fontId="37" fillId="2" borderId="0" xfId="7" applyFont="1" applyFill="1"/>
    <xf numFmtId="0" fontId="37" fillId="2" borderId="0" xfId="7" applyFont="1" applyFill="1" applyAlignment="1">
      <alignment horizontal="right"/>
    </xf>
    <xf numFmtId="0" fontId="22" fillId="0" borderId="0" xfId="7" applyFont="1"/>
    <xf numFmtId="0" fontId="31" fillId="0" borderId="0" xfId="7" applyFont="1"/>
    <xf numFmtId="0" fontId="31" fillId="0" borderId="0" xfId="7" applyFont="1" applyAlignment="1">
      <alignment horizontal="right"/>
    </xf>
    <xf numFmtId="0" fontId="38" fillId="0" borderId="0" xfId="7" applyFont="1" applyAlignment="1">
      <alignment horizontal="center" wrapText="1"/>
    </xf>
    <xf numFmtId="0" fontId="2" fillId="0" borderId="1" xfId="7" applyFont="1" applyBorder="1" applyAlignment="1">
      <alignment horizontal="center" vertical="center" textRotation="90" wrapText="1"/>
    </xf>
    <xf numFmtId="0" fontId="2" fillId="0" borderId="1" xfId="7" applyFont="1" applyBorder="1" applyAlignment="1">
      <alignment horizontal="center" vertical="center" wrapText="1"/>
    </xf>
    <xf numFmtId="0" fontId="2" fillId="4" borderId="1" xfId="7" applyFont="1" applyFill="1" applyBorder="1" applyAlignment="1">
      <alignment horizontal="center" vertical="center" wrapText="1"/>
    </xf>
    <xf numFmtId="0" fontId="22" fillId="0" borderId="0" xfId="7" applyFont="1" applyAlignment="1">
      <alignment vertical="center"/>
    </xf>
    <xf numFmtId="0" fontId="2" fillId="0" borderId="0" xfId="7" applyFont="1" applyAlignment="1">
      <alignment horizontal="left" vertical="top" wrapText="1"/>
    </xf>
    <xf numFmtId="0" fontId="10" fillId="0" borderId="0" xfId="7" applyFont="1" applyAlignment="1">
      <alignment horizontal="center" vertical="top" wrapText="1"/>
    </xf>
    <xf numFmtId="0" fontId="2" fillId="0" borderId="0" xfId="7" applyFont="1" applyAlignment="1">
      <alignment horizontal="center" vertical="top" wrapText="1"/>
    </xf>
    <xf numFmtId="167" fontId="10" fillId="0" borderId="0" xfId="9" applyNumberFormat="1" applyFont="1" applyBorder="1" applyAlignment="1" applyProtection="1">
      <alignment vertical="center"/>
    </xf>
    <xf numFmtId="0" fontId="31" fillId="0" borderId="0" xfId="7" applyFont="1" applyAlignment="1">
      <alignment horizontal="center" vertical="center"/>
    </xf>
    <xf numFmtId="0" fontId="22" fillId="0" borderId="0" xfId="7" applyFont="1" applyAlignment="1">
      <alignment horizontal="left" vertical="center"/>
    </xf>
    <xf numFmtId="0" fontId="32" fillId="0" borderId="0" xfId="7" applyFont="1" applyAlignment="1">
      <alignment horizontal="left" vertical="center"/>
    </xf>
    <xf numFmtId="0" fontId="31" fillId="0" borderId="0" xfId="7" applyFont="1" applyAlignment="1">
      <alignment horizontal="left" vertical="center"/>
    </xf>
    <xf numFmtId="0" fontId="40" fillId="0" borderId="0" xfId="6" applyFont="1" applyAlignment="1">
      <alignment horizontal="left" vertical="center"/>
    </xf>
    <xf numFmtId="0" fontId="41" fillId="0" borderId="0" xfId="6" applyFont="1" applyAlignment="1">
      <alignment horizontal="right" vertical="center"/>
    </xf>
    <xf numFmtId="0" fontId="41" fillId="0" borderId="0" xfId="6" applyFont="1" applyAlignment="1">
      <alignment horizontal="center" vertical="center"/>
    </xf>
    <xf numFmtId="0" fontId="43" fillId="0" borderId="1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1" xfId="7" applyFont="1" applyBorder="1" applyAlignment="1">
      <alignment vertical="center" wrapText="1"/>
    </xf>
    <xf numFmtId="169" fontId="5" fillId="0" borderId="1" xfId="7" applyNumberFormat="1" applyFont="1" applyBorder="1" applyAlignment="1">
      <alignment horizontal="center" vertical="center"/>
    </xf>
    <xf numFmtId="14" fontId="43" fillId="0" borderId="1" xfId="6" applyNumberFormat="1" applyFont="1" applyBorder="1" applyAlignment="1">
      <alignment horizontal="center" vertical="center"/>
    </xf>
    <xf numFmtId="0" fontId="43" fillId="0" borderId="1" xfId="6" applyFont="1" applyBorder="1" applyAlignment="1">
      <alignment horizontal="center" vertical="center" wrapText="1"/>
    </xf>
    <xf numFmtId="0" fontId="43" fillId="0" borderId="0" xfId="6" applyFont="1" applyAlignment="1">
      <alignment horizontal="center" vertical="center" wrapText="1"/>
    </xf>
    <xf numFmtId="0" fontId="43" fillId="0" borderId="0" xfId="6" applyFont="1" applyAlignment="1">
      <alignment vertical="center" wrapText="1"/>
    </xf>
    <xf numFmtId="0" fontId="45" fillId="0" borderId="0" xfId="6" applyFont="1" applyAlignment="1">
      <alignment horizontal="center" vertical="center" wrapText="1"/>
    </xf>
    <xf numFmtId="0" fontId="43" fillId="0" borderId="0" xfId="6" applyFont="1" applyAlignment="1">
      <alignment horizontal="center" vertical="center"/>
    </xf>
    <xf numFmtId="0" fontId="43" fillId="0" borderId="0" xfId="6" applyFont="1" applyAlignment="1">
      <alignment vertical="center"/>
    </xf>
    <xf numFmtId="0" fontId="40" fillId="0" borderId="0" xfId="6" applyFont="1" applyAlignment="1">
      <alignment vertical="center"/>
    </xf>
    <xf numFmtId="167" fontId="43" fillId="0" borderId="0" xfId="6" applyNumberFormat="1" applyFont="1" applyAlignment="1">
      <alignment vertical="center"/>
    </xf>
    <xf numFmtId="0" fontId="46" fillId="0" borderId="0" xfId="6" applyFont="1" applyAlignment="1">
      <alignment horizontal="center" vertical="center"/>
    </xf>
    <xf numFmtId="0" fontId="43" fillId="0" borderId="0" xfId="6" applyFont="1" applyAlignment="1">
      <alignment horizontal="left" vertical="center"/>
    </xf>
    <xf numFmtId="0" fontId="41" fillId="0" borderId="0" xfId="6" applyFont="1" applyAlignment="1">
      <alignment vertical="center"/>
    </xf>
    <xf numFmtId="167" fontId="41" fillId="0" borderId="0" xfId="6" applyNumberFormat="1" applyFont="1" applyAlignment="1">
      <alignment vertical="center"/>
    </xf>
    <xf numFmtId="0" fontId="47" fillId="0" borderId="0" xfId="6" applyFont="1" applyAlignment="1">
      <alignment vertical="center"/>
    </xf>
    <xf numFmtId="0" fontId="47" fillId="0" borderId="0" xfId="6" applyFont="1" applyAlignment="1">
      <alignment horizontal="left" vertical="center"/>
    </xf>
    <xf numFmtId="0" fontId="46" fillId="0" borderId="0" xfId="6" applyFont="1" applyAlignment="1">
      <alignment vertical="center"/>
    </xf>
    <xf numFmtId="0" fontId="5" fillId="0" borderId="0" xfId="7" applyFont="1"/>
    <xf numFmtId="0" fontId="5" fillId="0" borderId="0" xfId="7" applyFont="1" applyAlignment="1">
      <alignment horizontal="left" vertical="center"/>
    </xf>
    <xf numFmtId="0" fontId="5" fillId="0" borderId="1" xfId="7" applyFont="1" applyBorder="1" applyAlignment="1">
      <alignment horizontal="center" vertical="center" wrapText="1"/>
    </xf>
    <xf numFmtId="170" fontId="5" fillId="0" borderId="1" xfId="7" applyNumberFormat="1" applyFont="1" applyBorder="1" applyAlignment="1">
      <alignment horizontal="center" vertical="center"/>
    </xf>
    <xf numFmtId="171" fontId="5" fillId="0" borderId="1" xfId="7" applyNumberFormat="1" applyFont="1" applyBorder="1" applyAlignment="1">
      <alignment horizontal="center" vertical="center"/>
    </xf>
    <xf numFmtId="0" fontId="5" fillId="0" borderId="1" xfId="7" applyFont="1" applyBorder="1" applyAlignment="1">
      <alignment vertical="center"/>
    </xf>
    <xf numFmtId="0" fontId="5" fillId="0" borderId="0" xfId="7" applyFont="1" applyAlignment="1">
      <alignment vertical="center"/>
    </xf>
    <xf numFmtId="171" fontId="5" fillId="0" borderId="0" xfId="7" applyNumberFormat="1" applyFont="1"/>
    <xf numFmtId="0" fontId="10" fillId="0" borderId="0" xfId="7" applyFont="1" applyAlignment="1">
      <alignment horizontal="left"/>
    </xf>
    <xf numFmtId="0" fontId="48" fillId="0" borderId="0" xfId="7" applyFont="1"/>
    <xf numFmtId="0" fontId="25" fillId="0" borderId="0" xfId="4"/>
    <xf numFmtId="0" fontId="49" fillId="0" borderId="0" xfId="4" applyFont="1"/>
    <xf numFmtId="0" fontId="2" fillId="0" borderId="0" xfId="4" applyFont="1"/>
    <xf numFmtId="0" fontId="50" fillId="0" borderId="0" xfId="4" applyFont="1"/>
    <xf numFmtId="0" fontId="2" fillId="0" borderId="0" xfId="4" applyFont="1" applyAlignment="1">
      <alignment wrapText="1"/>
    </xf>
    <xf numFmtId="0" fontId="2" fillId="0" borderId="10" xfId="4" applyFont="1" applyBorder="1" applyAlignment="1">
      <alignment wrapText="1"/>
    </xf>
    <xf numFmtId="0" fontId="2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2" fillId="0" borderId="10" xfId="4" applyFont="1" applyBorder="1"/>
    <xf numFmtId="0" fontId="50" fillId="0" borderId="27" xfId="4" applyFont="1" applyBorder="1" applyAlignment="1">
      <alignment horizontal="center"/>
    </xf>
    <xf numFmtId="0" fontId="50" fillId="0" borderId="12" xfId="4" applyFont="1" applyBorder="1" applyAlignment="1">
      <alignment horizontal="center"/>
    </xf>
    <xf numFmtId="0" fontId="30" fillId="0" borderId="0" xfId="4" applyFont="1"/>
    <xf numFmtId="0" fontId="51" fillId="0" borderId="0" xfId="4" applyFont="1" applyAlignment="1">
      <alignment horizontal="left"/>
    </xf>
    <xf numFmtId="0" fontId="52" fillId="0" borderId="0" xfId="4" applyFont="1"/>
    <xf numFmtId="0" fontId="22" fillId="0" borderId="0" xfId="4" applyFont="1" applyAlignment="1">
      <alignment horizontal="right"/>
    </xf>
    <xf numFmtId="0" fontId="49" fillId="0" borderId="0" xfId="4" applyFont="1" applyAlignment="1">
      <alignment horizontal="center"/>
    </xf>
    <xf numFmtId="0" fontId="30" fillId="0" borderId="0" xfId="4" applyFont="1" applyAlignment="1">
      <alignment horizontal="right"/>
    </xf>
    <xf numFmtId="0" fontId="49" fillId="0" borderId="27" xfId="4" applyFont="1" applyBorder="1" applyAlignment="1">
      <alignment horizontal="right"/>
    </xf>
    <xf numFmtId="0" fontId="53" fillId="0" borderId="0" xfId="4" applyFont="1" applyAlignment="1">
      <alignment horizontal="center"/>
    </xf>
    <xf numFmtId="0" fontId="49" fillId="0" borderId="0" xfId="4" applyFont="1" applyAlignment="1">
      <alignment horizontal="right"/>
    </xf>
    <xf numFmtId="4" fontId="8" fillId="3" borderId="0" xfId="0" applyNumberFormat="1" applyFont="1" applyFill="1" applyAlignment="1">
      <alignment vertical="center"/>
    </xf>
    <xf numFmtId="4" fontId="2" fillId="3" borderId="0" xfId="0" applyNumberFormat="1" applyFont="1" applyFill="1"/>
    <xf numFmtId="0" fontId="14" fillId="0" borderId="1" xfId="3" applyFont="1" applyBorder="1" applyAlignment="1">
      <alignment horizontal="center" vertical="center"/>
    </xf>
    <xf numFmtId="0" fontId="2" fillId="4" borderId="0" xfId="7" applyFont="1" applyFill="1" applyAlignment="1">
      <alignment horizontal="center"/>
    </xf>
    <xf numFmtId="0" fontId="49" fillId="10" borderId="1" xfId="7" applyFont="1" applyFill="1" applyBorder="1" applyAlignment="1">
      <alignment horizontal="center" vertical="center" wrapText="1"/>
    </xf>
    <xf numFmtId="0" fontId="49" fillId="0" borderId="1" xfId="7" applyFont="1" applyBorder="1" applyAlignment="1">
      <alignment horizontal="center" vertical="center" wrapText="1"/>
    </xf>
    <xf numFmtId="0" fontId="49" fillId="4" borderId="27" xfId="7" applyFont="1" applyFill="1" applyBorder="1" applyAlignment="1">
      <alignment horizontal="center" vertical="center" wrapText="1"/>
    </xf>
    <xf numFmtId="0" fontId="38" fillId="4" borderId="0" xfId="7" applyFont="1" applyFill="1" applyAlignment="1">
      <alignment horizontal="left" vertical="center"/>
    </xf>
    <xf numFmtId="0" fontId="38" fillId="4" borderId="0" xfId="7" applyFont="1" applyFill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56" fillId="4" borderId="0" xfId="7" applyFont="1" applyFill="1" applyAlignment="1">
      <alignment horizontal="left" vertical="top"/>
    </xf>
    <xf numFmtId="0" fontId="2" fillId="4" borderId="0" xfId="7" applyFont="1" applyFill="1"/>
    <xf numFmtId="0" fontId="10" fillId="10" borderId="1" xfId="7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0" fontId="57" fillId="0" borderId="1" xfId="7" applyFont="1" applyBorder="1" applyAlignment="1">
      <alignment horizontal="left" vertical="center" wrapText="1"/>
    </xf>
    <xf numFmtId="0" fontId="2" fillId="0" borderId="1" xfId="7" applyFont="1" applyBorder="1" applyAlignment="1">
      <alignment horizontal="left" vertical="center" wrapText="1"/>
    </xf>
    <xf numFmtId="0" fontId="53" fillId="4" borderId="27" xfId="7" applyFont="1" applyFill="1" applyBorder="1" applyAlignment="1">
      <alignment horizontal="left" vertical="center" wrapText="1"/>
    </xf>
    <xf numFmtId="0" fontId="22" fillId="10" borderId="1" xfId="7" applyFont="1" applyFill="1" applyBorder="1" applyAlignment="1">
      <alignment horizontal="left" vertical="center" wrapText="1"/>
    </xf>
    <xf numFmtId="0" fontId="58" fillId="4" borderId="0" xfId="14" applyFont="1" applyFill="1"/>
    <xf numFmtId="0" fontId="2" fillId="4" borderId="0" xfId="7" applyFont="1" applyFill="1" applyAlignment="1">
      <alignment horizontal="center" vertical="center"/>
    </xf>
    <xf numFmtId="0" fontId="22" fillId="10" borderId="1" xfId="7" applyFont="1" applyFill="1" applyBorder="1" applyAlignment="1">
      <alignment horizontal="center" vertical="center" wrapText="1"/>
    </xf>
    <xf numFmtId="0" fontId="57" fillId="0" borderId="1" xfId="7" applyFont="1" applyBorder="1" applyAlignment="1">
      <alignment horizontal="center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53" fillId="4" borderId="27" xfId="7" applyFont="1" applyFill="1" applyBorder="1" applyAlignment="1">
      <alignment horizontal="center" vertical="center" wrapText="1"/>
    </xf>
    <xf numFmtId="0" fontId="58" fillId="4" borderId="0" xfId="14" applyFont="1" applyFill="1" applyAlignment="1">
      <alignment horizontal="center" vertical="center"/>
    </xf>
    <xf numFmtId="4" fontId="2" fillId="4" borderId="0" xfId="1" applyNumberFormat="1" applyFont="1" applyFill="1" applyAlignment="1">
      <alignment horizontal="right"/>
    </xf>
    <xf numFmtId="4" fontId="2" fillId="10" borderId="1" xfId="1" applyNumberFormat="1" applyFont="1" applyFill="1" applyBorder="1" applyAlignment="1">
      <alignment horizontal="right" vertical="center" wrapText="1"/>
    </xf>
    <xf numFmtId="4" fontId="57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center" wrapText="1"/>
    </xf>
    <xf numFmtId="4" fontId="2" fillId="4" borderId="0" xfId="1" applyNumberFormat="1" applyFont="1" applyFill="1" applyBorder="1" applyAlignment="1">
      <alignment horizontal="right" vertical="center" wrapText="1"/>
    </xf>
    <xf numFmtId="4" fontId="2" fillId="4" borderId="0" xfId="1" applyNumberFormat="1" applyFont="1" applyFill="1" applyBorder="1" applyAlignment="1">
      <alignment horizontal="right" vertical="center"/>
    </xf>
    <xf numFmtId="165" fontId="22" fillId="4" borderId="0" xfId="1" applyFont="1" applyFill="1"/>
    <xf numFmtId="4" fontId="2" fillId="4" borderId="0" xfId="1" applyNumberFormat="1" applyFont="1" applyFill="1" applyAlignment="1">
      <alignment horizontal="center"/>
    </xf>
    <xf numFmtId="4" fontId="2" fillId="1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57" fillId="0" borderId="1" xfId="1" applyNumberFormat="1" applyFont="1" applyBorder="1" applyAlignment="1">
      <alignment horizontal="center" vertical="center" wrapText="1"/>
    </xf>
    <xf numFmtId="4" fontId="2" fillId="4" borderId="0" xfId="7" applyNumberFormat="1" applyFont="1" applyFill="1" applyAlignment="1">
      <alignment horizontal="center"/>
    </xf>
    <xf numFmtId="4" fontId="5" fillId="10" borderId="1" xfId="7" applyNumberFormat="1" applyFont="1" applyFill="1" applyBorder="1" applyAlignment="1">
      <alignment horizontal="center" vertical="center" wrapText="1"/>
    </xf>
    <xf numFmtId="4" fontId="5" fillId="0" borderId="1" xfId="7" applyNumberFormat="1" applyFont="1" applyBorder="1" applyAlignment="1">
      <alignment horizontal="center" vertical="center" wrapText="1"/>
    </xf>
    <xf numFmtId="4" fontId="59" fillId="0" borderId="1" xfId="7" applyNumberFormat="1" applyFont="1" applyBorder="1" applyAlignment="1">
      <alignment horizontal="center" vertical="center" wrapText="1"/>
    </xf>
    <xf numFmtId="4" fontId="60" fillId="0" borderId="1" xfId="7" applyNumberFormat="1" applyFont="1" applyBorder="1" applyAlignment="1">
      <alignment horizontal="center" vertical="center" wrapText="1"/>
    </xf>
    <xf numFmtId="4" fontId="6" fillId="0" borderId="0" xfId="14" applyNumberFormat="1" applyFont="1"/>
    <xf numFmtId="2" fontId="61" fillId="0" borderId="1" xfId="7" applyNumberFormat="1" applyFont="1" applyBorder="1" applyAlignment="1">
      <alignment horizontal="left"/>
    </xf>
    <xf numFmtId="4" fontId="38" fillId="0" borderId="0" xfId="7" applyNumberFormat="1" applyFont="1" applyAlignment="1">
      <alignment vertical="center"/>
    </xf>
    <xf numFmtId="4" fontId="38" fillId="0" borderId="0" xfId="0" applyNumberFormat="1" applyFont="1" applyAlignment="1">
      <alignment horizontal="left" vertical="center"/>
    </xf>
    <xf numFmtId="4" fontId="38" fillId="0" borderId="0" xfId="7" applyNumberFormat="1" applyFont="1" applyAlignment="1">
      <alignment horizontal="left" vertical="center"/>
    </xf>
    <xf numFmtId="0" fontId="62" fillId="9" borderId="0" xfId="7" applyFont="1" applyFill="1" applyAlignment="1">
      <alignment horizontal="right" vertical="center"/>
    </xf>
    <xf numFmtId="0" fontId="10" fillId="10" borderId="1" xfId="7" applyFont="1" applyFill="1" applyBorder="1" applyAlignment="1">
      <alignment horizontal="left" vertical="center" wrapText="1"/>
    </xf>
    <xf numFmtId="0" fontId="59" fillId="0" borderId="1" xfId="7" applyFont="1" applyBorder="1" applyAlignment="1">
      <alignment horizontal="left" vertical="center" wrapText="1"/>
    </xf>
    <xf numFmtId="0" fontId="22" fillId="0" borderId="1" xfId="7" applyFont="1" applyBorder="1" applyAlignment="1">
      <alignment horizontal="left" vertical="center" wrapText="1"/>
    </xf>
    <xf numFmtId="17" fontId="22" fillId="0" borderId="1" xfId="7" applyNumberFormat="1" applyFont="1" applyBorder="1" applyAlignment="1">
      <alignment horizontal="left" vertical="center" wrapText="1"/>
    </xf>
    <xf numFmtId="0" fontId="58" fillId="0" borderId="0" xfId="14" applyFont="1"/>
    <xf numFmtId="2" fontId="23" fillId="4" borderId="0" xfId="7" applyNumberFormat="1" applyFont="1" applyFill="1"/>
    <xf numFmtId="2" fontId="10" fillId="10" borderId="1" xfId="7" applyNumberFormat="1" applyFont="1" applyFill="1" applyBorder="1" applyAlignment="1">
      <alignment horizontal="left"/>
    </xf>
    <xf numFmtId="2" fontId="59" fillId="0" borderId="1" xfId="7" applyNumberFormat="1" applyFont="1" applyBorder="1" applyAlignment="1">
      <alignment horizontal="left"/>
    </xf>
    <xf numFmtId="2" fontId="2" fillId="0" borderId="1" xfId="7" applyNumberFormat="1" applyFont="1" applyBorder="1" applyAlignment="1">
      <alignment horizontal="left"/>
    </xf>
    <xf numFmtId="2" fontId="63" fillId="0" borderId="1" xfId="7" applyNumberFormat="1" applyFont="1" applyBorder="1" applyAlignment="1">
      <alignment horizontal="left"/>
    </xf>
    <xf numFmtId="2" fontId="23" fillId="0" borderId="1" xfId="7" applyNumberFormat="1" applyFont="1" applyBorder="1" applyAlignment="1">
      <alignment horizontal="left"/>
    </xf>
    <xf numFmtId="2" fontId="64" fillId="0" borderId="1" xfId="7" applyNumberFormat="1" applyFont="1" applyBorder="1" applyAlignment="1">
      <alignment horizontal="left"/>
    </xf>
    <xf numFmtId="2" fontId="5" fillId="4" borderId="0" xfId="14" applyNumberFormat="1" applyFont="1" applyFill="1"/>
    <xf numFmtId="2" fontId="5" fillId="0" borderId="0" xfId="14" applyNumberFormat="1" applyFont="1"/>
    <xf numFmtId="0" fontId="58" fillId="4" borderId="0" xfId="14" applyFont="1" applyFill="1" applyAlignment="1">
      <alignment horizontal="left"/>
    </xf>
    <xf numFmtId="14" fontId="5" fillId="4" borderId="1" xfId="6" applyNumberFormat="1" applyFont="1" applyFill="1" applyBorder="1" applyAlignment="1">
      <alignment horizontal="center" vertical="center" wrapText="1"/>
    </xf>
    <xf numFmtId="4" fontId="29" fillId="6" borderId="1" xfId="3" applyNumberFormat="1" applyFont="1" applyFill="1" applyBorder="1" applyAlignment="1">
      <alignment horizontal="right" vertical="center" wrapText="1"/>
    </xf>
    <xf numFmtId="4" fontId="14" fillId="4" borderId="1" xfId="3" applyNumberFormat="1" applyFont="1" applyFill="1" applyBorder="1" applyAlignment="1">
      <alignment horizontal="right" vertical="center" wrapText="1"/>
    </xf>
    <xf numFmtId="4" fontId="14" fillId="0" borderId="1" xfId="3" applyNumberFormat="1" applyFont="1" applyBorder="1" applyAlignment="1">
      <alignment horizontal="center" vertical="center" wrapText="1"/>
    </xf>
    <xf numFmtId="0" fontId="14" fillId="6" borderId="1" xfId="3" applyFont="1" applyFill="1" applyBorder="1" applyAlignment="1">
      <alignment horizontal="center" vertical="center"/>
    </xf>
    <xf numFmtId="4" fontId="14" fillId="6" borderId="1" xfId="0" applyNumberFormat="1" applyFont="1" applyFill="1" applyBorder="1" applyAlignment="1">
      <alignment horizontal="right" vertical="center" wrapText="1"/>
    </xf>
    <xf numFmtId="4" fontId="13" fillId="6" borderId="1" xfId="3" applyNumberFormat="1" applyFont="1" applyFill="1" applyBorder="1" applyAlignment="1">
      <alignment horizontal="right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center" vertical="center" wrapText="1"/>
    </xf>
    <xf numFmtId="0" fontId="29" fillId="6" borderId="1" xfId="3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right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4" fontId="13" fillId="6" borderId="1" xfId="1" applyNumberFormat="1" applyFont="1" applyFill="1" applyBorder="1" applyAlignment="1" applyProtection="1">
      <alignment horizontal="center" vertical="center" wrapText="1"/>
    </xf>
    <xf numFmtId="4" fontId="13" fillId="6" borderId="1" xfId="3" applyNumberFormat="1" applyFont="1" applyFill="1" applyBorder="1" applyAlignment="1">
      <alignment horizontal="center" wrapText="1"/>
    </xf>
    <xf numFmtId="4" fontId="13" fillId="4" borderId="1" xfId="1" applyNumberFormat="1" applyFont="1" applyFill="1" applyBorder="1" applyAlignment="1" applyProtection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10" fontId="13" fillId="0" borderId="1" xfId="2" applyNumberFormat="1" applyFont="1" applyBorder="1" applyAlignment="1" applyProtection="1">
      <alignment horizontal="center" vertical="center" wrapText="1"/>
    </xf>
    <xf numFmtId="10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6" fillId="0" borderId="1" xfId="7" applyFont="1" applyBorder="1" applyAlignment="1">
      <alignment horizontal="center" vertical="center" wrapText="1"/>
    </xf>
    <xf numFmtId="4" fontId="6" fillId="0" borderId="1" xfId="6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vertical="center" wrapText="1"/>
    </xf>
    <xf numFmtId="4" fontId="14" fillId="7" borderId="1" xfId="0" applyNumberFormat="1" applyFont="1" applyFill="1" applyBorder="1" applyAlignment="1">
      <alignment horizontal="right" vertical="center"/>
    </xf>
    <xf numFmtId="0" fontId="26" fillId="4" borderId="0" xfId="3" applyFont="1" applyFill="1" applyAlignment="1">
      <alignment horizontal="left" vertical="top" wrapText="1"/>
    </xf>
    <xf numFmtId="0" fontId="26" fillId="4" borderId="0" xfId="3" applyFont="1" applyFill="1" applyAlignment="1">
      <alignment horizontal="left" vertical="center" wrapText="1"/>
    </xf>
    <xf numFmtId="0" fontId="2" fillId="4" borderId="0" xfId="3" applyFill="1" applyAlignment="1">
      <alignment horizontal="left" vertical="center" wrapText="1"/>
    </xf>
    <xf numFmtId="0" fontId="2" fillId="8" borderId="0" xfId="0" applyFont="1" applyFill="1" applyAlignment="1">
      <alignment horizontal="center"/>
    </xf>
    <xf numFmtId="0" fontId="9" fillId="8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vertical="center"/>
    </xf>
    <xf numFmtId="9" fontId="13" fillId="0" borderId="1" xfId="0" applyNumberFormat="1" applyFont="1" applyBorder="1" applyAlignment="1">
      <alignment horizontal="center" vertical="center" wrapText="1"/>
    </xf>
    <xf numFmtId="0" fontId="2" fillId="0" borderId="0" xfId="7" applyFont="1" applyAlignment="1">
      <alignment horizontal="right"/>
    </xf>
    <xf numFmtId="0" fontId="9" fillId="3" borderId="0" xfId="7" applyFont="1" applyFill="1" applyAlignment="1">
      <alignment horizontal="left" vertical="center"/>
    </xf>
    <xf numFmtId="0" fontId="19" fillId="0" borderId="1" xfId="3" applyFont="1" applyBorder="1" applyAlignment="1">
      <alignment vertical="center" wrapText="1"/>
    </xf>
    <xf numFmtId="0" fontId="19" fillId="4" borderId="1" xfId="3" applyFont="1" applyFill="1" applyBorder="1" applyAlignment="1">
      <alignment horizontal="center" vertical="center" wrapText="1"/>
    </xf>
    <xf numFmtId="4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14" fontId="35" fillId="0" borderId="1" xfId="7" applyNumberFormat="1" applyFont="1" applyBorder="1" applyAlignment="1">
      <alignment horizontal="center" vertical="center" wrapText="1"/>
    </xf>
    <xf numFmtId="14" fontId="34" fillId="4" borderId="1" xfId="6" applyNumberFormat="1" applyFont="1" applyFill="1" applyBorder="1" applyAlignment="1">
      <alignment horizontal="center" vertical="center" wrapText="1"/>
    </xf>
    <xf numFmtId="1" fontId="34" fillId="8" borderId="1" xfId="6" applyNumberFormat="1" applyFont="1" applyFill="1" applyBorder="1" applyAlignment="1">
      <alignment horizontal="center" vertical="center" wrapText="1"/>
    </xf>
    <xf numFmtId="0" fontId="2" fillId="0" borderId="0" xfId="7" applyFont="1" applyAlignment="1">
      <alignment horizontal="center" vertical="center" wrapText="1"/>
    </xf>
    <xf numFmtId="0" fontId="2" fillId="0" borderId="0" xfId="6" applyAlignment="1">
      <alignment horizontal="left" vertical="center" wrapText="1"/>
    </xf>
    <xf numFmtId="2" fontId="2" fillId="0" borderId="0" xfId="7" applyNumberFormat="1" applyFont="1" applyAlignment="1">
      <alignment horizontal="center" vertical="center" wrapText="1"/>
    </xf>
    <xf numFmtId="0" fontId="2" fillId="4" borderId="0" xfId="7" applyFont="1" applyFill="1" applyAlignment="1">
      <alignment horizontal="center" vertical="center" wrapText="1"/>
    </xf>
    <xf numFmtId="0" fontId="24" fillId="0" borderId="1" xfId="7" applyBorder="1"/>
    <xf numFmtId="0" fontId="5" fillId="5" borderId="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5" fillId="6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right" vertical="center" wrapText="1"/>
    </xf>
    <xf numFmtId="0" fontId="66" fillId="3" borderId="1" xfId="0" applyFont="1" applyFill="1" applyBorder="1" applyAlignment="1">
      <alignment horizontal="center" vertical="center" wrapText="1"/>
    </xf>
    <xf numFmtId="0" fontId="67" fillId="0" borderId="1" xfId="0" applyFont="1" applyBorder="1" applyAlignment="1">
      <alignment vertical="top" wrapText="1"/>
    </xf>
    <xf numFmtId="0" fontId="5" fillId="5" borderId="2" xfId="0" applyFont="1" applyFill="1" applyBorder="1" applyAlignment="1">
      <alignment horizontal="center"/>
    </xf>
    <xf numFmtId="0" fontId="66" fillId="6" borderId="1" xfId="3" applyFont="1" applyFill="1" applyBorder="1" applyAlignment="1">
      <alignment horizontal="right" vertical="top"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10" fillId="5" borderId="1" xfId="0" applyNumberFormat="1" applyFont="1" applyFill="1" applyBorder="1" applyAlignment="1">
      <alignment horizontal="right"/>
    </xf>
    <xf numFmtId="4" fontId="67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9" fillId="4" borderId="1" xfId="3" applyFont="1" applyFill="1" applyBorder="1" applyAlignment="1">
      <alignment vertical="center" wrapText="1"/>
    </xf>
    <xf numFmtId="4" fontId="14" fillId="4" borderId="1" xfId="3" applyNumberFormat="1" applyFont="1" applyFill="1" applyBorder="1" applyAlignment="1">
      <alignment horizontal="center" vertical="center" wrapText="1"/>
    </xf>
    <xf numFmtId="0" fontId="18" fillId="4" borderId="0" xfId="3" applyFont="1" applyFill="1" applyAlignment="1">
      <alignment vertical="center"/>
    </xf>
    <xf numFmtId="4" fontId="18" fillId="0" borderId="0" xfId="0" applyNumberFormat="1" applyFont="1" applyAlignment="1">
      <alignment vertical="top"/>
    </xf>
    <xf numFmtId="9" fontId="13" fillId="0" borderId="1" xfId="2" applyFont="1" applyBorder="1" applyAlignment="1" applyProtection="1">
      <alignment horizontal="center" vertical="center" wrapText="1"/>
    </xf>
    <xf numFmtId="0" fontId="2" fillId="0" borderId="1" xfId="7" applyFont="1" applyBorder="1" applyAlignment="1">
      <alignment horizontal="center" vertical="center"/>
    </xf>
    <xf numFmtId="0" fontId="2" fillId="0" borderId="1" xfId="7" applyFont="1" applyBorder="1"/>
    <xf numFmtId="49" fontId="68" fillId="3" borderId="1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1" xfId="7" applyFont="1" applyBorder="1" applyAlignment="1">
      <alignment vertical="center"/>
    </xf>
    <xf numFmtId="4" fontId="25" fillId="0" borderId="0" xfId="4" applyNumberFormat="1"/>
    <xf numFmtId="0" fontId="66" fillId="6" borderId="1" xfId="3" applyFont="1" applyFill="1" applyBorder="1" applyAlignment="1">
      <alignment horizontal="left" vertical="center" wrapText="1"/>
    </xf>
    <xf numFmtId="0" fontId="2" fillId="4" borderId="1" xfId="7" applyFont="1" applyFill="1" applyBorder="1"/>
    <xf numFmtId="0" fontId="69" fillId="0" borderId="1" xfId="7" applyFont="1" applyBorder="1" applyAlignment="1">
      <alignment vertical="center" wrapText="1"/>
    </xf>
    <xf numFmtId="0" fontId="69" fillId="0" borderId="1" xfId="3" applyFont="1" applyBorder="1" applyAlignment="1">
      <alignment horizontal="center" vertical="center"/>
    </xf>
    <xf numFmtId="4" fontId="69" fillId="7" borderId="1" xfId="0" applyNumberFormat="1" applyFont="1" applyFill="1" applyBorder="1" applyAlignment="1">
      <alignment horizontal="right" vertical="center"/>
    </xf>
    <xf numFmtId="4" fontId="69" fillId="4" borderId="1" xfId="3" applyNumberFormat="1" applyFont="1" applyFill="1" applyBorder="1" applyAlignment="1">
      <alignment horizontal="right" vertical="center" wrapText="1"/>
    </xf>
    <xf numFmtId="4" fontId="69" fillId="0" borderId="1" xfId="3" applyNumberFormat="1" applyFont="1" applyBorder="1" applyAlignment="1">
      <alignment horizontal="center" vertical="center" wrapText="1"/>
    </xf>
    <xf numFmtId="0" fontId="70" fillId="0" borderId="0" xfId="3" applyFont="1" applyAlignment="1">
      <alignment vertical="center"/>
    </xf>
    <xf numFmtId="49" fontId="71" fillId="0" borderId="0" xfId="0" applyNumberFormat="1" applyFont="1"/>
    <xf numFmtId="49" fontId="72" fillId="0" borderId="0" xfId="0" applyNumberFormat="1" applyFont="1" applyAlignment="1">
      <alignment horizontal="right"/>
    </xf>
    <xf numFmtId="49" fontId="72" fillId="0" borderId="0" xfId="0" applyNumberFormat="1" applyFont="1"/>
    <xf numFmtId="49" fontId="72" fillId="0" borderId="0" xfId="0" applyNumberFormat="1" applyFont="1" applyAlignment="1">
      <alignment horizontal="left"/>
    </xf>
    <xf numFmtId="49" fontId="72" fillId="0" borderId="0" xfId="0" applyNumberFormat="1" applyFont="1" applyAlignment="1">
      <alignment vertical="top"/>
    </xf>
    <xf numFmtId="49" fontId="71" fillId="0" borderId="10" xfId="0" applyNumberFormat="1" applyFont="1" applyBorder="1" applyAlignment="1">
      <alignment horizontal="center"/>
    </xf>
    <xf numFmtId="49" fontId="72" fillId="0" borderId="0" xfId="0" applyNumberFormat="1" applyFont="1" applyAlignment="1">
      <alignment wrapText="1"/>
    </xf>
    <xf numFmtId="49" fontId="74" fillId="0" borderId="0" xfId="0" applyNumberFormat="1" applyFont="1"/>
    <xf numFmtId="49" fontId="71" fillId="0" borderId="0" xfId="0" applyNumberFormat="1" applyFont="1" applyAlignment="1">
      <alignment horizontal="right" vertical="top"/>
    </xf>
    <xf numFmtId="49" fontId="74" fillId="0" borderId="0" xfId="0" applyNumberFormat="1" applyFont="1" applyAlignment="1">
      <alignment horizontal="center"/>
    </xf>
    <xf numFmtId="49" fontId="76" fillId="0" borderId="0" xfId="0" applyNumberFormat="1" applyFont="1" applyAlignment="1">
      <alignment horizontal="left"/>
    </xf>
    <xf numFmtId="0" fontId="72" fillId="0" borderId="0" xfId="0" applyFont="1"/>
    <xf numFmtId="0" fontId="72" fillId="0" borderId="0" xfId="0" applyFont="1" applyAlignment="1">
      <alignment wrapText="1"/>
    </xf>
    <xf numFmtId="0" fontId="72" fillId="0" borderId="27" xfId="0" applyFont="1" applyBorder="1"/>
    <xf numFmtId="0" fontId="72" fillId="0" borderId="27" xfId="0" applyFont="1" applyBorder="1" applyAlignment="1">
      <alignment horizontal="center"/>
    </xf>
    <xf numFmtId="0" fontId="72" fillId="0" borderId="0" xfId="0" applyFont="1" applyAlignment="1">
      <alignment horizontal="center"/>
    </xf>
    <xf numFmtId="0" fontId="71" fillId="0" borderId="10" xfId="0" applyFont="1" applyBorder="1"/>
    <xf numFmtId="4" fontId="72" fillId="0" borderId="10" xfId="0" applyNumberFormat="1" applyFont="1" applyBorder="1" applyAlignment="1">
      <alignment horizontal="right"/>
    </xf>
    <xf numFmtId="0" fontId="72" fillId="0" borderId="0" xfId="0" applyFont="1" applyAlignment="1">
      <alignment horizontal="left" vertical="top"/>
    </xf>
    <xf numFmtId="0" fontId="72" fillId="0" borderId="0" xfId="0" applyFont="1" applyAlignment="1">
      <alignment vertical="center" wrapText="1"/>
    </xf>
    <xf numFmtId="0" fontId="74" fillId="0" borderId="0" xfId="0" applyFont="1"/>
    <xf numFmtId="2" fontId="72" fillId="0" borderId="0" xfId="0" applyNumberFormat="1" applyFont="1"/>
    <xf numFmtId="49" fontId="71" fillId="0" borderId="0" xfId="0" applyNumberFormat="1" applyFont="1" applyAlignment="1">
      <alignment horizontal="right"/>
    </xf>
    <xf numFmtId="0" fontId="76" fillId="0" borderId="0" xfId="0" applyFont="1"/>
    <xf numFmtId="2" fontId="72" fillId="0" borderId="10" xfId="0" applyNumberFormat="1" applyFont="1" applyBorder="1"/>
    <xf numFmtId="0" fontId="71" fillId="0" borderId="14" xfId="0" applyFont="1" applyBorder="1"/>
    <xf numFmtId="4" fontId="72" fillId="0" borderId="14" xfId="0" applyNumberFormat="1" applyFont="1" applyBorder="1" applyAlignment="1">
      <alignment horizontal="right"/>
    </xf>
    <xf numFmtId="2" fontId="72" fillId="0" borderId="14" xfId="0" applyNumberFormat="1" applyFont="1" applyBorder="1" applyAlignment="1">
      <alignment horizontal="right"/>
    </xf>
    <xf numFmtId="0" fontId="72" fillId="0" borderId="0" xfId="0" applyFont="1" applyAlignment="1">
      <alignment horizontal="left"/>
    </xf>
    <xf numFmtId="2" fontId="72" fillId="0" borderId="0" xfId="0" applyNumberFormat="1" applyFont="1" applyAlignment="1">
      <alignment horizontal="right"/>
    </xf>
    <xf numFmtId="0" fontId="71" fillId="0" borderId="1" xfId="0" applyFont="1" applyBorder="1" applyAlignment="1">
      <alignment horizontal="center" vertical="center" wrapText="1"/>
    </xf>
    <xf numFmtId="49" fontId="71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49" fontId="5" fillId="0" borderId="0" xfId="4" applyNumberFormat="1" applyFont="1" applyAlignment="1">
      <alignment horizontal="left" vertical="top"/>
    </xf>
    <xf numFmtId="0" fontId="5" fillId="0" borderId="0" xfId="4" applyFont="1" applyAlignment="1">
      <alignment horizontal="center" vertical="top"/>
    </xf>
    <xf numFmtId="0" fontId="5" fillId="0" borderId="0" xfId="4" applyFont="1" applyAlignment="1">
      <alignment horizontal="right" vertical="top"/>
    </xf>
    <xf numFmtId="0" fontId="5" fillId="0" borderId="0" xfId="4" applyFont="1" applyAlignment="1">
      <alignment horizontal="left" vertical="top"/>
    </xf>
    <xf numFmtId="0" fontId="5" fillId="0" borderId="0" xfId="4" applyFont="1" applyAlignment="1">
      <alignment horizontal="right" vertical="center"/>
    </xf>
    <xf numFmtId="0" fontId="5" fillId="0" borderId="0" xfId="4" applyFont="1"/>
    <xf numFmtId="49" fontId="79" fillId="0" borderId="0" xfId="4" applyNumberFormat="1" applyFont="1" applyAlignment="1">
      <alignment horizontal="center" vertical="top"/>
    </xf>
    <xf numFmtId="0" fontId="3" fillId="0" borderId="0" xfId="4" applyFont="1"/>
    <xf numFmtId="0" fontId="78" fillId="0" borderId="0" xfId="4" applyFont="1" applyAlignment="1">
      <alignment horizontal="left" vertical="top"/>
    </xf>
    <xf numFmtId="0" fontId="80" fillId="0" borderId="0" xfId="4" applyFont="1" applyAlignment="1">
      <alignment horizontal="left" vertical="top" indent="8"/>
    </xf>
    <xf numFmtId="0" fontId="80" fillId="0" borderId="0" xfId="4" applyFont="1" applyAlignment="1">
      <alignment horizontal="center" vertical="top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4" applyFont="1" applyAlignment="1">
      <alignment horizontal="left" vertical="top"/>
    </xf>
    <xf numFmtId="49" fontId="10" fillId="0" borderId="0" xfId="4" applyNumberFormat="1" applyFont="1" applyAlignment="1">
      <alignment vertical="top" wrapText="1"/>
    </xf>
    <xf numFmtId="0" fontId="24" fillId="0" borderId="9" xfId="7" applyBorder="1"/>
    <xf numFmtId="0" fontId="24" fillId="0" borderId="4" xfId="7" applyBorder="1"/>
    <xf numFmtId="0" fontId="0" fillId="0" borderId="0" xfId="0" applyAlignment="1">
      <alignment horizontal="right"/>
    </xf>
    <xf numFmtId="0" fontId="81" fillId="0" borderId="0" xfId="0" applyFont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vertical="center" wrapText="1"/>
    </xf>
    <xf numFmtId="49" fontId="82" fillId="0" borderId="1" xfId="0" applyNumberFormat="1" applyFont="1" applyBorder="1" applyAlignment="1">
      <alignment horizontal="center" vertical="center" wrapText="1"/>
    </xf>
    <xf numFmtId="0" fontId="82" fillId="0" borderId="1" xfId="0" applyFont="1" applyBorder="1" applyAlignment="1">
      <alignment vertical="top" wrapText="1"/>
    </xf>
    <xf numFmtId="0" fontId="83" fillId="0" borderId="0" xfId="0" applyFont="1"/>
    <xf numFmtId="0" fontId="84" fillId="0" borderId="0" xfId="0" applyFont="1"/>
    <xf numFmtId="0" fontId="85" fillId="0" borderId="0" xfId="0" applyFont="1"/>
    <xf numFmtId="0" fontId="25" fillId="0" borderId="0" xfId="4" applyAlignment="1">
      <alignment horizontal="right"/>
    </xf>
    <xf numFmtId="0" fontId="30" fillId="3" borderId="0" xfId="0" applyFont="1" applyFill="1"/>
    <xf numFmtId="165" fontId="38" fillId="4" borderId="0" xfId="1" applyFont="1" applyFill="1"/>
    <xf numFmtId="165" fontId="30" fillId="4" borderId="0" xfId="1" applyFont="1" applyFill="1" applyAlignment="1">
      <alignment horizontal="right"/>
    </xf>
    <xf numFmtId="0" fontId="86" fillId="0" borderId="0" xfId="3" applyFont="1" applyAlignment="1">
      <alignment horizontal="center" vertical="center" wrapText="1"/>
    </xf>
    <xf numFmtId="0" fontId="87" fillId="7" borderId="0" xfId="7" applyFont="1" applyFill="1" applyAlignment="1">
      <alignment vertical="center"/>
    </xf>
    <xf numFmtId="0" fontId="23" fillId="0" borderId="0" xfId="7" applyFont="1"/>
    <xf numFmtId="49" fontId="88" fillId="0" borderId="0" xfId="0" applyNumberFormat="1" applyFont="1"/>
    <xf numFmtId="49" fontId="79" fillId="0" borderId="0" xfId="0" applyNumberFormat="1" applyFont="1" applyAlignment="1">
      <alignment horizontal="right"/>
    </xf>
    <xf numFmtId="0" fontId="2" fillId="3" borderId="0" xfId="6" applyFill="1" applyAlignment="1">
      <alignment horizontal="left" vertical="center" wrapText="1"/>
    </xf>
    <xf numFmtId="49" fontId="3" fillId="0" borderId="0" xfId="0" applyNumberFormat="1" applyFont="1" applyAlignment="1">
      <alignment wrapText="1"/>
    </xf>
    <xf numFmtId="14" fontId="5" fillId="4" borderId="1" xfId="6" applyNumberFormat="1" applyFont="1" applyFill="1" applyBorder="1" applyAlignment="1">
      <alignment horizontal="left" vertical="center" wrapText="1"/>
    </xf>
    <xf numFmtId="0" fontId="13" fillId="4" borderId="8" xfId="3" applyFont="1" applyFill="1" applyBorder="1" applyAlignment="1">
      <alignment horizontal="center" vertical="center" wrapText="1"/>
    </xf>
    <xf numFmtId="0" fontId="13" fillId="4" borderId="1" xfId="6" applyFont="1" applyFill="1" applyBorder="1" applyAlignment="1">
      <alignment horizontal="center" vertical="center" wrapText="1"/>
    </xf>
    <xf numFmtId="0" fontId="43" fillId="4" borderId="1" xfId="6" applyFont="1" applyFill="1" applyBorder="1" applyAlignment="1">
      <alignment horizontal="center" vertical="center"/>
    </xf>
    <xf numFmtId="49" fontId="89" fillId="0" borderId="6" xfId="0" applyNumberFormat="1" applyFont="1" applyBorder="1" applyAlignment="1">
      <alignment horizontal="center" vertical="top" wrapText="1"/>
    </xf>
    <xf numFmtId="49" fontId="89" fillId="0" borderId="27" xfId="0" applyNumberFormat="1" applyFont="1" applyBorder="1" applyAlignment="1">
      <alignment horizontal="left" vertical="top" wrapText="1"/>
    </xf>
    <xf numFmtId="49" fontId="89" fillId="0" borderId="27" xfId="0" applyNumberFormat="1" applyFont="1" applyBorder="1" applyAlignment="1">
      <alignment horizontal="center" vertical="top" wrapText="1"/>
    </xf>
    <xf numFmtId="0" fontId="89" fillId="0" borderId="27" xfId="0" applyFont="1" applyBorder="1" applyAlignment="1">
      <alignment horizontal="center" vertical="top" wrapText="1"/>
    </xf>
    <xf numFmtId="172" fontId="89" fillId="0" borderId="27" xfId="0" applyNumberFormat="1" applyFont="1" applyBorder="1" applyAlignment="1">
      <alignment horizontal="center" vertical="top" wrapText="1"/>
    </xf>
    <xf numFmtId="0" fontId="89" fillId="0" borderId="27" xfId="0" applyFont="1" applyBorder="1" applyAlignment="1">
      <alignment horizontal="right" vertical="top" wrapText="1"/>
    </xf>
    <xf numFmtId="0" fontId="89" fillId="0" borderId="29" xfId="0" applyFont="1" applyBorder="1" applyAlignment="1">
      <alignment horizontal="right" vertical="top" wrapText="1"/>
    </xf>
    <xf numFmtId="49" fontId="90" fillId="0" borderId="31" xfId="0" applyNumberFormat="1" applyFont="1" applyBorder="1" applyAlignment="1">
      <alignment horizontal="center" vertical="top" wrapText="1"/>
    </xf>
    <xf numFmtId="49" fontId="90" fillId="0" borderId="0" xfId="0" applyNumberFormat="1" applyFont="1" applyAlignment="1">
      <alignment horizontal="left" vertical="top" wrapText="1"/>
    </xf>
    <xf numFmtId="49" fontId="90" fillId="0" borderId="31" xfId="0" applyNumberFormat="1" applyFont="1" applyBorder="1"/>
    <xf numFmtId="49" fontId="90" fillId="0" borderId="0" xfId="0" applyNumberFormat="1" applyFont="1" applyAlignment="1">
      <alignment horizontal="right" vertical="top" wrapText="1"/>
    </xf>
    <xf numFmtId="49" fontId="90" fillId="0" borderId="0" xfId="0" applyNumberFormat="1" applyFont="1" applyAlignment="1">
      <alignment horizontal="center" vertical="top" wrapText="1"/>
    </xf>
    <xf numFmtId="0" fontId="90" fillId="0" borderId="0" xfId="0" applyFont="1" applyAlignment="1">
      <alignment horizontal="center" vertical="top" wrapText="1"/>
    </xf>
    <xf numFmtId="0" fontId="90" fillId="0" borderId="0" xfId="0" applyFont="1" applyAlignment="1">
      <alignment horizontal="right" vertical="top" wrapText="1"/>
    </xf>
    <xf numFmtId="4" fontId="90" fillId="0" borderId="32" xfId="0" applyNumberFormat="1" applyFont="1" applyBorder="1" applyAlignment="1">
      <alignment horizontal="right" vertical="top" wrapText="1"/>
    </xf>
    <xf numFmtId="49" fontId="90" fillId="0" borderId="31" xfId="0" applyNumberFormat="1" applyFont="1" applyBorder="1" applyAlignment="1">
      <alignment horizontal="right" vertical="center" wrapText="1"/>
    </xf>
    <xf numFmtId="173" fontId="90" fillId="0" borderId="0" xfId="0" applyNumberFormat="1" applyFont="1" applyAlignment="1">
      <alignment horizontal="center" vertical="top" wrapText="1"/>
    </xf>
    <xf numFmtId="4" fontId="90" fillId="0" borderId="0" xfId="0" applyNumberFormat="1" applyFont="1" applyAlignment="1">
      <alignment horizontal="right" vertical="top" wrapText="1"/>
    </xf>
    <xf numFmtId="1" fontId="90" fillId="0" borderId="0" xfId="0" applyNumberFormat="1" applyFont="1" applyAlignment="1">
      <alignment horizontal="center" vertical="top" wrapText="1"/>
    </xf>
    <xf numFmtId="2" fontId="90" fillId="0" borderId="0" xfId="0" applyNumberFormat="1" applyFont="1" applyAlignment="1">
      <alignment horizontal="center" vertical="top" wrapText="1"/>
    </xf>
    <xf numFmtId="2" fontId="90" fillId="0" borderId="0" xfId="0" applyNumberFormat="1" applyFont="1" applyAlignment="1">
      <alignment horizontal="right" vertical="top" wrapText="1"/>
    </xf>
    <xf numFmtId="49" fontId="89" fillId="0" borderId="31" xfId="0" applyNumberFormat="1" applyFont="1" applyBorder="1" applyAlignment="1">
      <alignment horizontal="center" vertical="top" wrapText="1"/>
    </xf>
    <xf numFmtId="49" fontId="89" fillId="0" borderId="0" xfId="0" applyNumberFormat="1" applyFont="1" applyAlignment="1">
      <alignment horizontal="left" vertical="top" wrapText="1"/>
    </xf>
    <xf numFmtId="4" fontId="89" fillId="0" borderId="14" xfId="0" applyNumberFormat="1" applyFont="1" applyBorder="1" applyAlignment="1">
      <alignment horizontal="right" vertical="top" wrapText="1"/>
    </xf>
    <xf numFmtId="4" fontId="89" fillId="0" borderId="29" xfId="0" applyNumberFormat="1" applyFont="1" applyBorder="1" applyAlignment="1">
      <alignment horizontal="right" vertical="top" wrapText="1"/>
    </xf>
    <xf numFmtId="174" fontId="90" fillId="0" borderId="0" xfId="0" applyNumberFormat="1" applyFont="1" applyAlignment="1">
      <alignment horizontal="center" vertical="top" wrapText="1"/>
    </xf>
    <xf numFmtId="175" fontId="89" fillId="0" borderId="27" xfId="0" applyNumberFormat="1" applyFont="1" applyBorder="1" applyAlignment="1">
      <alignment horizontal="center" vertical="top" wrapText="1"/>
    </xf>
    <xf numFmtId="176" fontId="90" fillId="0" borderId="0" xfId="0" applyNumberFormat="1" applyFont="1" applyAlignment="1">
      <alignment horizontal="center" vertical="top" wrapText="1"/>
    </xf>
    <xf numFmtId="176" fontId="89" fillId="0" borderId="27" xfId="0" applyNumberFormat="1" applyFont="1" applyBorder="1" applyAlignment="1">
      <alignment horizontal="center" vertical="top" wrapText="1"/>
    </xf>
    <xf numFmtId="2" fontId="89" fillId="0" borderId="27" xfId="0" applyNumberFormat="1" applyFont="1" applyBorder="1" applyAlignment="1">
      <alignment horizontal="right" vertical="top" wrapText="1"/>
    </xf>
    <xf numFmtId="2" fontId="89" fillId="0" borderId="14" xfId="0" applyNumberFormat="1" applyFont="1" applyBorder="1" applyAlignment="1">
      <alignment horizontal="right" vertical="top" wrapText="1"/>
    </xf>
    <xf numFmtId="2" fontId="90" fillId="0" borderId="32" xfId="0" applyNumberFormat="1" applyFont="1" applyBorder="1" applyAlignment="1">
      <alignment horizontal="right" vertical="top" wrapText="1"/>
    </xf>
    <xf numFmtId="4" fontId="89" fillId="0" borderId="27" xfId="0" applyNumberFormat="1" applyFont="1" applyBorder="1" applyAlignment="1">
      <alignment horizontal="right" vertical="top" wrapText="1"/>
    </xf>
    <xf numFmtId="168" fontId="90" fillId="0" borderId="0" xfId="0" applyNumberFormat="1" applyFont="1" applyAlignment="1">
      <alignment horizontal="center" vertical="top" wrapText="1"/>
    </xf>
    <xf numFmtId="49" fontId="89" fillId="0" borderId="0" xfId="0" applyNumberFormat="1" applyFont="1" applyAlignment="1">
      <alignment horizontal="center" vertical="top" wrapText="1"/>
    </xf>
    <xf numFmtId="0" fontId="89" fillId="0" borderId="0" xfId="0" applyFont="1" applyAlignment="1">
      <alignment horizontal="left" vertical="top" wrapText="1"/>
    </xf>
    <xf numFmtId="0" fontId="89" fillId="0" borderId="0" xfId="0" applyFont="1" applyAlignment="1">
      <alignment horizontal="center" vertical="top" wrapText="1"/>
    </xf>
    <xf numFmtId="0" fontId="89" fillId="0" borderId="0" xfId="0" applyFont="1" applyAlignment="1">
      <alignment horizontal="right" vertical="top" wrapText="1"/>
    </xf>
    <xf numFmtId="49" fontId="90" fillId="0" borderId="6" xfId="0" applyNumberFormat="1" applyFont="1" applyBorder="1"/>
    <xf numFmtId="49" fontId="89" fillId="0" borderId="27" xfId="0" applyNumberFormat="1" applyFont="1" applyBorder="1" applyAlignment="1">
      <alignment horizontal="right" vertical="top" wrapText="1"/>
    </xf>
    <xf numFmtId="4" fontId="89" fillId="0" borderId="29" xfId="0" applyNumberFormat="1" applyFont="1" applyBorder="1" applyAlignment="1">
      <alignment horizontal="right" vertical="top"/>
    </xf>
    <xf numFmtId="2" fontId="89" fillId="0" borderId="27" xfId="0" applyNumberFormat="1" applyFont="1" applyBorder="1" applyAlignment="1">
      <alignment horizontal="center" vertical="top" wrapText="1"/>
    </xf>
    <xf numFmtId="172" fontId="90" fillId="0" borderId="0" xfId="0" applyNumberFormat="1" applyFont="1" applyAlignment="1">
      <alignment horizontal="center" vertical="top" wrapText="1"/>
    </xf>
    <xf numFmtId="1" fontId="89" fillId="0" borderId="27" xfId="0" applyNumberFormat="1" applyFont="1" applyBorder="1" applyAlignment="1">
      <alignment horizontal="center" vertical="top" wrapText="1"/>
    </xf>
    <xf numFmtId="175" fontId="90" fillId="0" borderId="0" xfId="0" applyNumberFormat="1" applyFont="1" applyAlignment="1">
      <alignment horizontal="center" vertical="top" wrapText="1"/>
    </xf>
    <xf numFmtId="2" fontId="89" fillId="0" borderId="29" xfId="0" applyNumberFormat="1" applyFont="1" applyBorder="1" applyAlignment="1">
      <alignment horizontal="right" vertical="top" wrapText="1"/>
    </xf>
    <xf numFmtId="168" fontId="89" fillId="0" borderId="27" xfId="0" applyNumberFormat="1" applyFont="1" applyBorder="1" applyAlignment="1">
      <alignment horizontal="center" vertical="top" wrapText="1"/>
    </xf>
    <xf numFmtId="49" fontId="90" fillId="0" borderId="0" xfId="0" applyNumberFormat="1" applyFont="1"/>
    <xf numFmtId="49" fontId="90" fillId="0" borderId="0" xfId="0" applyNumberFormat="1" applyFont="1" applyAlignment="1">
      <alignment vertical="top"/>
    </xf>
    <xf numFmtId="0" fontId="90" fillId="0" borderId="32" xfId="0" applyFont="1" applyBorder="1" applyAlignment="1">
      <alignment vertical="top"/>
    </xf>
    <xf numFmtId="0" fontId="89" fillId="0" borderId="29" xfId="0" applyFont="1" applyBorder="1" applyAlignment="1">
      <alignment horizontal="right" vertical="top"/>
    </xf>
    <xf numFmtId="4" fontId="90" fillId="0" borderId="32" xfId="0" applyNumberFormat="1" applyFont="1" applyBorder="1" applyAlignment="1">
      <alignment horizontal="right" vertical="top"/>
    </xf>
    <xf numFmtId="0" fontId="90" fillId="0" borderId="32" xfId="0" applyFont="1" applyBorder="1" applyAlignment="1">
      <alignment horizontal="right" vertical="top"/>
    </xf>
    <xf numFmtId="49" fontId="89" fillId="0" borderId="0" xfId="0" applyNumberFormat="1" applyFont="1" applyAlignment="1">
      <alignment horizontal="right" vertical="top" wrapText="1"/>
    </xf>
    <xf numFmtId="4" fontId="89" fillId="0" borderId="32" xfId="0" applyNumberFormat="1" applyFont="1" applyBorder="1" applyAlignment="1">
      <alignment horizontal="right" vertical="top"/>
    </xf>
    <xf numFmtId="4" fontId="89" fillId="0" borderId="0" xfId="0" applyNumberFormat="1" applyFont="1" applyAlignment="1">
      <alignment horizontal="right" vertical="top"/>
    </xf>
    <xf numFmtId="2" fontId="89" fillId="0" borderId="0" xfId="0" applyNumberFormat="1" applyFont="1" applyAlignment="1">
      <alignment horizontal="center" vertical="top"/>
    </xf>
    <xf numFmtId="3" fontId="89" fillId="0" borderId="0" xfId="0" applyNumberFormat="1" applyFont="1" applyAlignment="1">
      <alignment horizontal="right" vertical="top"/>
    </xf>
    <xf numFmtId="49" fontId="90" fillId="0" borderId="27" xfId="0" applyNumberFormat="1" applyFont="1" applyBorder="1"/>
    <xf numFmtId="49" fontId="91" fillId="0" borderId="0" xfId="0" applyNumberFormat="1" applyFont="1"/>
    <xf numFmtId="0" fontId="91" fillId="0" borderId="0" xfId="0" applyFont="1" applyAlignment="1">
      <alignment horizontal="right" vertical="top"/>
    </xf>
    <xf numFmtId="49" fontId="91" fillId="0" borderId="0" xfId="0" applyNumberFormat="1" applyFont="1" applyAlignment="1">
      <alignment vertical="top"/>
    </xf>
    <xf numFmtId="0" fontId="91" fillId="0" borderId="0" xfId="0" applyFont="1" applyAlignment="1">
      <alignment vertical="top"/>
    </xf>
    <xf numFmtId="0" fontId="90" fillId="0" borderId="0" xfId="0" applyFont="1"/>
    <xf numFmtId="49" fontId="90" fillId="0" borderId="1" xfId="19" applyNumberFormat="1" applyFont="1" applyBorder="1" applyAlignment="1">
      <alignment horizontal="center" vertical="top" wrapText="1"/>
    </xf>
    <xf numFmtId="0" fontId="90" fillId="0" borderId="1" xfId="19" applyFont="1" applyBorder="1" applyAlignment="1">
      <alignment vertical="top" wrapText="1"/>
    </xf>
    <xf numFmtId="0" fontId="90" fillId="0" borderId="1" xfId="19" applyFont="1" applyBorder="1" applyAlignment="1">
      <alignment horizontal="center" vertical="top" wrapText="1"/>
    </xf>
    <xf numFmtId="172" fontId="90" fillId="0" borderId="14" xfId="19" applyNumberFormat="1" applyFont="1" applyBorder="1" applyAlignment="1">
      <alignment horizontal="center" vertical="top" wrapText="1"/>
    </xf>
    <xf numFmtId="175" fontId="90" fillId="0" borderId="14" xfId="19" applyNumberFormat="1" applyFont="1" applyBorder="1" applyAlignment="1">
      <alignment horizontal="center" vertical="top" wrapText="1"/>
    </xf>
    <xf numFmtId="176" fontId="90" fillId="0" borderId="14" xfId="19" applyNumberFormat="1" applyFont="1" applyBorder="1" applyAlignment="1">
      <alignment horizontal="center" vertical="top" wrapText="1"/>
    </xf>
    <xf numFmtId="2" fontId="90" fillId="0" borderId="14" xfId="19" applyNumberFormat="1" applyFont="1" applyBorder="1" applyAlignment="1">
      <alignment horizontal="center" vertical="top" wrapText="1"/>
    </xf>
    <xf numFmtId="1" fontId="90" fillId="0" borderId="14" xfId="19" applyNumberFormat="1" applyFont="1" applyBorder="1" applyAlignment="1">
      <alignment horizontal="center" vertical="top" wrapText="1"/>
    </xf>
    <xf numFmtId="168" fontId="90" fillId="0" borderId="14" xfId="19" applyNumberFormat="1" applyFont="1" applyBorder="1" applyAlignment="1">
      <alignment horizontal="center" vertical="top" wrapText="1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30" fillId="3" borderId="0" xfId="0" applyFont="1" applyFill="1" applyAlignment="1">
      <alignment horizontal="right"/>
    </xf>
    <xf numFmtId="0" fontId="30" fillId="0" borderId="0" xfId="0" applyFont="1" applyAlignment="1">
      <alignment horizontal="right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30" fillId="4" borderId="0" xfId="7" applyNumberFormat="1" applyFont="1" applyFill="1" applyAlignment="1">
      <alignment horizontal="right"/>
    </xf>
    <xf numFmtId="0" fontId="9" fillId="4" borderId="0" xfId="7" applyFont="1" applyFill="1" applyAlignment="1">
      <alignment horizontal="center"/>
    </xf>
    <xf numFmtId="0" fontId="49" fillId="0" borderId="5" xfId="7" applyFont="1" applyBorder="1" applyAlignment="1">
      <alignment horizontal="center" vertical="center" wrapText="1"/>
    </xf>
    <xf numFmtId="0" fontId="49" fillId="0" borderId="8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right" vertical="center" wrapText="1"/>
    </xf>
    <xf numFmtId="4" fontId="2" fillId="0" borderId="8" xfId="1" applyNumberFormat="1" applyFont="1" applyBorder="1" applyAlignment="1">
      <alignment horizontal="right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  <xf numFmtId="4" fontId="5" fillId="0" borderId="5" xfId="7" applyNumberFormat="1" applyFont="1" applyBorder="1" applyAlignment="1">
      <alignment horizontal="center" vertical="center" wrapText="1"/>
    </xf>
    <xf numFmtId="4" fontId="5" fillId="0" borderId="8" xfId="7" applyNumberFormat="1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2" fontId="5" fillId="0" borderId="5" xfId="7" applyNumberFormat="1" applyFont="1" applyBorder="1" applyAlignment="1">
      <alignment horizontal="center" vertical="center"/>
    </xf>
    <xf numFmtId="2" fontId="5" fillId="0" borderId="8" xfId="7" applyNumberFormat="1" applyFont="1" applyBorder="1" applyAlignment="1">
      <alignment horizontal="center" vertical="center"/>
    </xf>
    <xf numFmtId="0" fontId="6" fillId="9" borderId="0" xfId="7" applyFont="1" applyFill="1" applyAlignment="1">
      <alignment horizontal="center" vertical="top" wrapText="1"/>
    </xf>
    <xf numFmtId="0" fontId="6" fillId="9" borderId="10" xfId="7" applyFont="1" applyFill="1" applyBorder="1" applyAlignment="1">
      <alignment horizontal="center" vertical="top" wrapText="1"/>
    </xf>
    <xf numFmtId="0" fontId="15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167" fontId="86" fillId="0" borderId="0" xfId="3" applyNumberFormat="1" applyFont="1" applyAlignment="1">
      <alignment horizontal="right" vertical="center" wrapText="1"/>
    </xf>
    <xf numFmtId="0" fontId="86" fillId="0" borderId="0" xfId="3" applyFont="1" applyAlignment="1">
      <alignment horizontal="right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6" borderId="1" xfId="0" applyFont="1" applyFill="1" applyBorder="1" applyAlignment="1">
      <alignment horizontal="right" vertical="center" wrapText="1"/>
    </xf>
    <xf numFmtId="167" fontId="13" fillId="0" borderId="1" xfId="3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30" fillId="0" borderId="0" xfId="7" applyFont="1" applyAlignment="1">
      <alignment horizontal="right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4" borderId="1" xfId="6" applyFont="1" applyFill="1" applyBorder="1" applyAlignment="1">
      <alignment horizontal="center" vertical="center" wrapText="1"/>
    </xf>
    <xf numFmtId="0" fontId="86" fillId="7" borderId="0" xfId="7" applyFont="1" applyFill="1" applyAlignment="1">
      <alignment horizontal="right" vertical="center"/>
    </xf>
    <xf numFmtId="0" fontId="86" fillId="0" borderId="0" xfId="7" applyFont="1" applyAlignment="1">
      <alignment horizontal="right" vertical="top" wrapText="1"/>
    </xf>
    <xf numFmtId="0" fontId="6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52" fillId="0" borderId="0" xfId="7" applyFont="1" applyAlignment="1">
      <alignment horizontal="center" vertical="center" wrapText="1"/>
    </xf>
    <xf numFmtId="0" fontId="52" fillId="0" borderId="0" xfId="7" applyFont="1" applyAlignment="1">
      <alignment horizontal="center" vertical="center"/>
    </xf>
    <xf numFmtId="0" fontId="9" fillId="0" borderId="4" xfId="7" applyFont="1" applyBorder="1" applyAlignment="1">
      <alignment horizontal="center" vertical="center" wrapText="1"/>
    </xf>
    <xf numFmtId="0" fontId="9" fillId="0" borderId="14" xfId="7" applyFont="1" applyBorder="1" applyAlignment="1">
      <alignment horizontal="center" vertical="center" wrapText="1"/>
    </xf>
    <xf numFmtId="0" fontId="9" fillId="0" borderId="15" xfId="7" applyFont="1" applyBorder="1" applyAlignment="1">
      <alignment horizontal="center" vertical="center" wrapText="1"/>
    </xf>
    <xf numFmtId="0" fontId="2" fillId="0" borderId="1" xfId="7" applyFont="1" applyBorder="1" applyAlignment="1">
      <alignment horizontal="center" vertical="center" wrapText="1"/>
    </xf>
    <xf numFmtId="0" fontId="2" fillId="3" borderId="1" xfId="6" applyFill="1" applyBorder="1" applyAlignment="1">
      <alignment horizontal="left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2" fillId="4" borderId="1" xfId="7" applyFont="1" applyFill="1" applyBorder="1" applyAlignment="1">
      <alignment horizontal="center" vertical="center" wrapText="1"/>
    </xf>
    <xf numFmtId="0" fontId="22" fillId="4" borderId="10" xfId="7" applyFont="1" applyFill="1" applyBorder="1" applyAlignment="1">
      <alignment horizontal="center"/>
    </xf>
    <xf numFmtId="0" fontId="39" fillId="0" borderId="1" xfId="7" applyFont="1" applyBorder="1" applyAlignment="1">
      <alignment horizontal="center" vertical="center" wrapText="1"/>
    </xf>
    <xf numFmtId="0" fontId="10" fillId="0" borderId="0" xfId="7" applyFont="1" applyAlignment="1">
      <alignment horizontal="left" vertical="top" wrapText="1"/>
    </xf>
    <xf numFmtId="0" fontId="10" fillId="0" borderId="0" xfId="7" applyFont="1" applyAlignment="1">
      <alignment horizontal="left" vertical="center" wrapText="1"/>
    </xf>
    <xf numFmtId="0" fontId="22" fillId="0" borderId="10" xfId="7" applyFont="1" applyBorder="1" applyAlignment="1">
      <alignment horizontal="center"/>
    </xf>
    <xf numFmtId="0" fontId="5" fillId="0" borderId="0" xfId="7" applyFont="1" applyAlignment="1">
      <alignment horizontal="right"/>
    </xf>
    <xf numFmtId="0" fontId="10" fillId="0" borderId="0" xfId="7" applyFont="1" applyAlignment="1">
      <alignment horizontal="center" vertical="center"/>
    </xf>
    <xf numFmtId="0" fontId="10" fillId="0" borderId="0" xfId="7" applyFont="1" applyAlignment="1">
      <alignment horizontal="center" vertical="center" wrapText="1"/>
    </xf>
    <xf numFmtId="0" fontId="43" fillId="0" borderId="0" xfId="6" applyFont="1" applyAlignment="1">
      <alignment vertical="center" wrapText="1"/>
    </xf>
    <xf numFmtId="0" fontId="42" fillId="0" borderId="0" xfId="6" applyFont="1" applyAlignment="1">
      <alignment horizontal="center" vertical="center"/>
    </xf>
    <xf numFmtId="0" fontId="42" fillId="0" borderId="0" xfId="6" applyFont="1" applyAlignment="1">
      <alignment horizontal="center" vertical="center" wrapText="1"/>
    </xf>
    <xf numFmtId="0" fontId="43" fillId="0" borderId="1" xfId="6" applyFont="1" applyBorder="1" applyAlignment="1">
      <alignment horizontal="center" vertical="center" wrapText="1"/>
    </xf>
    <xf numFmtId="0" fontId="43" fillId="0" borderId="1" xfId="6" applyFont="1" applyBorder="1" applyAlignment="1">
      <alignment horizontal="center" vertical="center"/>
    </xf>
    <xf numFmtId="0" fontId="44" fillId="0" borderId="1" xfId="6" applyFont="1" applyBorder="1" applyAlignment="1">
      <alignment horizontal="center" vertical="center" wrapText="1"/>
    </xf>
    <xf numFmtId="0" fontId="43" fillId="0" borderId="4" xfId="6" applyFont="1" applyBorder="1" applyAlignment="1">
      <alignment horizontal="center" vertical="center"/>
    </xf>
    <xf numFmtId="0" fontId="43" fillId="0" borderId="14" xfId="6" applyFont="1" applyBorder="1" applyAlignment="1">
      <alignment horizontal="center" vertical="center"/>
    </xf>
    <xf numFmtId="0" fontId="43" fillId="0" borderId="15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0" xfId="7" applyFont="1" applyAlignment="1">
      <alignment horizontal="right" vertical="center"/>
    </xf>
    <xf numFmtId="0" fontId="5" fillId="0" borderId="1" xfId="7" applyFont="1" applyBorder="1" applyAlignment="1">
      <alignment horizontal="center" vertical="center" wrapText="1"/>
    </xf>
    <xf numFmtId="0" fontId="10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0" fontId="53" fillId="0" borderId="1" xfId="4" applyFont="1" applyBorder="1" applyAlignment="1">
      <alignment horizontal="center"/>
    </xf>
    <xf numFmtId="0" fontId="49" fillId="0" borderId="4" xfId="4" applyFont="1" applyBorder="1" applyAlignment="1">
      <alignment horizontal="center"/>
    </xf>
    <xf numFmtId="0" fontId="49" fillId="0" borderId="14" xfId="4" applyFont="1" applyBorder="1" applyAlignment="1">
      <alignment horizontal="center"/>
    </xf>
    <xf numFmtId="0" fontId="49" fillId="0" borderId="33" xfId="4" applyFont="1" applyBorder="1" applyAlignment="1">
      <alignment horizontal="center"/>
    </xf>
    <xf numFmtId="0" fontId="53" fillId="0" borderId="4" xfId="4" applyFont="1" applyBorder="1" applyAlignment="1">
      <alignment horizontal="center"/>
    </xf>
    <xf numFmtId="0" fontId="53" fillId="0" borderId="14" xfId="4" applyFont="1" applyBorder="1" applyAlignment="1">
      <alignment horizontal="center"/>
    </xf>
    <xf numFmtId="0" fontId="53" fillId="0" borderId="15" xfId="4" applyFont="1" applyBorder="1" applyAlignment="1">
      <alignment horizontal="center"/>
    </xf>
    <xf numFmtId="0" fontId="49" fillId="0" borderId="1" xfId="4" applyFont="1" applyBorder="1" applyAlignment="1">
      <alignment horizontal="center"/>
    </xf>
    <xf numFmtId="0" fontId="49" fillId="0" borderId="15" xfId="4" applyFont="1" applyBorder="1" applyAlignment="1">
      <alignment horizontal="center"/>
    </xf>
    <xf numFmtId="49" fontId="49" fillId="0" borderId="4" xfId="4" applyNumberFormat="1" applyFont="1" applyBorder="1" applyAlignment="1">
      <alignment horizontal="center"/>
    </xf>
    <xf numFmtId="49" fontId="49" fillId="0" borderId="14" xfId="4" applyNumberFormat="1" applyFont="1" applyBorder="1" applyAlignment="1">
      <alignment horizontal="center"/>
    </xf>
    <xf numFmtId="49" fontId="49" fillId="0" borderId="15" xfId="4" applyNumberFormat="1" applyFont="1" applyBorder="1" applyAlignment="1">
      <alignment horizontal="center"/>
    </xf>
    <xf numFmtId="0" fontId="49" fillId="0" borderId="4" xfId="4" applyFont="1" applyBorder="1" applyAlignment="1">
      <alignment wrapText="1"/>
    </xf>
    <xf numFmtId="0" fontId="49" fillId="0" borderId="14" xfId="4" applyFont="1" applyBorder="1" applyAlignment="1">
      <alignment wrapText="1"/>
    </xf>
    <xf numFmtId="0" fontId="49" fillId="0" borderId="15" xfId="4" applyFont="1" applyBorder="1" applyAlignment="1">
      <alignment wrapText="1"/>
    </xf>
    <xf numFmtId="49" fontId="49" fillId="0" borderId="4" xfId="4" applyNumberFormat="1" applyFont="1" applyBorder="1" applyAlignment="1">
      <alignment horizontal="center" wrapText="1"/>
    </xf>
    <xf numFmtId="49" fontId="49" fillId="0" borderId="14" xfId="4" applyNumberFormat="1" applyFont="1" applyBorder="1" applyAlignment="1">
      <alignment horizontal="center" wrapText="1"/>
    </xf>
    <xf numFmtId="49" fontId="49" fillId="0" borderId="15" xfId="4" applyNumberFormat="1" applyFont="1" applyBorder="1" applyAlignment="1">
      <alignment horizontal="center" wrapText="1"/>
    </xf>
    <xf numFmtId="0" fontId="49" fillId="0" borderId="1" xfId="4" applyFont="1" applyBorder="1" applyAlignment="1">
      <alignment wrapText="1"/>
    </xf>
    <xf numFmtId="49" fontId="49" fillId="0" borderId="1" xfId="4" applyNumberFormat="1" applyFont="1" applyBorder="1" applyAlignment="1">
      <alignment horizontal="center"/>
    </xf>
    <xf numFmtId="49" fontId="49" fillId="0" borderId="1" xfId="4" applyNumberFormat="1" applyFont="1" applyBorder="1" applyAlignment="1">
      <alignment horizontal="center" wrapText="1"/>
    </xf>
    <xf numFmtId="0" fontId="50" fillId="0" borderId="4" xfId="4" applyFont="1" applyBorder="1" applyAlignment="1">
      <alignment horizontal="center"/>
    </xf>
    <xf numFmtId="0" fontId="50" fillId="0" borderId="14" xfId="4" applyFont="1" applyBorder="1" applyAlignment="1">
      <alignment horizontal="center"/>
    </xf>
    <xf numFmtId="0" fontId="50" fillId="0" borderId="33" xfId="4" applyFont="1" applyBorder="1" applyAlignment="1">
      <alignment horizontal="center"/>
    </xf>
    <xf numFmtId="0" fontId="50" fillId="0" borderId="1" xfId="4" applyFont="1" applyBorder="1" applyAlignment="1">
      <alignment horizontal="center"/>
    </xf>
    <xf numFmtId="0" fontId="50" fillId="0" borderId="15" xfId="4" applyFont="1" applyBorder="1" applyAlignment="1">
      <alignment horizontal="center"/>
    </xf>
    <xf numFmtId="0" fontId="50" fillId="0" borderId="1" xfId="4" applyFont="1" applyBorder="1" applyAlignment="1">
      <alignment horizontal="center" vertical="center" wrapText="1"/>
    </xf>
    <xf numFmtId="0" fontId="50" fillId="0" borderId="4" xfId="4" applyFont="1" applyBorder="1" applyAlignment="1">
      <alignment horizontal="center" vertical="center" wrapText="1"/>
    </xf>
    <xf numFmtId="0" fontId="50" fillId="0" borderId="14" xfId="4" applyFont="1" applyBorder="1" applyAlignment="1">
      <alignment horizontal="center" vertical="center" wrapText="1"/>
    </xf>
    <xf numFmtId="0" fontId="50" fillId="0" borderId="33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/>
    </xf>
    <xf numFmtId="0" fontId="49" fillId="0" borderId="27" xfId="4" applyFont="1" applyBorder="1" applyAlignment="1">
      <alignment horizontal="center"/>
    </xf>
    <xf numFmtId="0" fontId="50" fillId="0" borderId="6" xfId="4" applyFont="1" applyBorder="1" applyAlignment="1">
      <alignment horizontal="center" vertical="center" wrapText="1"/>
    </xf>
    <xf numFmtId="0" fontId="50" fillId="0" borderId="27" xfId="4" applyFont="1" applyBorder="1" applyAlignment="1">
      <alignment horizontal="center" vertical="center" wrapText="1"/>
    </xf>
    <xf numFmtId="0" fontId="50" fillId="0" borderId="29" xfId="4" applyFont="1" applyBorder="1" applyAlignment="1">
      <alignment horizontal="center" vertical="center" wrapText="1"/>
    </xf>
    <xf numFmtId="0" fontId="50" fillId="0" borderId="31" xfId="4" applyFont="1" applyBorder="1" applyAlignment="1">
      <alignment horizontal="center" vertical="center" wrapText="1"/>
    </xf>
    <xf numFmtId="0" fontId="50" fillId="0" borderId="0" xfId="4" applyFont="1" applyAlignment="1">
      <alignment horizontal="center" vertical="center" wrapText="1"/>
    </xf>
    <xf numFmtId="0" fontId="50" fillId="0" borderId="32" xfId="4" applyFont="1" applyBorder="1" applyAlignment="1">
      <alignment horizontal="center" vertical="center" wrapText="1"/>
    </xf>
    <xf numFmtId="0" fontId="50" fillId="0" borderId="9" xfId="4" applyFont="1" applyBorder="1" applyAlignment="1">
      <alignment horizontal="center" vertical="center" wrapText="1"/>
    </xf>
    <xf numFmtId="0" fontId="50" fillId="0" borderId="10" xfId="4" applyFont="1" applyBorder="1" applyAlignment="1">
      <alignment horizontal="center" vertical="center" wrapText="1"/>
    </xf>
    <xf numFmtId="0" fontId="50" fillId="0" borderId="24" xfId="4" applyFont="1" applyBorder="1" applyAlignment="1">
      <alignment horizontal="center" vertical="center" wrapText="1"/>
    </xf>
    <xf numFmtId="0" fontId="30" fillId="0" borderId="10" xfId="4" applyFont="1" applyBorder="1" applyAlignment="1">
      <alignment horizontal="center"/>
    </xf>
    <xf numFmtId="0" fontId="2" fillId="0" borderId="0" xfId="4" applyFont="1" applyAlignment="1">
      <alignment horizontal="right"/>
    </xf>
    <xf numFmtId="49" fontId="2" fillId="0" borderId="22" xfId="4" applyNumberFormat="1" applyFont="1" applyBorder="1" applyAlignment="1">
      <alignment horizontal="center"/>
    </xf>
    <xf numFmtId="49" fontId="2" fillId="0" borderId="25" xfId="4" applyNumberFormat="1" applyFont="1" applyBorder="1" applyAlignment="1">
      <alignment horizontal="center"/>
    </xf>
    <xf numFmtId="49" fontId="2" fillId="0" borderId="28" xfId="4" applyNumberFormat="1" applyFont="1" applyBorder="1" applyAlignment="1">
      <alignment horizontal="center"/>
    </xf>
    <xf numFmtId="3" fontId="30" fillId="4" borderId="10" xfId="4" applyNumberFormat="1" applyFont="1" applyFill="1" applyBorder="1" applyAlignment="1">
      <alignment horizontal="center"/>
    </xf>
    <xf numFmtId="0" fontId="30" fillId="4" borderId="10" xfId="4" applyFont="1" applyFill="1" applyBorder="1" applyAlignment="1">
      <alignment horizontal="center"/>
    </xf>
    <xf numFmtId="49" fontId="22" fillId="0" borderId="0" xfId="4" applyNumberFormat="1" applyFont="1" applyAlignment="1">
      <alignment horizontal="center"/>
    </xf>
    <xf numFmtId="0" fontId="50" fillId="0" borderId="27" xfId="4" applyFont="1" applyBorder="1" applyAlignment="1">
      <alignment horizontal="center"/>
    </xf>
    <xf numFmtId="0" fontId="2" fillId="0" borderId="27" xfId="4" applyFont="1" applyBorder="1" applyAlignment="1">
      <alignment horizontal="right"/>
    </xf>
    <xf numFmtId="49" fontId="50" fillId="0" borderId="19" xfId="4" applyNumberFormat="1" applyFont="1" applyBorder="1" applyAlignment="1">
      <alignment horizontal="center"/>
    </xf>
    <xf numFmtId="49" fontId="50" fillId="0" borderId="27" xfId="4" applyNumberFormat="1" applyFont="1" applyBorder="1" applyAlignment="1">
      <alignment horizontal="center"/>
    </xf>
    <xf numFmtId="49" fontId="50" fillId="0" borderId="12" xfId="4" applyNumberFormat="1" applyFont="1" applyBorder="1" applyAlignment="1">
      <alignment horizontal="center"/>
    </xf>
    <xf numFmtId="49" fontId="50" fillId="0" borderId="18" xfId="4" applyNumberFormat="1" applyFont="1" applyBorder="1" applyAlignment="1">
      <alignment horizontal="center"/>
    </xf>
    <xf numFmtId="49" fontId="50" fillId="0" borderId="10" xfId="4" applyNumberFormat="1" applyFont="1" applyBorder="1" applyAlignment="1">
      <alignment horizontal="center"/>
    </xf>
    <xf numFmtId="49" fontId="50" fillId="0" borderId="11" xfId="4" applyNumberFormat="1" applyFont="1" applyBorder="1" applyAlignment="1">
      <alignment horizontal="center"/>
    </xf>
    <xf numFmtId="0" fontId="2" fillId="0" borderId="1" xfId="4" applyFont="1" applyBorder="1" applyAlignment="1">
      <alignment horizontal="right"/>
    </xf>
    <xf numFmtId="0" fontId="2" fillId="0" borderId="4" xfId="4" applyFont="1" applyBorder="1" applyAlignment="1">
      <alignment horizontal="right"/>
    </xf>
    <xf numFmtId="49" fontId="2" fillId="0" borderId="17" xfId="4" applyNumberFormat="1" applyFont="1" applyBorder="1" applyAlignment="1">
      <alignment horizontal="center"/>
    </xf>
    <xf numFmtId="49" fontId="2" fillId="0" borderId="14" xfId="4" applyNumberFormat="1" applyFont="1" applyBorder="1" applyAlignment="1">
      <alignment horizontal="center"/>
    </xf>
    <xf numFmtId="49" fontId="2" fillId="0" borderId="13" xfId="4" applyNumberFormat="1" applyFont="1" applyBorder="1" applyAlignment="1">
      <alignment horizontal="center"/>
    </xf>
    <xf numFmtId="49" fontId="2" fillId="0" borderId="1" xfId="4" applyNumberFormat="1" applyFont="1" applyBorder="1" applyAlignment="1">
      <alignment horizontal="center"/>
    </xf>
    <xf numFmtId="0" fontId="25" fillId="0" borderId="0" xfId="4" applyAlignment="1">
      <alignment horizontal="right"/>
    </xf>
    <xf numFmtId="0" fontId="50" fillId="0" borderId="0" xfId="4" applyFont="1" applyAlignment="1">
      <alignment horizontal="center"/>
    </xf>
    <xf numFmtId="49" fontId="2" fillId="0" borderId="19" xfId="4" applyNumberFormat="1" applyFont="1" applyBorder="1" applyAlignment="1">
      <alignment horizontal="center"/>
    </xf>
    <xf numFmtId="49" fontId="2" fillId="0" borderId="27" xfId="4" applyNumberFormat="1" applyFont="1" applyBorder="1" applyAlignment="1">
      <alignment horizontal="center"/>
    </xf>
    <xf numFmtId="49" fontId="2" fillId="0" borderId="12" xfId="4" applyNumberFormat="1" applyFont="1" applyBorder="1" applyAlignment="1">
      <alignment horizontal="center"/>
    </xf>
    <xf numFmtId="49" fontId="2" fillId="0" borderId="18" xfId="4" applyNumberFormat="1" applyFont="1" applyBorder="1" applyAlignment="1">
      <alignment horizontal="center"/>
    </xf>
    <xf numFmtId="49" fontId="2" fillId="0" borderId="10" xfId="4" applyNumberFormat="1" applyFont="1" applyBorder="1" applyAlignment="1">
      <alignment horizontal="center"/>
    </xf>
    <xf numFmtId="49" fontId="2" fillId="0" borderId="11" xfId="4" applyNumberFormat="1" applyFont="1" applyBorder="1" applyAlignment="1">
      <alignment horizontal="center"/>
    </xf>
    <xf numFmtId="0" fontId="2" fillId="4" borderId="10" xfId="4" applyFont="1" applyFill="1" applyBorder="1" applyAlignment="1">
      <alignment horizontal="left" wrapText="1"/>
    </xf>
    <xf numFmtId="0" fontId="2" fillId="4" borderId="11" xfId="4" applyFont="1" applyFill="1" applyBorder="1" applyAlignment="1">
      <alignment horizontal="left" wrapText="1"/>
    </xf>
    <xf numFmtId="0" fontId="2" fillId="0" borderId="7" xfId="4" applyFont="1" applyBorder="1" applyAlignment="1">
      <alignment horizontal="center"/>
    </xf>
    <xf numFmtId="0" fontId="2" fillId="0" borderId="25" xfId="4" applyFont="1" applyBorder="1" applyAlignment="1">
      <alignment horizontal="center"/>
    </xf>
    <xf numFmtId="0" fontId="2" fillId="0" borderId="23" xfId="4" applyFont="1" applyBorder="1" applyAlignment="1">
      <alignment horizontal="center"/>
    </xf>
    <xf numFmtId="49" fontId="2" fillId="0" borderId="26" xfId="4" applyNumberFormat="1" applyFont="1" applyBorder="1" applyAlignment="1">
      <alignment horizontal="center"/>
    </xf>
    <xf numFmtId="49" fontId="2" fillId="0" borderId="21" xfId="4" applyNumberFormat="1" applyFont="1" applyBorder="1" applyAlignment="1">
      <alignment horizontal="center"/>
    </xf>
    <xf numFmtId="49" fontId="2" fillId="0" borderId="20" xfId="4" applyNumberFormat="1" applyFont="1" applyBorder="1" applyAlignment="1">
      <alignment horizontal="center"/>
    </xf>
    <xf numFmtId="0" fontId="2" fillId="0" borderId="10" xfId="4" applyFont="1" applyBorder="1" applyAlignment="1">
      <alignment horizontal="center"/>
    </xf>
    <xf numFmtId="49" fontId="91" fillId="0" borderId="10" xfId="0" applyNumberFormat="1" applyFont="1" applyBorder="1" applyAlignment="1">
      <alignment horizontal="right" vertical="top" wrapText="1"/>
    </xf>
    <xf numFmtId="0" fontId="92" fillId="0" borderId="27" xfId="0" applyFont="1" applyBorder="1" applyAlignment="1">
      <alignment horizontal="center" vertical="top"/>
    </xf>
    <xf numFmtId="49" fontId="91" fillId="0" borderId="10" xfId="0" applyNumberFormat="1" applyFont="1" applyBorder="1" applyAlignment="1">
      <alignment vertical="top" wrapText="1"/>
    </xf>
    <xf numFmtId="0" fontId="90" fillId="0" borderId="0" xfId="0" applyFont="1" applyAlignment="1">
      <alignment horizontal="left" vertical="top" wrapText="1"/>
    </xf>
    <xf numFmtId="0" fontId="90" fillId="0" borderId="0" xfId="0" applyFont="1" applyAlignment="1">
      <alignment horizontal="left" vertical="top"/>
    </xf>
    <xf numFmtId="49" fontId="90" fillId="0" borderId="0" xfId="0" applyNumberFormat="1" applyFont="1" applyAlignment="1">
      <alignment horizontal="left" vertical="top" wrapText="1"/>
    </xf>
    <xf numFmtId="49" fontId="89" fillId="0" borderId="27" xfId="0" applyNumberFormat="1" applyFont="1" applyBorder="1" applyAlignment="1">
      <alignment horizontal="left" vertical="top" wrapText="1"/>
    </xf>
    <xf numFmtId="0" fontId="89" fillId="0" borderId="27" xfId="0" applyFont="1" applyBorder="1" applyAlignment="1">
      <alignment horizontal="left" vertical="top" wrapText="1"/>
    </xf>
    <xf numFmtId="49" fontId="90" fillId="0" borderId="32" xfId="0" applyNumberFormat="1" applyFont="1" applyBorder="1" applyAlignment="1">
      <alignment horizontal="left" vertical="top" wrapText="1"/>
    </xf>
    <xf numFmtId="49" fontId="89" fillId="0" borderId="0" xfId="0" applyNumberFormat="1" applyFont="1" applyAlignment="1">
      <alignment horizontal="left" vertical="top" wrapText="1"/>
    </xf>
    <xf numFmtId="49" fontId="89" fillId="0" borderId="4" xfId="0" applyNumberFormat="1" applyFont="1" applyBorder="1" applyAlignment="1">
      <alignment horizontal="left" vertical="center" wrapText="1"/>
    </xf>
    <xf numFmtId="49" fontId="89" fillId="0" borderId="14" xfId="0" applyNumberFormat="1" applyFont="1" applyBorder="1" applyAlignment="1">
      <alignment horizontal="left" vertical="center" wrapText="1"/>
    </xf>
    <xf numFmtId="49" fontId="89" fillId="0" borderId="15" xfId="0" applyNumberFormat="1" applyFont="1" applyBorder="1" applyAlignment="1">
      <alignment horizontal="left" vertical="center" wrapText="1"/>
    </xf>
    <xf numFmtId="49" fontId="79" fillId="0" borderId="0" xfId="0" applyNumberFormat="1" applyFont="1" applyAlignment="1">
      <alignment horizontal="right"/>
    </xf>
    <xf numFmtId="49" fontId="3" fillId="4" borderId="0" xfId="0" applyNumberFormat="1" applyFont="1" applyFill="1" applyAlignment="1">
      <alignment horizontal="center" wrapText="1"/>
    </xf>
    <xf numFmtId="49" fontId="71" fillId="0" borderId="10" xfId="0" applyNumberFormat="1" applyFont="1" applyBorder="1" applyAlignment="1">
      <alignment horizontal="right" wrapText="1"/>
    </xf>
    <xf numFmtId="49" fontId="74" fillId="0" borderId="27" xfId="0" applyNumberFormat="1" applyFont="1" applyBorder="1" applyAlignment="1">
      <alignment horizontal="center" vertical="top"/>
    </xf>
    <xf numFmtId="49" fontId="73" fillId="0" borderId="0" xfId="0" applyNumberFormat="1" applyFont="1" applyAlignment="1">
      <alignment horizontal="center" vertical="top"/>
    </xf>
    <xf numFmtId="49" fontId="71" fillId="0" borderId="0" xfId="0" applyNumberFormat="1" applyFont="1" applyAlignment="1">
      <alignment horizontal="left" vertical="top" wrapText="1"/>
    </xf>
    <xf numFmtId="49" fontId="71" fillId="0" borderId="0" xfId="0" applyNumberFormat="1" applyFont="1" applyAlignment="1">
      <alignment vertical="top" wrapText="1"/>
    </xf>
    <xf numFmtId="49" fontId="75" fillId="0" borderId="0" xfId="0" applyNumberFormat="1" applyFont="1" applyAlignment="1">
      <alignment horizontal="center"/>
    </xf>
    <xf numFmtId="49" fontId="71" fillId="0" borderId="27" xfId="0" applyNumberFormat="1" applyFont="1" applyBorder="1" applyAlignment="1">
      <alignment wrapText="1"/>
    </xf>
    <xf numFmtId="49" fontId="71" fillId="0" borderId="27" xfId="0" applyNumberFormat="1" applyFont="1" applyBorder="1" applyAlignment="1">
      <alignment horizontal="right" wrapText="1"/>
    </xf>
    <xf numFmtId="49" fontId="3" fillId="4" borderId="10" xfId="0" applyNumberFormat="1" applyFont="1" applyFill="1" applyBorder="1" applyAlignment="1">
      <alignment horizontal="center" wrapText="1"/>
    </xf>
    <xf numFmtId="49" fontId="79" fillId="4" borderId="10" xfId="0" applyNumberFormat="1" applyFont="1" applyFill="1" applyBorder="1" applyAlignment="1">
      <alignment horizontal="center" wrapText="1"/>
    </xf>
    <xf numFmtId="0" fontId="71" fillId="0" borderId="4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15" xfId="0" applyFont="1" applyBorder="1" applyAlignment="1">
      <alignment horizontal="center" vertical="center"/>
    </xf>
    <xf numFmtId="49" fontId="71" fillId="0" borderId="1" xfId="0" applyNumberFormat="1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71" fillId="0" borderId="27" xfId="0" applyFont="1" applyBorder="1" applyAlignment="1">
      <alignment horizontal="center" vertical="center" wrapText="1"/>
    </xf>
    <xf numFmtId="0" fontId="71" fillId="0" borderId="29" xfId="0" applyFont="1" applyBorder="1" applyAlignment="1">
      <alignment horizontal="center" vertical="center" wrapText="1"/>
    </xf>
    <xf numFmtId="0" fontId="71" fillId="0" borderId="31" xfId="0" applyFont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1" fillId="0" borderId="32" xfId="0" applyFont="1" applyBorder="1" applyAlignment="1">
      <alignment horizontal="center" vertical="center" wrapText="1"/>
    </xf>
    <xf numFmtId="0" fontId="71" fillId="0" borderId="9" xfId="0" applyFont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 wrapText="1"/>
    </xf>
    <xf numFmtId="0" fontId="71" fillId="0" borderId="24" xfId="0" applyFont="1" applyBorder="1" applyAlignment="1">
      <alignment horizontal="center" vertical="center" wrapText="1"/>
    </xf>
    <xf numFmtId="49" fontId="72" fillId="0" borderId="10" xfId="0" applyNumberFormat="1" applyFont="1" applyBorder="1" applyAlignment="1">
      <alignment horizontal="left" wrapText="1"/>
    </xf>
    <xf numFmtId="49" fontId="74" fillId="0" borderId="27" xfId="0" applyNumberFormat="1" applyFont="1" applyBorder="1" applyAlignment="1">
      <alignment horizontal="center"/>
    </xf>
    <xf numFmtId="0" fontId="72" fillId="0" borderId="10" xfId="0" applyFont="1" applyBorder="1" applyAlignment="1">
      <alignment wrapText="1"/>
    </xf>
    <xf numFmtId="0" fontId="89" fillId="0" borderId="4" xfId="19" applyFont="1" applyBorder="1" applyAlignment="1">
      <alignment horizontal="left" vertical="top" wrapText="1"/>
    </xf>
    <xf numFmtId="0" fontId="89" fillId="0" borderId="14" xfId="19" applyFont="1" applyBorder="1" applyAlignment="1">
      <alignment horizontal="left" vertical="top" wrapText="1"/>
    </xf>
    <xf numFmtId="0" fontId="89" fillId="0" borderId="15" xfId="19" applyFont="1" applyBorder="1" applyAlignment="1">
      <alignment horizontal="left" vertical="top" wrapText="1"/>
    </xf>
    <xf numFmtId="0" fontId="93" fillId="0" borderId="9" xfId="19" applyFont="1" applyBorder="1" applyAlignment="1">
      <alignment horizontal="left" vertical="top" wrapText="1"/>
    </xf>
    <xf numFmtId="0" fontId="93" fillId="0" borderId="10" xfId="19" applyFont="1" applyBorder="1" applyAlignment="1">
      <alignment horizontal="left" vertical="top" wrapText="1"/>
    </xf>
    <xf numFmtId="0" fontId="93" fillId="0" borderId="24" xfId="19" applyFont="1" applyBorder="1" applyAlignment="1">
      <alignment horizontal="left" vertical="top" wrapText="1"/>
    </xf>
    <xf numFmtId="0" fontId="5" fillId="0" borderId="0" xfId="4" applyFont="1" applyAlignment="1">
      <alignment horizontal="right" vertical="top"/>
    </xf>
    <xf numFmtId="49" fontId="10" fillId="0" borderId="0" xfId="4" applyNumberFormat="1" applyFont="1" applyAlignment="1">
      <alignment horizontal="center" vertical="center" wrapText="1"/>
    </xf>
    <xf numFmtId="0" fontId="77" fillId="0" borderId="0" xfId="4" applyFont="1" applyAlignment="1">
      <alignment horizontal="center" vertical="top"/>
    </xf>
    <xf numFmtId="0" fontId="5" fillId="0" borderId="0" xfId="4" applyFont="1" applyAlignment="1">
      <alignment horizontal="right" vertical="center"/>
    </xf>
    <xf numFmtId="49" fontId="5" fillId="0" borderId="0" xfId="4" applyNumberFormat="1" applyFont="1" applyAlignment="1">
      <alignment horizontal="left" vertical="top"/>
    </xf>
    <xf numFmtId="49" fontId="10" fillId="0" borderId="0" xfId="4" applyNumberFormat="1" applyFont="1" applyAlignment="1">
      <alignment horizontal="left" vertical="top"/>
    </xf>
    <xf numFmtId="0" fontId="90" fillId="0" borderId="0" xfId="0" applyFont="1" applyAlignment="1">
      <alignment horizontal="center"/>
    </xf>
    <xf numFmtId="0" fontId="94" fillId="0" borderId="0" xfId="0" applyFont="1" applyAlignment="1">
      <alignment horizontal="center" vertical="top"/>
    </xf>
    <xf numFmtId="0" fontId="94" fillId="0" borderId="0" xfId="0" applyFont="1" applyAlignment="1">
      <alignment horizontal="center"/>
    </xf>
    <xf numFmtId="0" fontId="84" fillId="0" borderId="0" xfId="0" applyFont="1" applyAlignment="1">
      <alignment horizontal="left"/>
    </xf>
    <xf numFmtId="0" fontId="82" fillId="0" borderId="1" xfId="0" applyFont="1" applyBorder="1" applyAlignment="1">
      <alignment horizontal="center" vertical="center" wrapText="1"/>
    </xf>
    <xf numFmtId="0" fontId="82" fillId="0" borderId="0" xfId="0" applyFont="1" applyAlignment="1">
      <alignment horizontal="left" vertical="top" wrapText="1"/>
    </xf>
  </cellXfs>
  <cellStyles count="20">
    <cellStyle name="Excel Built-in Normal" xfId="14" xr:uid="{00000000-0005-0000-0000-000000000000}"/>
    <cellStyle name="Итоги" xfId="13" xr:uid="{00000000-0005-0000-0000-000001000000}"/>
    <cellStyle name="ЛокСмета" xfId="12" xr:uid="{00000000-0005-0000-0000-000002000000}"/>
    <cellStyle name="Обычный" xfId="0" builtinId="0"/>
    <cellStyle name="Обычный 10" xfId="16" xr:uid="{00000000-0005-0000-0000-000004000000}"/>
    <cellStyle name="Обычный 2" xfId="4" xr:uid="{00000000-0005-0000-0000-000005000000}"/>
    <cellStyle name="Обычный 2 2" xfId="11" xr:uid="{00000000-0005-0000-0000-000006000000}"/>
    <cellStyle name="Обычный 3" xfId="7" xr:uid="{00000000-0005-0000-0000-000007000000}"/>
    <cellStyle name="Обычный 3 2" xfId="10" xr:uid="{00000000-0005-0000-0000-000008000000}"/>
    <cellStyle name="Обычный 4" xfId="18" xr:uid="{00000000-0005-0000-0000-000009000000}"/>
    <cellStyle name="Обычный 5" xfId="15" xr:uid="{00000000-0005-0000-0000-00000A000000}"/>
    <cellStyle name="Обычный 6" xfId="19" xr:uid="{71A8945A-9A3E-4892-BCA1-E2A17171FB84}"/>
    <cellStyle name="Пояснение" xfId="3" builtinId="53" customBuiltin="1"/>
    <cellStyle name="Пояснение 2" xfId="6" xr:uid="{00000000-0005-0000-0000-00000C000000}"/>
    <cellStyle name="Пояснение 3" xfId="8" xr:uid="{00000000-0005-0000-0000-00000D000000}"/>
    <cellStyle name="Процентный" xfId="2" builtinId="5"/>
    <cellStyle name="Финансовый" xfId="1" builtinId="3"/>
    <cellStyle name="Финансовый 2" xfId="5" xr:uid="{00000000-0005-0000-0000-000010000000}"/>
    <cellStyle name="Финансовый 3" xfId="9" xr:uid="{00000000-0005-0000-0000-000011000000}"/>
    <cellStyle name="Хвост" xfId="17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22\oks\Users\PK1\Desktop\&#1040;&#1101;&#1083;&#1080;&#1090;&#1072;\&#1070;&#1075;&#1089;&#1090;&#1088;&#1086;&#1081;-&#1069;&#1083;&#1077;&#1082;&#1090;&#1088;&#1086;&#1089;&#1077;&#1090;&#1100;\&#1056;&#1086;&#1089;&#1090;&#1086;&#1074;%2010%20&#1050;&#1042;%20&#1058;&#1055;23,24\03-09-2021_15-20-06\&#1055;&#1088;&#1080;&#1083;&#1086;&#1078;&#1077;&#1085;&#1080;&#1103;%201,2,3,4,6,9,12,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 1"/>
      <sheetName val="Прил2"/>
      <sheetName val="Прил 3"/>
      <sheetName val="Прил 4"/>
      <sheetName val="Прил 7"/>
      <sheetName val="Прил9"/>
      <sheetName val="Прил12"/>
      <sheetName val="прил13"/>
      <sheetName val="прил17"/>
      <sheetName val="Прил18"/>
      <sheetName val="НАЧИНАТЬ С ЭТО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B4" t="str">
            <v>по выполнению электромонтажных и пуско-наладочных работ на объекте: «2-я очередь водогрейной котельной мощностью 60 Гкал/час, в мкр. «Суворовский» в г.Ростов-на-Дону». (Электромонтажные, строительные и пуско-наладочные работы 4КЛ-10кВ)</v>
          </cell>
        </row>
        <row r="22">
          <cell r="B22" t="str">
            <v>ЗАКАЗЧИК:</v>
          </cell>
        </row>
        <row r="24">
          <cell r="B24" t="str">
            <v>ПОДРЯДЧИК: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1"/>
  <sheetViews>
    <sheetView view="pageBreakPreview" zoomScaleSheetLayoutView="100" workbookViewId="0">
      <selection activeCell="F22" sqref="F22"/>
    </sheetView>
  </sheetViews>
  <sheetFormatPr defaultRowHeight="15" x14ac:dyDescent="0.2"/>
  <cols>
    <col min="1" max="1" width="6.140625" style="1"/>
    <col min="2" max="2" width="50.42578125" style="1" customWidth="1"/>
    <col min="3" max="3" width="8.42578125" style="1" customWidth="1"/>
    <col min="4" max="4" width="13.5703125" style="1" customWidth="1"/>
    <col min="5" max="5" width="12.85546875" style="1" bestFit="1" customWidth="1"/>
    <col min="6" max="6" width="17.28515625" style="1" customWidth="1"/>
    <col min="7" max="7" width="20.42578125" style="1" customWidth="1"/>
    <col min="8" max="8" width="13" style="1"/>
    <col min="9" max="9" width="11.85546875" style="1"/>
    <col min="10" max="10" width="11.42578125" style="1"/>
    <col min="11" max="11" width="21.5703125" style="1" customWidth="1"/>
    <col min="12" max="12" width="13" style="1"/>
    <col min="13" max="13" width="18.5703125" style="1"/>
    <col min="14" max="14" width="19.140625" style="1"/>
    <col min="15" max="1024" width="9" style="1"/>
  </cols>
  <sheetData>
    <row r="1" spans="1:1024" ht="15.75" x14ac:dyDescent="0.25">
      <c r="A1" s="2"/>
      <c r="B1" s="2"/>
      <c r="C1" s="2"/>
      <c r="D1" s="2"/>
      <c r="E1" s="2"/>
      <c r="F1" s="2"/>
      <c r="G1" s="418"/>
      <c r="H1" s="508" t="s">
        <v>0</v>
      </c>
      <c r="I1" s="508"/>
      <c r="J1" s="508"/>
      <c r="K1" s="508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4" ht="18.75" x14ac:dyDescent="0.3">
      <c r="A2" s="47"/>
      <c r="B2" s="47"/>
      <c r="C2" s="47"/>
      <c r="D2" s="47"/>
      <c r="E2" s="47"/>
      <c r="F2" s="47"/>
      <c r="G2" s="509" t="str">
        <f>'НАЧИНАТЬ С ЭТОГО'!$B$6</f>
        <v>к договору на выполнение СМР №____ от ______ 2026 года</v>
      </c>
      <c r="H2" s="509"/>
      <c r="I2" s="509"/>
      <c r="J2" s="509"/>
      <c r="K2" s="509"/>
      <c r="L2"/>
      <c r="M2"/>
      <c r="N2"/>
      <c r="O2"/>
      <c r="P2" s="62"/>
      <c r="Q2" s="62"/>
      <c r="R2" s="62"/>
      <c r="S2" s="62"/>
      <c r="T2" s="62"/>
      <c r="U2" s="6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 s="63"/>
    </row>
    <row r="3" spans="1:1024" ht="18.7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/>
      <c r="M3"/>
      <c r="N3" s="5"/>
      <c r="O3"/>
      <c r="P3" s="4"/>
      <c r="Q3" s="4"/>
      <c r="R3" s="4"/>
      <c r="S3" s="4"/>
      <c r="T3" s="4"/>
      <c r="U3" s="4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4" ht="18.75" x14ac:dyDescent="0.3">
      <c r="A4" s="513" t="s">
        <v>1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6"/>
      <c r="M4" s="6"/>
      <c r="N4" s="6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4" ht="54" customHeight="1" x14ac:dyDescent="0.25">
      <c r="A5" s="514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  <c r="L5" s="6"/>
      <c r="M5" s="6"/>
      <c r="N5" s="6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4" ht="4.5" hidden="1" customHeight="1" x14ac:dyDescent="0.3">
      <c r="A6" s="3"/>
      <c r="B6" s="3"/>
      <c r="C6" s="7"/>
      <c r="D6" s="7"/>
      <c r="E6" s="7"/>
      <c r="F6" s="7"/>
      <c r="G6" s="3"/>
      <c r="H6" s="3"/>
      <c r="I6" s="7"/>
      <c r="J6" s="7"/>
      <c r="K6" s="3"/>
      <c r="L6"/>
      <c r="M6"/>
      <c r="N6"/>
      <c r="O6"/>
      <c r="P6" s="8"/>
      <c r="Q6" s="8"/>
      <c r="R6" s="8"/>
      <c r="S6" s="8"/>
      <c r="T6" s="8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4" ht="6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4" ht="15.75" customHeight="1" x14ac:dyDescent="0.2">
      <c r="A8" s="515" t="s">
        <v>2</v>
      </c>
      <c r="B8" s="515" t="s">
        <v>3</v>
      </c>
      <c r="C8" s="515" t="s">
        <v>11</v>
      </c>
      <c r="D8" s="515" t="s">
        <v>12</v>
      </c>
      <c r="E8" s="515" t="s">
        <v>136</v>
      </c>
      <c r="F8" s="515" t="s">
        <v>137</v>
      </c>
      <c r="G8" s="515" t="s">
        <v>4</v>
      </c>
      <c r="H8" s="515" t="s">
        <v>5</v>
      </c>
      <c r="I8" s="515" t="s">
        <v>6</v>
      </c>
      <c r="J8" s="515"/>
      <c r="K8" s="515" t="s">
        <v>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4" ht="63" customHeight="1" x14ac:dyDescent="0.2">
      <c r="A9" s="515"/>
      <c r="B9" s="515"/>
      <c r="C9" s="515"/>
      <c r="D9" s="515"/>
      <c r="E9" s="515"/>
      <c r="F9" s="515"/>
      <c r="G9" s="515"/>
      <c r="H9" s="515"/>
      <c r="I9" s="9" t="s">
        <v>8</v>
      </c>
      <c r="J9" s="9" t="s">
        <v>9</v>
      </c>
      <c r="K9" s="515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4" ht="15.75" x14ac:dyDescent="0.2">
      <c r="A10" s="510" t="s">
        <v>243</v>
      </c>
      <c r="B10" s="511"/>
      <c r="C10" s="511"/>
      <c r="D10" s="511"/>
      <c r="E10" s="511"/>
      <c r="F10" s="511"/>
      <c r="G10" s="511"/>
      <c r="H10" s="511"/>
      <c r="I10" s="511"/>
      <c r="J10" s="511"/>
      <c r="K10" s="512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4" s="11" customFormat="1" ht="15.75" x14ac:dyDescent="0.2">
      <c r="A11" s="320"/>
      <c r="B11" s="321" t="s">
        <v>159</v>
      </c>
      <c r="C11" s="322"/>
      <c r="D11" s="323"/>
      <c r="E11" s="324"/>
      <c r="F11" s="324"/>
      <c r="G11" s="66"/>
      <c r="H11" s="68"/>
      <c r="I11" s="68"/>
      <c r="J11" s="68"/>
      <c r="K11" s="74"/>
    </row>
    <row r="12" spans="1:1024" s="11" customFormat="1" ht="15.75" x14ac:dyDescent="0.2">
      <c r="A12" s="325">
        <v>1</v>
      </c>
      <c r="B12" s="326"/>
      <c r="C12" s="333"/>
      <c r="D12" s="343"/>
      <c r="E12" s="333"/>
      <c r="F12" s="333"/>
      <c r="G12" s="10"/>
      <c r="H12" s="67"/>
      <c r="I12" s="67"/>
      <c r="J12" s="67"/>
      <c r="K12" s="342"/>
    </row>
    <row r="13" spans="1:1024" s="11" customFormat="1" ht="15.75" x14ac:dyDescent="0.2">
      <c r="A13" s="325">
        <v>2</v>
      </c>
      <c r="B13" s="326"/>
      <c r="C13" s="333"/>
      <c r="D13" s="343"/>
      <c r="E13" s="333"/>
      <c r="F13" s="333"/>
      <c r="G13" s="10"/>
      <c r="H13" s="67"/>
      <c r="I13" s="67"/>
      <c r="J13" s="67"/>
      <c r="K13" s="342"/>
    </row>
    <row r="14" spans="1:1024" s="11" customFormat="1" ht="15.75" x14ac:dyDescent="0.2">
      <c r="A14" s="325">
        <v>3</v>
      </c>
      <c r="B14" s="326"/>
      <c r="C14" s="333"/>
      <c r="D14" s="343"/>
      <c r="E14" s="333"/>
      <c r="F14" s="333"/>
      <c r="G14" s="10"/>
      <c r="H14" s="67"/>
      <c r="I14" s="67"/>
      <c r="J14" s="67"/>
      <c r="K14" s="342"/>
    </row>
    <row r="15" spans="1:1024" s="11" customFormat="1" ht="15.75" x14ac:dyDescent="0.2">
      <c r="A15" s="325">
        <v>4</v>
      </c>
      <c r="B15" s="326"/>
      <c r="C15" s="333"/>
      <c r="D15" s="343"/>
      <c r="E15" s="333"/>
      <c r="F15" s="333"/>
      <c r="G15" s="10"/>
      <c r="H15" s="67"/>
      <c r="I15" s="67"/>
      <c r="J15" s="67"/>
      <c r="K15" s="342"/>
    </row>
    <row r="16" spans="1:1024" s="11" customFormat="1" ht="15.75" x14ac:dyDescent="0.2">
      <c r="A16" s="325">
        <v>5</v>
      </c>
      <c r="B16" s="326"/>
      <c r="C16" s="333"/>
      <c r="D16" s="343"/>
      <c r="E16" s="333"/>
      <c r="F16" s="333"/>
      <c r="G16" s="10"/>
      <c r="H16" s="67"/>
      <c r="I16" s="67"/>
      <c r="J16" s="67"/>
      <c r="K16" s="342"/>
    </row>
    <row r="17" spans="1:1024" s="11" customFormat="1" ht="15.75" x14ac:dyDescent="0.2">
      <c r="A17" s="325">
        <v>6</v>
      </c>
      <c r="B17" s="326"/>
      <c r="C17" s="333"/>
      <c r="D17" s="343"/>
      <c r="E17" s="333"/>
      <c r="F17" s="333"/>
      <c r="G17" s="10"/>
      <c r="H17" s="67"/>
      <c r="I17" s="67"/>
      <c r="J17" s="67"/>
      <c r="K17" s="342"/>
    </row>
    <row r="18" spans="1:1024" s="11" customFormat="1" ht="15.75" x14ac:dyDescent="0.2">
      <c r="A18" s="325">
        <v>7</v>
      </c>
      <c r="B18" s="326"/>
      <c r="C18" s="333"/>
      <c r="D18" s="343"/>
      <c r="E18" s="333"/>
      <c r="F18" s="333"/>
      <c r="G18" s="10"/>
      <c r="H18" s="67"/>
      <c r="I18" s="67"/>
      <c r="J18" s="67"/>
      <c r="K18" s="342"/>
    </row>
    <row r="19" spans="1:1024" s="11" customFormat="1" ht="15.75" x14ac:dyDescent="0.2">
      <c r="A19" s="325">
        <v>8</v>
      </c>
      <c r="B19" s="326"/>
      <c r="C19" s="333"/>
      <c r="D19" s="343"/>
      <c r="E19" s="333"/>
      <c r="F19" s="333"/>
      <c r="G19" s="10"/>
      <c r="H19" s="67"/>
      <c r="I19" s="67"/>
      <c r="J19" s="67"/>
      <c r="K19" s="342"/>
    </row>
    <row r="20" spans="1:1024" s="11" customFormat="1" ht="15.75" x14ac:dyDescent="0.2">
      <c r="A20" s="325">
        <v>9</v>
      </c>
      <c r="B20" s="326"/>
      <c r="C20" s="333"/>
      <c r="D20" s="343"/>
      <c r="E20" s="333"/>
      <c r="F20" s="333"/>
      <c r="G20" s="10"/>
      <c r="H20" s="67"/>
      <c r="I20" s="67"/>
      <c r="J20" s="67"/>
      <c r="K20" s="342"/>
    </row>
    <row r="21" spans="1:1024" ht="15.75" x14ac:dyDescent="0.25">
      <c r="A21" s="327"/>
      <c r="B21" s="346" t="s">
        <v>204</v>
      </c>
      <c r="C21" s="329"/>
      <c r="D21" s="330"/>
      <c r="E21" s="331"/>
      <c r="F21" s="332">
        <f>SUM(F12:F20)</f>
        <v>0</v>
      </c>
      <c r="G21" s="69"/>
      <c r="H21" s="69"/>
      <c r="I21" s="69"/>
      <c r="J21" s="69"/>
      <c r="K21" s="69"/>
      <c r="L21"/>
      <c r="M21"/>
      <c r="N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5.75" x14ac:dyDescent="0.25">
      <c r="A22" s="327"/>
      <c r="B22" s="328" t="s">
        <v>203</v>
      </c>
      <c r="C22" s="329"/>
      <c r="D22" s="330"/>
      <c r="E22" s="331"/>
      <c r="F22" s="332">
        <f>F21/122*22</f>
        <v>0</v>
      </c>
      <c r="G22" s="69"/>
      <c r="H22" s="69"/>
      <c r="I22" s="69"/>
      <c r="J22" s="69"/>
      <c r="K22" s="69"/>
      <c r="L22"/>
      <c r="M22"/>
      <c r="N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7.25" customHeight="1" x14ac:dyDescent="0.3">
      <c r="A23" s="299"/>
      <c r="B23" s="296"/>
      <c r="C23" s="3"/>
      <c r="D23" s="3"/>
      <c r="E23" s="3"/>
      <c r="F23" s="208"/>
      <c r="G23" s="3"/>
      <c r="H23" s="3"/>
      <c r="I23" s="3"/>
      <c r="J23" s="3"/>
      <c r="K23" s="3"/>
      <c r="L23"/>
      <c r="M23"/>
      <c r="N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95" customHeight="1" x14ac:dyDescent="0.3">
      <c r="A24" s="507" t="str">
        <f>'НАЧИНАТЬ С ЭТОГО'!B22</f>
        <v>ЗАКАЗЧИК:</v>
      </c>
      <c r="B24" s="507"/>
      <c r="C24" s="15"/>
      <c r="D24" s="14"/>
      <c r="E24" s="14"/>
      <c r="F24" s="207"/>
      <c r="G24" s="3"/>
      <c r="H24" s="505" t="str">
        <f>'НАЧИНАТЬ С ЭТОГО'!B24</f>
        <v>ПОДРЯДЧИК:</v>
      </c>
      <c r="I24" s="505"/>
      <c r="J24" s="505"/>
      <c r="K24" s="505"/>
      <c r="L24" s="17"/>
      <c r="M24" s="17"/>
      <c r="N24" s="18"/>
      <c r="P24" s="19"/>
      <c r="Q24" s="19"/>
      <c r="R24" s="19"/>
      <c r="S24" s="19"/>
      <c r="T24" s="19"/>
      <c r="U24" s="19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95" customHeight="1" x14ac:dyDescent="0.3">
      <c r="A25" s="300"/>
      <c r="B25" s="297"/>
      <c r="C25" s="15"/>
      <c r="D25" s="14"/>
      <c r="E25" s="14"/>
      <c r="F25" s="14"/>
      <c r="G25" s="3"/>
      <c r="H25" s="16"/>
      <c r="I25" s="302"/>
      <c r="J25" s="302"/>
      <c r="K25" s="303"/>
      <c r="L25" s="17"/>
      <c r="M25" s="17"/>
      <c r="N25" s="18"/>
      <c r="P25" s="19"/>
      <c r="Q25" s="19"/>
      <c r="R25" s="19"/>
      <c r="S25" s="19"/>
      <c r="T25" s="19"/>
      <c r="U25" s="1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95" customHeight="1" x14ac:dyDescent="0.3">
      <c r="A26" s="507" t="str">
        <f>'НАЧИНАТЬ С ЭТОГО'!B9</f>
        <v>Генеральный директор</v>
      </c>
      <c r="B26" s="507"/>
      <c r="C26" s="15"/>
      <c r="D26" s="14"/>
      <c r="E26" s="14"/>
      <c r="F26" s="14"/>
      <c r="G26" s="3"/>
      <c r="H26" s="505" t="str">
        <f>'НАЧИНАТЬ С ЭТОГО'!B17</f>
        <v>Директор</v>
      </c>
      <c r="I26" s="505"/>
      <c r="J26" s="505"/>
      <c r="K26" s="505"/>
      <c r="L26" s="17"/>
      <c r="M26" s="17"/>
      <c r="N26" s="18"/>
      <c r="P26" s="19"/>
      <c r="Q26" s="19"/>
      <c r="R26" s="19"/>
      <c r="S26" s="19"/>
      <c r="T26" s="19"/>
      <c r="U26" s="1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5.95" customHeight="1" x14ac:dyDescent="0.3">
      <c r="A27" s="507" t="str">
        <f>'НАЧИНАТЬ С ЭТОГО'!$B$10</f>
        <v>ООО «Югстрой-Электросеть»</v>
      </c>
      <c r="B27" s="507"/>
      <c r="C27" s="15"/>
      <c r="D27" s="14"/>
      <c r="E27" s="14"/>
      <c r="F27" s="14"/>
      <c r="G27" s="3"/>
      <c r="H27" s="507" t="str">
        <f>'НАЧИНАТЬ С ЭТОГО'!B18</f>
        <v>_____________________________</v>
      </c>
      <c r="I27" s="507"/>
      <c r="J27" s="507"/>
      <c r="K27" s="507"/>
      <c r="L27" s="17"/>
      <c r="M27" s="17"/>
      <c r="N27" s="18"/>
      <c r="P27" s="19"/>
      <c r="Q27" s="19"/>
      <c r="R27" s="19"/>
      <c r="S27" s="19"/>
      <c r="T27" s="19"/>
      <c r="U27" s="19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5.95" customHeight="1" x14ac:dyDescent="0.25">
      <c r="A28" s="300"/>
      <c r="B28" s="298"/>
      <c r="C28" s="15"/>
      <c r="D28" s="14"/>
      <c r="E28" s="14"/>
      <c r="F28" s="14"/>
      <c r="G28" s="16"/>
      <c r="H28" s="506"/>
      <c r="I28" s="506"/>
      <c r="J28" s="506"/>
      <c r="K28" s="506"/>
      <c r="L28" s="17"/>
      <c r="M28" s="17"/>
      <c r="N28" s="18"/>
      <c r="P28" s="19"/>
      <c r="Q28" s="19"/>
      <c r="R28" s="19"/>
      <c r="S28" s="19"/>
      <c r="T28" s="19"/>
      <c r="U28" s="19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8.75" x14ac:dyDescent="0.3">
      <c r="A29" s="507" t="str">
        <f>'НАЧИНАТЬ С ЭТОГО'!B12</f>
        <v>__________________ А. О. Козырев</v>
      </c>
      <c r="B29" s="507"/>
      <c r="C29" s="15"/>
      <c r="D29" s="14"/>
      <c r="E29" s="14"/>
      <c r="F29" s="14"/>
      <c r="G29" s="3"/>
      <c r="H29" s="505" t="str">
        <f>'НАЧИНАТЬ С ЭТОГО'!B19</f>
        <v>_____________________</v>
      </c>
      <c r="I29" s="505"/>
      <c r="J29" s="505"/>
      <c r="K29" s="505"/>
      <c r="L29" s="17"/>
      <c r="M29" s="17"/>
      <c r="N29" s="18"/>
      <c r="P29" s="19"/>
      <c r="Q29" s="19"/>
      <c r="R29" s="19"/>
      <c r="S29" s="19"/>
      <c r="T29" s="19"/>
      <c r="U29" s="1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8.75" x14ac:dyDescent="0.3">
      <c r="A30" s="300"/>
      <c r="B30" s="301"/>
      <c r="C30" s="15"/>
      <c r="D30" s="14"/>
      <c r="E30" s="14"/>
      <c r="F30" s="14"/>
      <c r="G30" s="20"/>
      <c r="H30" s="303"/>
      <c r="I30" s="303"/>
      <c r="J30" s="304"/>
      <c r="K30" s="303"/>
      <c r="L30" s="17"/>
      <c r="M30" s="17"/>
      <c r="N30" s="18"/>
      <c r="P30" s="19"/>
      <c r="Q30" s="19"/>
      <c r="R30" s="19"/>
      <c r="S30" s="19"/>
      <c r="T30" s="19"/>
      <c r="U30" s="19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18.75" x14ac:dyDescent="0.2">
      <c r="A31" s="505" t="s">
        <v>256</v>
      </c>
      <c r="B31" s="505"/>
      <c r="C31" s="21"/>
      <c r="D31" s="22"/>
      <c r="E31" s="22"/>
      <c r="F31" s="22"/>
      <c r="G31" s="20"/>
      <c r="H31" s="505" t="s">
        <v>256</v>
      </c>
      <c r="I31" s="505"/>
      <c r="J31" s="505"/>
      <c r="K31" s="505"/>
      <c r="L31" s="17"/>
      <c r="M31" s="17"/>
      <c r="N31" s="18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8.75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2" ht="18.75" x14ac:dyDescent="0.3">
      <c r="A33" s="3"/>
      <c r="B33" s="13"/>
    </row>
    <row r="34" spans="1:2" ht="18.75" x14ac:dyDescent="0.2">
      <c r="B34" s="13"/>
    </row>
    <row r="35" spans="1:2" ht="18.75" x14ac:dyDescent="0.2">
      <c r="B35" s="13"/>
    </row>
    <row r="36" spans="1:2" ht="18.75" x14ac:dyDescent="0.2">
      <c r="B36" s="13"/>
    </row>
    <row r="37" spans="1:2" ht="18.75" x14ac:dyDescent="0.2">
      <c r="B37" s="13"/>
    </row>
    <row r="38" spans="1:2" ht="18.75" x14ac:dyDescent="0.2">
      <c r="B38" s="13"/>
    </row>
    <row r="39" spans="1:2" ht="18.75" x14ac:dyDescent="0.3">
      <c r="B39" s="3"/>
    </row>
    <row r="40" spans="1:2" ht="18.75" x14ac:dyDescent="0.2">
      <c r="B40" s="12"/>
    </row>
    <row r="41" spans="1:2" ht="18.75" x14ac:dyDescent="0.3">
      <c r="B41" s="3"/>
    </row>
  </sheetData>
  <mergeCells count="26">
    <mergeCell ref="H1:K1"/>
    <mergeCell ref="G2:K2"/>
    <mergeCell ref="A10:K10"/>
    <mergeCell ref="A4:K4"/>
    <mergeCell ref="A5:K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  <mergeCell ref="A24:B24"/>
    <mergeCell ref="A26:B26"/>
    <mergeCell ref="A27:B27"/>
    <mergeCell ref="A29:B29"/>
    <mergeCell ref="A31:B31"/>
    <mergeCell ref="H24:K24"/>
    <mergeCell ref="H26:K26"/>
    <mergeCell ref="H29:K29"/>
    <mergeCell ref="H31:K31"/>
    <mergeCell ref="H28:K28"/>
    <mergeCell ref="H27:K27"/>
  </mergeCells>
  <phoneticPr fontId="54" type="noConversion"/>
  <printOptions horizontalCentered="1"/>
  <pageMargins left="0.27559055118110237" right="0.15748031496062992" top="0.78740157480314965" bottom="0.39370078740157483" header="0.51181102362204722" footer="0.19685039370078741"/>
  <pageSetup paperSize="9" scale="78" firstPageNumber="0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workbookViewId="0">
      <selection activeCell="D24" sqref="D24"/>
    </sheetView>
  </sheetViews>
  <sheetFormatPr defaultRowHeight="12.75" x14ac:dyDescent="0.2"/>
  <cols>
    <col min="1" max="1" width="6.5703125" customWidth="1"/>
    <col min="2" max="12" width="15.5703125" customWidth="1"/>
    <col min="13" max="13" width="12.140625" customWidth="1"/>
  </cols>
  <sheetData>
    <row r="1" spans="1:13" ht="15" x14ac:dyDescent="0.25">
      <c r="A1" s="210"/>
      <c r="B1" s="218"/>
      <c r="C1" s="218"/>
      <c r="D1" s="226"/>
      <c r="E1" s="232"/>
      <c r="F1" s="238"/>
      <c r="G1" s="238"/>
      <c r="H1" s="419"/>
      <c r="I1" s="419"/>
      <c r="J1" s="419"/>
      <c r="K1" s="419"/>
      <c r="L1" s="419"/>
      <c r="M1" s="420" t="s">
        <v>138</v>
      </c>
    </row>
    <row r="2" spans="1:13" ht="15.75" customHeight="1" x14ac:dyDescent="0.25">
      <c r="A2" s="210"/>
      <c r="B2" s="218"/>
      <c r="C2" s="218"/>
      <c r="D2" s="226"/>
      <c r="E2" s="232"/>
      <c r="F2" s="239"/>
      <c r="G2" s="243"/>
      <c r="H2" s="516" t="str">
        <f>'НАЧИНАТЬ С ЭТОГО'!B6</f>
        <v>к договору на выполнение СМР №____ от ______ 2026 года</v>
      </c>
      <c r="I2" s="516"/>
      <c r="J2" s="516"/>
      <c r="K2" s="516"/>
      <c r="L2" s="516"/>
      <c r="M2" s="516"/>
    </row>
    <row r="3" spans="1:13" ht="15.75" x14ac:dyDescent="0.2">
      <c r="A3" s="210"/>
      <c r="B3" s="218"/>
      <c r="C3" s="218"/>
      <c r="D3" s="226"/>
      <c r="E3" s="232"/>
      <c r="F3" s="239"/>
      <c r="G3" s="243"/>
      <c r="H3" s="243"/>
      <c r="I3" s="243"/>
      <c r="J3" s="243"/>
      <c r="K3" s="243"/>
      <c r="L3" s="253"/>
      <c r="M3" s="101"/>
    </row>
    <row r="4" spans="1:13" ht="18.75" x14ac:dyDescent="0.3">
      <c r="A4" s="517" t="s">
        <v>139</v>
      </c>
      <c r="B4" s="517"/>
      <c r="C4" s="517"/>
      <c r="D4" s="517"/>
      <c r="E4" s="517"/>
      <c r="F4" s="517"/>
      <c r="G4" s="517"/>
      <c r="H4" s="517"/>
      <c r="I4" s="517"/>
      <c r="J4" s="517"/>
      <c r="K4" s="517"/>
      <c r="L4" s="517"/>
      <c r="M4" s="517"/>
    </row>
    <row r="5" spans="1:13" ht="18.75" customHeight="1" x14ac:dyDescent="0.2">
      <c r="A5" s="532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B5" s="532"/>
      <c r="C5" s="532"/>
      <c r="D5" s="532"/>
      <c r="E5" s="532"/>
      <c r="F5" s="532"/>
      <c r="G5" s="532"/>
      <c r="H5" s="532"/>
      <c r="I5" s="532"/>
      <c r="J5" s="532"/>
      <c r="K5" s="532"/>
      <c r="L5" s="532"/>
      <c r="M5" s="532"/>
    </row>
    <row r="6" spans="1:13" ht="17.25" customHeight="1" x14ac:dyDescent="0.2">
      <c r="A6" s="533"/>
      <c r="B6" s="533"/>
      <c r="C6" s="533"/>
      <c r="D6" s="533"/>
      <c r="E6" s="533"/>
      <c r="F6" s="533"/>
      <c r="G6" s="533"/>
      <c r="H6" s="533"/>
      <c r="I6" s="533"/>
      <c r="J6" s="533"/>
      <c r="K6" s="533"/>
      <c r="L6" s="533"/>
      <c r="M6" s="533"/>
    </row>
    <row r="7" spans="1:13" x14ac:dyDescent="0.2">
      <c r="A7" s="518" t="s">
        <v>65</v>
      </c>
      <c r="B7" s="520" t="s">
        <v>3</v>
      </c>
      <c r="C7" s="520" t="s">
        <v>140</v>
      </c>
      <c r="D7" s="520" t="s">
        <v>141</v>
      </c>
      <c r="E7" s="522" t="s">
        <v>54</v>
      </c>
      <c r="F7" s="524" t="s">
        <v>142</v>
      </c>
      <c r="G7" s="526" t="s">
        <v>137</v>
      </c>
      <c r="H7" s="524" t="s">
        <v>143</v>
      </c>
      <c r="I7" s="526" t="s">
        <v>144</v>
      </c>
      <c r="J7" s="526" t="s">
        <v>145</v>
      </c>
      <c r="K7" s="526" t="s">
        <v>146</v>
      </c>
      <c r="L7" s="528" t="s">
        <v>7</v>
      </c>
      <c r="M7" s="530" t="s">
        <v>147</v>
      </c>
    </row>
    <row r="8" spans="1:13" ht="33.75" customHeight="1" x14ac:dyDescent="0.2">
      <c r="A8" s="519"/>
      <c r="B8" s="521"/>
      <c r="C8" s="521"/>
      <c r="D8" s="521"/>
      <c r="E8" s="523"/>
      <c r="F8" s="525"/>
      <c r="G8" s="527"/>
      <c r="H8" s="525"/>
      <c r="I8" s="527"/>
      <c r="J8" s="527"/>
      <c r="K8" s="527"/>
      <c r="L8" s="529"/>
      <c r="M8" s="531"/>
    </row>
    <row r="9" spans="1:13" ht="15.75" x14ac:dyDescent="0.25">
      <c r="A9" s="211" t="s">
        <v>48</v>
      </c>
      <c r="B9" s="219"/>
      <c r="C9" s="224"/>
      <c r="D9" s="227"/>
      <c r="E9" s="233"/>
      <c r="F9" s="240"/>
      <c r="G9" s="244"/>
      <c r="H9" s="244"/>
      <c r="I9" s="244"/>
      <c r="J9" s="244"/>
      <c r="K9" s="244"/>
      <c r="L9" s="254"/>
      <c r="M9" s="260"/>
    </row>
    <row r="10" spans="1:13" ht="15.75" x14ac:dyDescent="0.25">
      <c r="A10" s="143"/>
      <c r="B10" s="220"/>
      <c r="C10" s="221"/>
      <c r="D10" s="228"/>
      <c r="E10" s="234"/>
      <c r="F10" s="241"/>
      <c r="G10" s="245"/>
      <c r="H10" s="245"/>
      <c r="I10" s="245"/>
      <c r="J10" s="245"/>
      <c r="K10" s="245"/>
      <c r="L10" s="255"/>
      <c r="M10" s="261"/>
    </row>
    <row r="11" spans="1:13" ht="15.75" x14ac:dyDescent="0.25">
      <c r="A11" s="143"/>
      <c r="B11" s="221"/>
      <c r="C11" s="221"/>
      <c r="D11" s="228"/>
      <c r="E11" s="234"/>
      <c r="F11" s="242"/>
      <c r="G11" s="246"/>
      <c r="H11" s="246"/>
      <c r="I11" s="246"/>
      <c r="J11" s="246"/>
      <c r="K11" s="246"/>
      <c r="L11" s="255"/>
      <c r="M11" s="261"/>
    </row>
    <row r="12" spans="1:13" x14ac:dyDescent="0.2">
      <c r="A12" s="143"/>
      <c r="B12" s="222"/>
      <c r="C12" s="222"/>
      <c r="D12" s="143"/>
      <c r="E12" s="235"/>
      <c r="F12" s="241"/>
      <c r="G12" s="247"/>
      <c r="H12" s="241"/>
      <c r="I12" s="247"/>
      <c r="J12" s="249"/>
      <c r="K12" s="247"/>
      <c r="L12" s="256"/>
      <c r="M12" s="262"/>
    </row>
    <row r="13" spans="1:13" x14ac:dyDescent="0.2">
      <c r="A13" s="143"/>
      <c r="B13" s="222"/>
      <c r="C13" s="222"/>
      <c r="D13" s="143"/>
      <c r="E13" s="235"/>
      <c r="F13" s="241"/>
      <c r="G13" s="247"/>
      <c r="H13" s="241"/>
      <c r="I13" s="247"/>
      <c r="J13" s="249"/>
      <c r="K13" s="247"/>
      <c r="L13" s="256"/>
      <c r="M13" s="262"/>
    </row>
    <row r="14" spans="1:13" x14ac:dyDescent="0.2">
      <c r="A14" s="143"/>
      <c r="B14" s="222"/>
      <c r="C14" s="222"/>
      <c r="D14" s="143"/>
      <c r="E14" s="235"/>
      <c r="F14" s="241"/>
      <c r="G14" s="247"/>
      <c r="H14" s="241"/>
      <c r="I14" s="247"/>
      <c r="J14" s="249"/>
      <c r="K14" s="247"/>
      <c r="L14" s="256"/>
      <c r="M14" s="262"/>
    </row>
    <row r="15" spans="1:13" ht="15" x14ac:dyDescent="0.2">
      <c r="A15" s="143"/>
      <c r="B15" s="221"/>
      <c r="C15" s="221"/>
      <c r="D15" s="228"/>
      <c r="E15" s="234"/>
      <c r="F15" s="241"/>
      <c r="G15" s="247"/>
      <c r="H15" s="241"/>
      <c r="I15" s="247"/>
      <c r="J15" s="249"/>
      <c r="K15" s="247"/>
      <c r="L15" s="221"/>
      <c r="M15" s="263"/>
    </row>
    <row r="16" spans="1:13" x14ac:dyDescent="0.2">
      <c r="A16" s="212"/>
      <c r="B16" s="222"/>
      <c r="C16" s="222"/>
      <c r="D16" s="229"/>
      <c r="E16" s="235"/>
      <c r="F16" s="241"/>
      <c r="G16" s="247"/>
      <c r="H16" s="241"/>
      <c r="I16" s="247"/>
      <c r="J16" s="249"/>
      <c r="K16" s="247"/>
      <c r="L16" s="257"/>
      <c r="M16" s="262"/>
    </row>
    <row r="17" spans="1:13" x14ac:dyDescent="0.2">
      <c r="A17" s="212"/>
      <c r="B17" s="222"/>
      <c r="C17" s="222"/>
      <c r="D17" s="143"/>
      <c r="E17" s="235"/>
      <c r="F17" s="241"/>
      <c r="G17" s="247"/>
      <c r="H17" s="241"/>
      <c r="I17" s="247"/>
      <c r="J17" s="249"/>
      <c r="K17" s="247"/>
      <c r="L17" s="257"/>
      <c r="M17" s="262"/>
    </row>
    <row r="18" spans="1:13" x14ac:dyDescent="0.2">
      <c r="A18" s="212"/>
      <c r="B18" s="222"/>
      <c r="C18" s="222"/>
      <c r="D18" s="143"/>
      <c r="E18" s="235"/>
      <c r="F18" s="241"/>
      <c r="G18" s="247"/>
      <c r="H18" s="241"/>
      <c r="I18" s="247"/>
      <c r="J18" s="249"/>
      <c r="K18" s="247"/>
      <c r="L18" s="257"/>
      <c r="M18" s="262"/>
    </row>
    <row r="19" spans="1:13" ht="15" x14ac:dyDescent="0.2">
      <c r="A19" s="143"/>
      <c r="B19" s="221"/>
      <c r="C19" s="221"/>
      <c r="D19" s="228"/>
      <c r="E19" s="234"/>
      <c r="F19" s="241"/>
      <c r="G19" s="247"/>
      <c r="H19" s="241"/>
      <c r="I19" s="247"/>
      <c r="J19" s="249"/>
      <c r="K19" s="247"/>
      <c r="L19" s="257"/>
      <c r="M19" s="264"/>
    </row>
    <row r="20" spans="1:13" ht="13.5" x14ac:dyDescent="0.2">
      <c r="A20" s="212"/>
      <c r="B20" s="222"/>
      <c r="C20" s="222"/>
      <c r="D20" s="229"/>
      <c r="E20" s="235"/>
      <c r="F20" s="241"/>
      <c r="G20" s="247"/>
      <c r="H20" s="241"/>
      <c r="I20" s="247"/>
      <c r="J20" s="249"/>
      <c r="K20" s="247"/>
      <c r="L20" s="221"/>
      <c r="M20" s="262"/>
    </row>
    <row r="21" spans="1:13" x14ac:dyDescent="0.2">
      <c r="A21" s="212"/>
      <c r="B21" s="222"/>
      <c r="C21" s="222"/>
      <c r="D21" s="143"/>
      <c r="E21" s="235"/>
      <c r="F21" s="241"/>
      <c r="G21" s="247"/>
      <c r="H21" s="241"/>
      <c r="I21" s="247"/>
      <c r="J21" s="249"/>
      <c r="K21" s="247"/>
      <c r="L21" s="257"/>
      <c r="M21" s="262"/>
    </row>
    <row r="22" spans="1:13" x14ac:dyDescent="0.2">
      <c r="A22" s="212"/>
      <c r="B22" s="222"/>
      <c r="C22" s="222"/>
      <c r="D22" s="143"/>
      <c r="E22" s="235"/>
      <c r="F22" s="241"/>
      <c r="G22" s="247"/>
      <c r="H22" s="241"/>
      <c r="I22" s="247"/>
      <c r="J22" s="249"/>
      <c r="K22" s="247"/>
      <c r="L22" s="257"/>
      <c r="M22" s="262"/>
    </row>
    <row r="23" spans="1:13" x14ac:dyDescent="0.2">
      <c r="A23" s="212"/>
      <c r="B23" s="222"/>
      <c r="C23" s="222"/>
      <c r="D23" s="143"/>
      <c r="E23" s="235"/>
      <c r="F23" s="241"/>
      <c r="G23" s="247"/>
      <c r="H23" s="241"/>
      <c r="I23" s="247"/>
      <c r="J23" s="249"/>
      <c r="K23" s="247"/>
      <c r="L23" s="257"/>
      <c r="M23" s="262"/>
    </row>
    <row r="24" spans="1:13" ht="15" x14ac:dyDescent="0.2">
      <c r="A24" s="143"/>
      <c r="B24" s="221"/>
      <c r="C24" s="221"/>
      <c r="D24" s="228"/>
      <c r="E24" s="234"/>
      <c r="F24" s="241"/>
      <c r="G24" s="247"/>
      <c r="H24" s="241"/>
      <c r="I24" s="247"/>
      <c r="J24" s="249"/>
      <c r="K24" s="247"/>
      <c r="L24" s="221"/>
      <c r="M24" s="263"/>
    </row>
    <row r="25" spans="1:13" x14ac:dyDescent="0.2">
      <c r="A25" s="212"/>
      <c r="B25" s="222"/>
      <c r="C25" s="222"/>
      <c r="D25" s="229"/>
      <c r="E25" s="235"/>
      <c r="F25" s="241"/>
      <c r="G25" s="247"/>
      <c r="H25" s="241"/>
      <c r="I25" s="247"/>
      <c r="J25" s="249"/>
      <c r="K25" s="247"/>
      <c r="L25" s="257"/>
      <c r="M25" s="262"/>
    </row>
    <row r="26" spans="1:13" x14ac:dyDescent="0.2">
      <c r="A26" s="212"/>
      <c r="B26" s="222"/>
      <c r="C26" s="222"/>
      <c r="D26" s="143"/>
      <c r="E26" s="235"/>
      <c r="F26" s="241"/>
      <c r="G26" s="247"/>
      <c r="H26" s="241"/>
      <c r="I26" s="247"/>
      <c r="J26" s="249"/>
      <c r="K26" s="247"/>
      <c r="L26" s="257"/>
      <c r="M26" s="262"/>
    </row>
    <row r="27" spans="1:13" x14ac:dyDescent="0.2">
      <c r="A27" s="212"/>
      <c r="B27" s="222"/>
      <c r="C27" s="222"/>
      <c r="D27" s="143"/>
      <c r="E27" s="235"/>
      <c r="F27" s="241"/>
      <c r="G27" s="247"/>
      <c r="H27" s="241"/>
      <c r="I27" s="247"/>
      <c r="J27" s="249"/>
      <c r="K27" s="247"/>
      <c r="L27" s="257"/>
      <c r="M27" s="262"/>
    </row>
    <row r="28" spans="1:13" x14ac:dyDescent="0.2">
      <c r="A28" s="212"/>
      <c r="B28" s="222"/>
      <c r="C28" s="222"/>
      <c r="D28" s="143"/>
      <c r="E28" s="235"/>
      <c r="F28" s="241"/>
      <c r="G28" s="247"/>
      <c r="H28" s="241"/>
      <c r="I28" s="247"/>
      <c r="J28" s="249"/>
      <c r="K28" s="247"/>
      <c r="L28" s="257"/>
      <c r="M28" s="262"/>
    </row>
    <row r="29" spans="1:13" ht="15" x14ac:dyDescent="0.2">
      <c r="A29" s="143"/>
      <c r="B29" s="221"/>
      <c r="C29" s="221"/>
      <c r="D29" s="228"/>
      <c r="E29" s="234"/>
      <c r="F29" s="241"/>
      <c r="G29" s="247"/>
      <c r="H29" s="241"/>
      <c r="I29" s="247"/>
      <c r="J29" s="249"/>
      <c r="K29" s="247"/>
      <c r="L29" s="221"/>
      <c r="M29" s="265"/>
    </row>
    <row r="30" spans="1:13" x14ac:dyDescent="0.2">
      <c r="A30" s="212"/>
      <c r="B30" s="222"/>
      <c r="C30" s="222"/>
      <c r="D30" s="143"/>
      <c r="E30" s="235"/>
      <c r="F30" s="241"/>
      <c r="G30" s="247"/>
      <c r="H30" s="241"/>
      <c r="I30" s="247"/>
      <c r="J30" s="249"/>
      <c r="K30" s="247"/>
      <c r="L30" s="257"/>
      <c r="M30" s="262"/>
    </row>
    <row r="31" spans="1:13" x14ac:dyDescent="0.2">
      <c r="A31" s="212"/>
      <c r="B31" s="222"/>
      <c r="C31" s="222"/>
      <c r="D31" s="143"/>
      <c r="E31" s="235"/>
      <c r="F31" s="241"/>
      <c r="G31" s="247"/>
      <c r="H31" s="241"/>
      <c r="I31" s="247"/>
      <c r="J31" s="249"/>
      <c r="K31" s="247"/>
      <c r="L31" s="257"/>
      <c r="M31" s="262"/>
    </row>
    <row r="32" spans="1:13" x14ac:dyDescent="0.2">
      <c r="A32" s="143"/>
      <c r="B32" s="222"/>
      <c r="C32" s="222"/>
      <c r="D32" s="143"/>
      <c r="E32" s="235"/>
      <c r="F32" s="241"/>
      <c r="G32" s="247"/>
      <c r="H32" s="241"/>
      <c r="I32" s="247"/>
      <c r="J32" s="249"/>
      <c r="K32" s="247"/>
      <c r="L32" s="257"/>
      <c r="M32" s="262"/>
    </row>
    <row r="33" spans="1:13" ht="15.75" x14ac:dyDescent="0.25">
      <c r="A33" s="213"/>
      <c r="B33" s="223"/>
      <c r="C33" s="223"/>
      <c r="D33" s="230"/>
      <c r="E33" s="236"/>
      <c r="F33" s="236"/>
      <c r="G33" s="236"/>
      <c r="H33" s="236"/>
      <c r="I33" s="236"/>
      <c r="J33" s="236"/>
      <c r="K33" s="236"/>
      <c r="L33" s="223"/>
      <c r="M33" s="266"/>
    </row>
    <row r="34" spans="1:13" ht="18.75" x14ac:dyDescent="0.3">
      <c r="A34" s="214" t="s">
        <v>22</v>
      </c>
      <c r="B34" s="214"/>
      <c r="C34" s="225"/>
      <c r="D34" s="231"/>
      <c r="E34" s="237"/>
      <c r="F34" s="225"/>
      <c r="G34" s="248"/>
      <c r="H34" s="248"/>
      <c r="I34" s="248"/>
      <c r="J34" s="248"/>
      <c r="K34" s="250" t="s">
        <v>23</v>
      </c>
      <c r="L34" s="258"/>
      <c r="M34" s="266"/>
    </row>
    <row r="35" spans="1:13" ht="18.75" x14ac:dyDescent="0.3">
      <c r="A35" s="215" t="str">
        <f>'Прил 1'!A26</f>
        <v>Генеральный директор</v>
      </c>
      <c r="B35" s="214"/>
      <c r="C35" s="225"/>
      <c r="D35" s="231"/>
      <c r="E35" s="237"/>
      <c r="F35" s="225"/>
      <c r="G35" s="248"/>
      <c r="H35" s="248"/>
      <c r="I35" s="248"/>
      <c r="J35" s="248"/>
      <c r="K35" s="251" t="str">
        <f>'НАЧИНАТЬ С ЭТОГО'!B17</f>
        <v>Директор</v>
      </c>
      <c r="L35" s="258"/>
      <c r="M35" s="266"/>
    </row>
    <row r="36" spans="1:13" ht="18.75" x14ac:dyDescent="0.3">
      <c r="A36" s="215" t="str">
        <f>'НАЧИНАТЬ С ЭТОГО'!B10</f>
        <v>ООО «Югстрой-Электросеть»</v>
      </c>
      <c r="B36" s="214"/>
      <c r="C36" s="225"/>
      <c r="D36" s="231"/>
      <c r="E36" s="237"/>
      <c r="F36" s="225"/>
      <c r="G36" s="248"/>
      <c r="H36" s="248"/>
      <c r="I36" s="248"/>
      <c r="J36" s="248"/>
      <c r="K36" s="251" t="str">
        <f>'НАЧИНАТЬ С ЭТОГО'!B18</f>
        <v>_____________________________</v>
      </c>
      <c r="L36" s="258"/>
      <c r="M36" s="267"/>
    </row>
    <row r="37" spans="1:13" ht="8.25" customHeight="1" x14ac:dyDescent="0.3">
      <c r="A37" s="215"/>
      <c r="B37" s="214"/>
      <c r="C37" s="225"/>
      <c r="D37" s="231"/>
      <c r="E37" s="237"/>
      <c r="F37" s="225"/>
      <c r="G37" s="237"/>
      <c r="H37" s="237"/>
      <c r="I37" s="237"/>
      <c r="J37" s="237"/>
      <c r="K37" s="237"/>
      <c r="L37" s="258"/>
      <c r="M37" s="266"/>
    </row>
    <row r="38" spans="1:13" ht="18.75" x14ac:dyDescent="0.3">
      <c r="A38" s="216" t="str">
        <f>'НАЧИНАТЬ С ЭТОГО'!B12</f>
        <v>__________________ А. О. Козырев</v>
      </c>
      <c r="B38" s="216"/>
      <c r="C38" s="268"/>
      <c r="D38" s="231"/>
      <c r="E38" s="237"/>
      <c r="F38" s="225"/>
      <c r="G38" s="248"/>
      <c r="H38" s="248"/>
      <c r="I38" s="248"/>
      <c r="J38" s="248"/>
      <c r="K38" s="252" t="str">
        <f>'НАЧИНАТЬ С ЭТОГО'!B19</f>
        <v>_____________________</v>
      </c>
      <c r="L38" s="258"/>
      <c r="M38" s="266"/>
    </row>
    <row r="39" spans="1:13" ht="18.75" x14ac:dyDescent="0.3">
      <c r="A39" s="217" t="s">
        <v>257</v>
      </c>
      <c r="B39" s="214"/>
      <c r="C39" s="225"/>
      <c r="D39" s="231"/>
      <c r="E39" s="237"/>
      <c r="F39" s="225"/>
      <c r="G39" s="248"/>
      <c r="H39" s="248"/>
      <c r="I39" s="248"/>
      <c r="J39" s="248"/>
      <c r="K39" s="252" t="s">
        <v>257</v>
      </c>
      <c r="L39" s="258"/>
      <c r="M39" s="266"/>
    </row>
    <row r="40" spans="1:13" ht="15" x14ac:dyDescent="0.2">
      <c r="A40" s="210"/>
      <c r="B40" s="218"/>
      <c r="C40" s="218"/>
      <c r="D40" s="226"/>
      <c r="E40" s="232"/>
      <c r="F40" s="239"/>
      <c r="G40" s="243"/>
      <c r="H40" s="243"/>
      <c r="I40" s="243"/>
      <c r="J40" s="243"/>
      <c r="K40" s="243"/>
      <c r="L40" s="210"/>
      <c r="M40" s="259"/>
    </row>
  </sheetData>
  <mergeCells count="16">
    <mergeCell ref="H2:M2"/>
    <mergeCell ref="A4:M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5:M6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AMH507"/>
  <sheetViews>
    <sheetView view="pageBreakPreview" topLeftCell="B13" zoomScale="70" zoomScaleNormal="70" zoomScaleSheetLayoutView="70" zoomScalePageLayoutView="70" workbookViewId="0">
      <selection activeCell="M40" sqref="M40"/>
    </sheetView>
  </sheetViews>
  <sheetFormatPr defaultRowHeight="18.75" x14ac:dyDescent="0.25"/>
  <cols>
    <col min="1" max="1" width="5.28515625" style="23"/>
    <col min="2" max="2" width="72.42578125" style="23" customWidth="1"/>
    <col min="3" max="3" width="14.28515625" style="23" customWidth="1"/>
    <col min="4" max="4" width="15.7109375" style="82" customWidth="1"/>
    <col min="5" max="5" width="23.140625" style="61" customWidth="1"/>
    <col min="6" max="6" width="18.5703125" style="23" customWidth="1"/>
    <col min="7" max="7" width="22.42578125" style="23" customWidth="1"/>
    <col min="8" max="8" width="23.42578125" style="23" customWidth="1"/>
    <col min="9" max="9" width="25.140625" style="23" customWidth="1"/>
    <col min="10" max="13" width="22.140625" style="23" customWidth="1"/>
    <col min="14" max="1022" width="9" style="23"/>
  </cols>
  <sheetData>
    <row r="1" spans="1:1021" s="26" customFormat="1" ht="19.5" customHeight="1" x14ac:dyDescent="0.2">
      <c r="A1" s="24"/>
      <c r="B1" s="25"/>
      <c r="C1" s="25"/>
      <c r="D1" s="421"/>
      <c r="E1" s="536" t="s">
        <v>158</v>
      </c>
      <c r="F1" s="536"/>
      <c r="G1" s="536"/>
      <c r="H1" s="536"/>
      <c r="I1" s="536"/>
      <c r="J1" s="536"/>
      <c r="K1" s="536"/>
      <c r="L1" s="536"/>
      <c r="M1" s="536"/>
    </row>
    <row r="2" spans="1:1021" ht="19.5" customHeight="1" x14ac:dyDescent="0.2">
      <c r="A2" s="24"/>
      <c r="B2" s="25"/>
      <c r="C2" s="25"/>
      <c r="D2" s="537" t="str">
        <f>'НАЧИНАТЬ С ЭТОГО'!B6</f>
        <v>к договору на выполнение СМР №____ от ______ 2026 года</v>
      </c>
      <c r="E2" s="537"/>
      <c r="F2" s="537"/>
      <c r="G2" s="537"/>
      <c r="H2" s="537"/>
      <c r="I2" s="537"/>
      <c r="J2" s="537"/>
      <c r="K2" s="537"/>
      <c r="L2" s="537"/>
      <c r="M2" s="537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</row>
    <row r="3" spans="1:1021" s="27" customFormat="1" ht="34.5" customHeight="1" x14ac:dyDescent="0.2">
      <c r="A3" s="535" t="s">
        <v>241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</row>
    <row r="4" spans="1:1021" ht="49.5" customHeight="1" x14ac:dyDescent="0.2">
      <c r="A4" s="534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</row>
    <row r="5" spans="1:1021" ht="19.5" x14ac:dyDescent="0.2">
      <c r="A5" s="28"/>
      <c r="B5" s="29"/>
      <c r="C5" s="29"/>
      <c r="D5" s="79"/>
      <c r="E5" s="57"/>
      <c r="F5" s="29"/>
      <c r="G5" s="29"/>
      <c r="H5" s="29"/>
      <c r="I5" s="29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</row>
    <row r="6" spans="1:1021" s="30" customFormat="1" ht="19.5" x14ac:dyDescent="0.2">
      <c r="A6" s="544" t="s">
        <v>2</v>
      </c>
      <c r="B6" s="544" t="s">
        <v>10</v>
      </c>
      <c r="C6" s="544" t="s">
        <v>11</v>
      </c>
      <c r="D6" s="544" t="s">
        <v>12</v>
      </c>
      <c r="E6" s="543" t="s">
        <v>13</v>
      </c>
      <c r="F6" s="543" t="s">
        <v>14</v>
      </c>
      <c r="G6" s="538" t="s">
        <v>244</v>
      </c>
      <c r="H6" s="539"/>
      <c r="I6" s="540"/>
      <c r="J6" s="538" t="s">
        <v>265</v>
      </c>
      <c r="K6" s="539"/>
      <c r="L6" s="539"/>
      <c r="M6" s="540"/>
    </row>
    <row r="7" spans="1:1021" ht="37.5" customHeight="1" x14ac:dyDescent="0.2">
      <c r="A7" s="544"/>
      <c r="B7" s="544"/>
      <c r="C7" s="544"/>
      <c r="D7" s="544"/>
      <c r="E7" s="543"/>
      <c r="F7" s="543"/>
      <c r="G7" s="429" t="s">
        <v>258</v>
      </c>
      <c r="H7" s="429" t="s">
        <v>259</v>
      </c>
      <c r="I7" s="429" t="s">
        <v>260</v>
      </c>
      <c r="J7" s="429" t="s">
        <v>262</v>
      </c>
      <c r="K7" s="429" t="s">
        <v>263</v>
      </c>
      <c r="L7" s="429" t="s">
        <v>264</v>
      </c>
      <c r="M7" s="429" t="s">
        <v>753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</row>
    <row r="8" spans="1:1021" ht="19.5" x14ac:dyDescent="0.2">
      <c r="A8" s="276">
        <v>1</v>
      </c>
      <c r="B8" s="276">
        <v>2</v>
      </c>
      <c r="C8" s="276">
        <v>3</v>
      </c>
      <c r="D8" s="276">
        <v>4</v>
      </c>
      <c r="E8" s="276">
        <v>5</v>
      </c>
      <c r="F8" s="276">
        <v>6</v>
      </c>
      <c r="G8" s="277">
        <v>7</v>
      </c>
      <c r="H8" s="276">
        <v>8</v>
      </c>
      <c r="I8" s="276">
        <v>9</v>
      </c>
      <c r="J8" s="276">
        <v>10</v>
      </c>
      <c r="K8" s="276">
        <v>11</v>
      </c>
      <c r="L8" s="276">
        <v>11</v>
      </c>
      <c r="M8" s="276">
        <v>11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</row>
    <row r="9" spans="1:1021" ht="19.5" x14ac:dyDescent="0.2">
      <c r="A9" s="278"/>
      <c r="B9" s="279" t="s">
        <v>152</v>
      </c>
      <c r="C9" s="278"/>
      <c r="D9" s="278"/>
      <c r="E9" s="278"/>
      <c r="F9" s="278"/>
      <c r="G9" s="78"/>
      <c r="H9" s="278"/>
      <c r="I9" s="278"/>
      <c r="J9" s="278"/>
      <c r="K9" s="278"/>
      <c r="L9" s="278"/>
      <c r="M9" s="278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</row>
    <row r="10" spans="1:1021" s="30" customFormat="1" ht="19.5" x14ac:dyDescent="0.2">
      <c r="A10" s="280">
        <v>1</v>
      </c>
      <c r="B10" s="308"/>
      <c r="C10" s="309"/>
      <c r="D10" s="309"/>
      <c r="E10" s="271"/>
      <c r="F10" s="271"/>
      <c r="G10" s="271"/>
      <c r="H10" s="272"/>
      <c r="I10" s="272"/>
      <c r="J10" s="272"/>
      <c r="K10" s="272"/>
      <c r="L10" s="272"/>
      <c r="M10" s="272"/>
    </row>
    <row r="11" spans="1:1021" s="337" customFormat="1" ht="19.5" x14ac:dyDescent="0.2">
      <c r="A11" s="334">
        <v>2</v>
      </c>
      <c r="B11" s="335"/>
      <c r="C11" s="309"/>
      <c r="D11" s="309"/>
      <c r="E11" s="271"/>
      <c r="F11" s="271"/>
      <c r="G11" s="271"/>
      <c r="H11" s="336"/>
      <c r="I11" s="336"/>
      <c r="J11" s="336"/>
      <c r="K11" s="336"/>
      <c r="L11" s="336"/>
      <c r="M11" s="336"/>
    </row>
    <row r="12" spans="1:1021" s="337" customFormat="1" ht="19.5" x14ac:dyDescent="0.2">
      <c r="A12" s="280">
        <v>3</v>
      </c>
      <c r="B12" s="335"/>
      <c r="C12" s="309"/>
      <c r="D12" s="309"/>
      <c r="E12" s="271"/>
      <c r="F12" s="271"/>
      <c r="G12" s="271"/>
      <c r="H12" s="336"/>
      <c r="I12" s="336"/>
      <c r="J12" s="336"/>
      <c r="K12" s="336"/>
      <c r="L12" s="336"/>
      <c r="M12" s="336"/>
    </row>
    <row r="13" spans="1:1021" s="337" customFormat="1" ht="19.5" x14ac:dyDescent="0.2">
      <c r="A13" s="334">
        <v>4</v>
      </c>
      <c r="B13" s="335"/>
      <c r="C13" s="309"/>
      <c r="D13" s="309"/>
      <c r="E13" s="271"/>
      <c r="F13" s="271"/>
      <c r="G13" s="271"/>
      <c r="H13" s="336"/>
      <c r="I13" s="336"/>
      <c r="J13" s="336"/>
      <c r="K13" s="336"/>
      <c r="L13" s="336"/>
      <c r="M13" s="336"/>
    </row>
    <row r="14" spans="1:1021" s="337" customFormat="1" ht="19.5" x14ac:dyDescent="0.2">
      <c r="A14" s="280">
        <v>5</v>
      </c>
      <c r="B14" s="335"/>
      <c r="C14" s="309"/>
      <c r="D14" s="309"/>
      <c r="E14" s="271"/>
      <c r="F14" s="271"/>
      <c r="G14" s="271"/>
      <c r="H14" s="336"/>
      <c r="I14" s="336"/>
      <c r="J14" s="336"/>
      <c r="K14" s="336"/>
      <c r="L14" s="336"/>
      <c r="M14" s="336"/>
    </row>
    <row r="15" spans="1:1021" s="337" customFormat="1" ht="19.5" x14ac:dyDescent="0.2">
      <c r="A15" s="334">
        <v>6</v>
      </c>
      <c r="B15" s="335"/>
      <c r="C15" s="309"/>
      <c r="D15" s="309"/>
      <c r="E15" s="271"/>
      <c r="F15" s="271"/>
      <c r="G15" s="271"/>
      <c r="H15" s="336"/>
      <c r="I15" s="336"/>
      <c r="J15" s="336"/>
      <c r="K15" s="336"/>
      <c r="L15" s="336"/>
      <c r="M15" s="336"/>
    </row>
    <row r="16" spans="1:1021" s="337" customFormat="1" ht="19.5" x14ac:dyDescent="0.2">
      <c r="A16" s="280">
        <v>7</v>
      </c>
      <c r="B16" s="335"/>
      <c r="C16" s="309"/>
      <c r="D16" s="309"/>
      <c r="E16" s="271"/>
      <c r="F16" s="271"/>
      <c r="G16" s="271"/>
      <c r="H16" s="336"/>
      <c r="I16" s="336"/>
      <c r="J16" s="336"/>
      <c r="K16" s="336"/>
      <c r="L16" s="336"/>
      <c r="M16" s="336"/>
    </row>
    <row r="17" spans="1:1021" s="30" customFormat="1" ht="19.5" x14ac:dyDescent="0.2">
      <c r="A17" s="542" t="s">
        <v>33</v>
      </c>
      <c r="B17" s="542"/>
      <c r="C17" s="77"/>
      <c r="D17" s="77"/>
      <c r="E17" s="78"/>
      <c r="F17" s="270">
        <f t="shared" ref="F17:M17" si="0">SUM(F10:F16)</f>
        <v>0</v>
      </c>
      <c r="G17" s="270">
        <f t="shared" si="0"/>
        <v>0</v>
      </c>
      <c r="H17" s="270">
        <f t="shared" si="0"/>
        <v>0</v>
      </c>
      <c r="I17" s="270">
        <f t="shared" si="0"/>
        <v>0</v>
      </c>
      <c r="J17" s="270">
        <f t="shared" si="0"/>
        <v>0</v>
      </c>
      <c r="K17" s="270">
        <f t="shared" ref="K17:L17" si="1">SUM(K10:K16)</f>
        <v>0</v>
      </c>
      <c r="L17" s="270">
        <f t="shared" si="1"/>
        <v>0</v>
      </c>
      <c r="M17" s="270">
        <f t="shared" si="0"/>
        <v>0</v>
      </c>
    </row>
    <row r="18" spans="1:1021" s="30" customFormat="1" ht="19.5" x14ac:dyDescent="0.2">
      <c r="A18" s="281"/>
      <c r="B18" s="70" t="s">
        <v>160</v>
      </c>
      <c r="C18" s="71"/>
      <c r="D18" s="72"/>
      <c r="E18" s="73"/>
      <c r="F18" s="73"/>
      <c r="G18" s="73"/>
      <c r="H18" s="73"/>
      <c r="I18" s="73"/>
      <c r="J18" s="73"/>
      <c r="K18" s="73"/>
      <c r="L18" s="73"/>
      <c r="M18" s="73"/>
    </row>
    <row r="19" spans="1:1021" s="30" customFormat="1" ht="19.5" x14ac:dyDescent="0.2">
      <c r="A19" s="280">
        <f>'Прил 1'!A12</f>
        <v>1</v>
      </c>
      <c r="B19" s="294"/>
      <c r="C19" s="209"/>
      <c r="D19" s="209"/>
      <c r="E19" s="295"/>
      <c r="F19" s="271"/>
      <c r="G19" s="271"/>
      <c r="H19" s="272"/>
      <c r="I19" s="272"/>
      <c r="J19" s="272"/>
      <c r="K19" s="272"/>
      <c r="L19" s="272"/>
      <c r="M19" s="272"/>
    </row>
    <row r="20" spans="1:1021" s="30" customFormat="1" ht="19.5" x14ac:dyDescent="0.2">
      <c r="A20" s="280">
        <f>'Прил 1'!A13</f>
        <v>2</v>
      </c>
      <c r="B20" s="294"/>
      <c r="C20" s="209"/>
      <c r="D20" s="209"/>
      <c r="E20" s="295"/>
      <c r="F20" s="271"/>
      <c r="G20" s="271"/>
      <c r="H20" s="272"/>
      <c r="I20" s="272"/>
      <c r="J20" s="272"/>
      <c r="K20" s="272"/>
      <c r="L20" s="272"/>
      <c r="M20" s="272"/>
    </row>
    <row r="21" spans="1:1021" s="30" customFormat="1" ht="19.5" x14ac:dyDescent="0.2">
      <c r="A21" s="280">
        <f>'Прил 1'!A14</f>
        <v>3</v>
      </c>
      <c r="B21" s="294"/>
      <c r="C21" s="209"/>
      <c r="D21" s="209"/>
      <c r="E21" s="295"/>
      <c r="F21" s="271"/>
      <c r="G21" s="271"/>
      <c r="H21" s="272"/>
      <c r="I21" s="272"/>
      <c r="J21" s="272"/>
      <c r="K21" s="272"/>
      <c r="L21" s="272"/>
      <c r="M21" s="272"/>
    </row>
    <row r="22" spans="1:1021" s="30" customFormat="1" ht="19.5" x14ac:dyDescent="0.2">
      <c r="A22" s="280">
        <f>'Прил 1'!A15</f>
        <v>4</v>
      </c>
      <c r="B22" s="294"/>
      <c r="C22" s="209"/>
      <c r="D22" s="209"/>
      <c r="E22" s="295"/>
      <c r="F22" s="271"/>
      <c r="G22" s="271"/>
      <c r="H22" s="272"/>
      <c r="I22" s="272"/>
      <c r="J22" s="272"/>
      <c r="K22" s="272"/>
      <c r="L22" s="272"/>
      <c r="M22" s="272"/>
    </row>
    <row r="23" spans="1:1021" s="353" customFormat="1" ht="19.5" x14ac:dyDescent="0.2">
      <c r="A23" s="280">
        <f>'Прил 1'!A16</f>
        <v>5</v>
      </c>
      <c r="B23" s="348"/>
      <c r="C23" s="349"/>
      <c r="D23" s="349"/>
      <c r="E23" s="350"/>
      <c r="F23" s="351"/>
      <c r="G23" s="351"/>
      <c r="H23" s="352"/>
      <c r="I23" s="352"/>
      <c r="J23" s="352"/>
      <c r="K23" s="352"/>
      <c r="L23" s="352"/>
      <c r="M23" s="352"/>
    </row>
    <row r="24" spans="1:1021" s="30" customFormat="1" ht="19.5" x14ac:dyDescent="0.2">
      <c r="A24" s="280">
        <f>'Прил 1'!A17</f>
        <v>6</v>
      </c>
      <c r="B24" s="294"/>
      <c r="C24" s="209"/>
      <c r="D24" s="209"/>
      <c r="E24" s="295"/>
      <c r="F24" s="271"/>
      <c r="G24" s="271"/>
      <c r="H24" s="272"/>
      <c r="I24" s="272"/>
      <c r="J24" s="272"/>
      <c r="K24" s="272"/>
      <c r="L24" s="272"/>
      <c r="M24" s="272"/>
    </row>
    <row r="25" spans="1:1021" s="30" customFormat="1" ht="19.5" x14ac:dyDescent="0.2">
      <c r="A25" s="280">
        <f>'Прил 1'!A18</f>
        <v>7</v>
      </c>
      <c r="B25" s="294"/>
      <c r="C25" s="209"/>
      <c r="D25" s="209"/>
      <c r="E25" s="295"/>
      <c r="F25" s="271"/>
      <c r="G25" s="271"/>
      <c r="H25" s="272"/>
      <c r="I25" s="272"/>
      <c r="J25" s="272"/>
      <c r="K25" s="272"/>
      <c r="L25" s="272"/>
      <c r="M25" s="272"/>
    </row>
    <row r="26" spans="1:1021" s="30" customFormat="1" ht="19.5" x14ac:dyDescent="0.2">
      <c r="A26" s="280">
        <f>'Прил 1'!A19</f>
        <v>8</v>
      </c>
      <c r="B26" s="294"/>
      <c r="C26" s="209"/>
      <c r="D26" s="209"/>
      <c r="E26" s="295"/>
      <c r="F26" s="271"/>
      <c r="G26" s="271"/>
      <c r="H26" s="272"/>
      <c r="I26" s="272"/>
      <c r="J26" s="272"/>
      <c r="K26" s="272"/>
      <c r="L26" s="272"/>
      <c r="M26" s="272"/>
    </row>
    <row r="27" spans="1:1021" s="30" customFormat="1" ht="19.5" x14ac:dyDescent="0.2">
      <c r="A27" s="280">
        <f>'Прил 1'!A20</f>
        <v>9</v>
      </c>
      <c r="B27" s="294"/>
      <c r="C27" s="209"/>
      <c r="D27" s="209"/>
      <c r="E27" s="295"/>
      <c r="F27" s="271"/>
      <c r="G27" s="271"/>
      <c r="H27" s="272"/>
      <c r="I27" s="272"/>
      <c r="J27" s="272"/>
      <c r="K27" s="272"/>
      <c r="L27" s="272"/>
      <c r="M27" s="272"/>
    </row>
    <row r="28" spans="1:1021" s="30" customFormat="1" ht="20.25" customHeight="1" x14ac:dyDescent="0.2">
      <c r="A28" s="542" t="s">
        <v>34</v>
      </c>
      <c r="B28" s="542"/>
      <c r="C28" s="273"/>
      <c r="D28" s="273"/>
      <c r="E28" s="274"/>
      <c r="F28" s="275">
        <f t="shared" ref="F28:M28" si="2">SUM(F19:F27)</f>
        <v>0</v>
      </c>
      <c r="G28" s="275">
        <f t="shared" si="2"/>
        <v>0</v>
      </c>
      <c r="H28" s="275">
        <f t="shared" si="2"/>
        <v>0</v>
      </c>
      <c r="I28" s="275">
        <f t="shared" si="2"/>
        <v>0</v>
      </c>
      <c r="J28" s="275">
        <f t="shared" si="2"/>
        <v>0</v>
      </c>
      <c r="K28" s="275">
        <f t="shared" ref="K28:L28" si="3">SUM(K19:K27)</f>
        <v>0</v>
      </c>
      <c r="L28" s="275">
        <f t="shared" si="3"/>
        <v>0</v>
      </c>
      <c r="M28" s="275">
        <f t="shared" si="2"/>
        <v>0</v>
      </c>
      <c r="N28" s="64"/>
    </row>
    <row r="29" spans="1:1021" s="31" customFormat="1" ht="19.5" x14ac:dyDescent="0.2">
      <c r="A29" s="282"/>
      <c r="B29" s="283" t="s">
        <v>150</v>
      </c>
      <c r="C29" s="282"/>
      <c r="D29" s="282"/>
      <c r="E29" s="284"/>
      <c r="F29" s="285">
        <f t="shared" ref="F29:M29" si="4">F17+F28</f>
        <v>0</v>
      </c>
      <c r="G29" s="285">
        <f t="shared" si="4"/>
        <v>0</v>
      </c>
      <c r="H29" s="285">
        <f t="shared" si="4"/>
        <v>0</v>
      </c>
      <c r="I29" s="285">
        <f t="shared" si="4"/>
        <v>0</v>
      </c>
      <c r="J29" s="285">
        <f t="shared" si="4"/>
        <v>0</v>
      </c>
      <c r="K29" s="285">
        <f t="shared" ref="K29:L29" si="5">K17+K28</f>
        <v>0</v>
      </c>
      <c r="L29" s="285">
        <f t="shared" si="5"/>
        <v>0</v>
      </c>
      <c r="M29" s="285">
        <f t="shared" si="4"/>
        <v>0</v>
      </c>
      <c r="N29" s="338"/>
    </row>
    <row r="30" spans="1:1021" s="30" customFormat="1" ht="20.25" customHeight="1" x14ac:dyDescent="0.3">
      <c r="A30" s="542" t="s">
        <v>202</v>
      </c>
      <c r="B30" s="542"/>
      <c r="C30" s="273"/>
      <c r="D30" s="273"/>
      <c r="E30" s="274"/>
      <c r="F30" s="286">
        <f t="shared" ref="F30:M30" si="6">F29-(F29/1.22)</f>
        <v>0</v>
      </c>
      <c r="G30" s="286">
        <f t="shared" si="6"/>
        <v>0</v>
      </c>
      <c r="H30" s="286">
        <f t="shared" si="6"/>
        <v>0</v>
      </c>
      <c r="I30" s="286">
        <f t="shared" si="6"/>
        <v>0</v>
      </c>
      <c r="J30" s="286">
        <f t="shared" si="6"/>
        <v>0</v>
      </c>
      <c r="K30" s="286">
        <f t="shared" ref="K30:L30" si="7">K29-(K29/1.22)</f>
        <v>0</v>
      </c>
      <c r="L30" s="286">
        <f t="shared" si="7"/>
        <v>0</v>
      </c>
      <c r="M30" s="286">
        <f t="shared" si="6"/>
        <v>0</v>
      </c>
      <c r="N30" s="64"/>
    </row>
    <row r="31" spans="1:1021" ht="19.5" x14ac:dyDescent="0.2">
      <c r="A31" s="280"/>
      <c r="B31" s="35"/>
      <c r="C31" s="36"/>
      <c r="D31" s="36"/>
      <c r="E31" s="34"/>
      <c r="F31" s="58"/>
      <c r="G31" s="287"/>
      <c r="H31" s="58"/>
      <c r="I31" s="58"/>
      <c r="J31" s="58"/>
      <c r="K31" s="58"/>
      <c r="L31" s="58"/>
      <c r="M31" s="58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</row>
    <row r="32" spans="1:1021" ht="20.25" x14ac:dyDescent="0.2">
      <c r="A32" s="36"/>
      <c r="B32" s="32" t="s">
        <v>15</v>
      </c>
      <c r="C32" s="33"/>
      <c r="D32" s="34"/>
      <c r="E32" s="58"/>
      <c r="F32" s="34"/>
      <c r="G32" s="288"/>
      <c r="H32" s="34"/>
      <c r="I32" s="34"/>
      <c r="J32" s="34"/>
      <c r="K32" s="34"/>
      <c r="L32" s="34"/>
      <c r="M32" s="34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</row>
    <row r="33" spans="1:1021" ht="19.5" x14ac:dyDescent="0.2">
      <c r="A33" s="36"/>
      <c r="B33" s="35" t="s">
        <v>16</v>
      </c>
      <c r="C33" s="305"/>
      <c r="D33" s="36"/>
      <c r="E33" s="58"/>
      <c r="F33" s="339">
        <v>0</v>
      </c>
      <c r="G33" s="290"/>
      <c r="H33" s="58"/>
      <c r="I33" s="58"/>
      <c r="J33" s="58"/>
      <c r="K33" s="58"/>
      <c r="L33" s="58"/>
      <c r="M33" s="5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</row>
    <row r="34" spans="1:1021" ht="19.5" x14ac:dyDescent="0.2">
      <c r="A34" s="291"/>
      <c r="B34" s="35" t="s">
        <v>148</v>
      </c>
      <c r="C34" s="36"/>
      <c r="D34" s="36"/>
      <c r="E34" s="58"/>
      <c r="F34" s="34">
        <f>F29*F33</f>
        <v>0</v>
      </c>
      <c r="G34" s="288">
        <f>F34</f>
        <v>0</v>
      </c>
      <c r="H34" s="34"/>
      <c r="I34" s="34"/>
      <c r="J34" s="34"/>
      <c r="K34" s="34"/>
      <c r="L34" s="34"/>
      <c r="M34" s="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</row>
    <row r="35" spans="1:1021" ht="19.5" x14ac:dyDescent="0.2">
      <c r="A35" s="291"/>
      <c r="B35" s="35" t="s">
        <v>17</v>
      </c>
      <c r="C35" s="305"/>
      <c r="D35" s="36"/>
      <c r="E35" s="58"/>
      <c r="F35" s="339">
        <f>F33</f>
        <v>0</v>
      </c>
      <c r="G35" s="290">
        <f>F35</f>
        <v>0</v>
      </c>
      <c r="H35" s="289"/>
      <c r="I35" s="289"/>
      <c r="J35" s="289"/>
      <c r="K35" s="289"/>
      <c r="L35" s="289"/>
      <c r="M35" s="289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</row>
    <row r="36" spans="1:1021" ht="24.75" customHeight="1" x14ac:dyDescent="0.2">
      <c r="A36" s="291"/>
      <c r="B36" s="35" t="s">
        <v>18</v>
      </c>
      <c r="C36" s="36"/>
      <c r="D36" s="36"/>
      <c r="E36" s="58"/>
      <c r="F36" s="34">
        <f>-F29*F35</f>
        <v>0</v>
      </c>
      <c r="G36" s="288">
        <f>F36</f>
        <v>0</v>
      </c>
      <c r="H36" s="34"/>
      <c r="I36" s="34"/>
      <c r="J36" s="34"/>
      <c r="K36" s="34"/>
      <c r="L36" s="34"/>
      <c r="M36" s="34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</row>
    <row r="37" spans="1:1021" ht="48.75" customHeight="1" x14ac:dyDescent="0.2">
      <c r="A37" s="291"/>
      <c r="B37" s="35" t="s">
        <v>149</v>
      </c>
      <c r="C37" s="36"/>
      <c r="D37" s="36"/>
      <c r="E37" s="58"/>
      <c r="F37" s="34">
        <f>SUM(G37:M37)</f>
        <v>0</v>
      </c>
      <c r="G37" s="310">
        <f t="shared" ref="G37:M37" si="8">-G29*5%</f>
        <v>0</v>
      </c>
      <c r="H37" s="310">
        <f t="shared" si="8"/>
        <v>0</v>
      </c>
      <c r="I37" s="310">
        <f t="shared" si="8"/>
        <v>0</v>
      </c>
      <c r="J37" s="310">
        <f t="shared" si="8"/>
        <v>0</v>
      </c>
      <c r="K37" s="310">
        <f t="shared" si="8"/>
        <v>0</v>
      </c>
      <c r="L37" s="310">
        <f t="shared" si="8"/>
        <v>0</v>
      </c>
      <c r="M37" s="310">
        <f t="shared" si="8"/>
        <v>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</row>
    <row r="38" spans="1:1021" ht="78" customHeight="1" x14ac:dyDescent="0.2">
      <c r="A38" s="291"/>
      <c r="B38" s="35" t="s">
        <v>19</v>
      </c>
      <c r="C38" s="36"/>
      <c r="D38" s="36"/>
      <c r="E38" s="58"/>
      <c r="F38" s="34">
        <f>-F37</f>
        <v>0</v>
      </c>
      <c r="G38" s="34">
        <f t="shared" ref="G38" si="9">-G37</f>
        <v>0</v>
      </c>
      <c r="H38" s="34">
        <f t="shared" ref="H38:I38" si="10">-H37</f>
        <v>0</v>
      </c>
      <c r="I38" s="34">
        <f t="shared" si="10"/>
        <v>0</v>
      </c>
      <c r="J38" s="34">
        <f t="shared" ref="J38:M38" si="11">-J37</f>
        <v>0</v>
      </c>
      <c r="K38" s="34">
        <f t="shared" ref="K38:L38" si="12">-K37</f>
        <v>0</v>
      </c>
      <c r="L38" s="34">
        <f t="shared" si="12"/>
        <v>0</v>
      </c>
      <c r="M38" s="34">
        <f t="shared" si="11"/>
        <v>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</row>
    <row r="39" spans="1:1021" ht="39" x14ac:dyDescent="0.2">
      <c r="A39" s="291"/>
      <c r="B39" s="35" t="s">
        <v>20</v>
      </c>
      <c r="C39" s="36"/>
      <c r="D39" s="36"/>
      <c r="E39" s="58"/>
      <c r="F39" s="34">
        <f>F29</f>
        <v>0</v>
      </c>
      <c r="G39" s="288">
        <f t="shared" ref="G39:M39" si="13">G29+G37+G38</f>
        <v>0</v>
      </c>
      <c r="H39" s="288">
        <f t="shared" si="13"/>
        <v>0</v>
      </c>
      <c r="I39" s="288">
        <f t="shared" si="13"/>
        <v>0</v>
      </c>
      <c r="J39" s="288">
        <f t="shared" si="13"/>
        <v>0</v>
      </c>
      <c r="K39" s="288">
        <f t="shared" si="13"/>
        <v>0</v>
      </c>
      <c r="L39" s="288">
        <f t="shared" si="13"/>
        <v>0</v>
      </c>
      <c r="M39" s="288">
        <f t="shared" si="13"/>
        <v>0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</row>
    <row r="40" spans="1:1021" s="30" customFormat="1" ht="39" x14ac:dyDescent="0.2">
      <c r="A40" s="36"/>
      <c r="B40" s="35" t="s">
        <v>21</v>
      </c>
      <c r="C40" s="36"/>
      <c r="D40" s="36"/>
      <c r="E40" s="58"/>
      <c r="F40" s="58"/>
      <c r="G40" s="288">
        <f>G39</f>
        <v>0</v>
      </c>
      <c r="H40" s="34">
        <f t="shared" ref="H40:M40" si="14">G40+H39</f>
        <v>0</v>
      </c>
      <c r="I40" s="34">
        <f t="shared" si="14"/>
        <v>0</v>
      </c>
      <c r="J40" s="34">
        <f t="shared" si="14"/>
        <v>0</v>
      </c>
      <c r="K40" s="34">
        <f t="shared" si="14"/>
        <v>0</v>
      </c>
      <c r="L40" s="34">
        <f t="shared" si="14"/>
        <v>0</v>
      </c>
      <c r="M40" s="34">
        <f t="shared" si="14"/>
        <v>0</v>
      </c>
      <c r="N40" s="64"/>
    </row>
    <row r="41" spans="1:1021" ht="19.5" x14ac:dyDescent="0.3">
      <c r="A41" s="37"/>
      <c r="B41" s="38"/>
      <c r="C41" s="39"/>
      <c r="D41" s="40"/>
      <c r="E41" s="59"/>
      <c r="F41" s="41"/>
      <c r="G41" s="42"/>
      <c r="H41" s="42"/>
      <c r="I41" s="42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</row>
    <row r="42" spans="1:1021" ht="19.5" customHeight="1" x14ac:dyDescent="0.2">
      <c r="A42" s="37"/>
      <c r="B42" s="43" t="s">
        <v>22</v>
      </c>
      <c r="C42" s="43"/>
      <c r="D42" s="80"/>
      <c r="E42" s="39"/>
      <c r="F42" s="541" t="s">
        <v>23</v>
      </c>
      <c r="G42" s="541"/>
      <c r="H42" s="541"/>
      <c r="I42" s="43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</row>
    <row r="43" spans="1:1021" ht="19.5" x14ac:dyDescent="0.2">
      <c r="A43" s="39"/>
      <c r="B43" s="43"/>
      <c r="C43" s="43"/>
      <c r="D43" s="80"/>
      <c r="E43" s="60"/>
      <c r="F43" s="44"/>
      <c r="G43" s="44"/>
      <c r="H43" s="44"/>
      <c r="I43" s="44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</row>
    <row r="44" spans="1:1021" ht="19.5" customHeight="1" x14ac:dyDescent="0.2">
      <c r="A44" s="39"/>
      <c r="B44" s="43" t="str">
        <f>'НАЧИНАТЬ С ЭТОГО'!B9</f>
        <v>Генеральный директор</v>
      </c>
      <c r="C44" s="43"/>
      <c r="D44" s="80"/>
      <c r="E44" s="39"/>
      <c r="F44" s="541" t="str">
        <f>'НАЧИНАТЬ С ЭТОГО'!B17</f>
        <v>Директор</v>
      </c>
      <c r="G44" s="541"/>
      <c r="H44" s="541"/>
      <c r="I44" s="43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</row>
    <row r="45" spans="1:1021" ht="19.5" customHeight="1" x14ac:dyDescent="0.2">
      <c r="A45" s="39"/>
      <c r="B45" s="541" t="str">
        <f>'НАЧИНАТЬ С ЭТОГО'!B10</f>
        <v>ООО «Югстрой-Электросеть»</v>
      </c>
      <c r="C45" s="541"/>
      <c r="D45" s="80"/>
      <c r="E45" s="39"/>
      <c r="F45" s="541" t="str">
        <f>'НАЧИНАТЬ С ЭТОГО'!B18</f>
        <v>_____________________________</v>
      </c>
      <c r="G45" s="541"/>
      <c r="H45" s="541"/>
      <c r="I45" s="43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</row>
    <row r="46" spans="1:1021" ht="19.5" x14ac:dyDescent="0.2">
      <c r="A46" s="39"/>
      <c r="B46" s="43"/>
      <c r="C46" s="43"/>
      <c r="D46" s="80"/>
      <c r="E46" s="39"/>
      <c r="F46" s="44"/>
      <c r="G46" s="44"/>
      <c r="H46" s="44"/>
      <c r="I46" s="44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</row>
    <row r="47" spans="1:1021" ht="19.5" customHeight="1" x14ac:dyDescent="0.2">
      <c r="A47" s="39"/>
      <c r="B47" s="541" t="str">
        <f>'НАЧИНАТЬ С ЭТОГО'!B12</f>
        <v>__________________ А. О. Козырев</v>
      </c>
      <c r="C47" s="541"/>
      <c r="D47" s="80"/>
      <c r="E47" s="39"/>
      <c r="F47" s="311" t="str">
        <f>'НАЧИНАТЬ С ЭТОГО'!B19</f>
        <v>_____________________</v>
      </c>
      <c r="G47" s="311"/>
      <c r="H47" s="311"/>
      <c r="I47" s="311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</row>
    <row r="48" spans="1:1021" ht="19.5" x14ac:dyDescent="0.2">
      <c r="A48" s="39"/>
      <c r="B48" s="43"/>
      <c r="C48" s="43"/>
      <c r="D48" s="80"/>
      <c r="E48" s="39"/>
      <c r="F48" s="44"/>
      <c r="G48" s="44"/>
      <c r="H48" s="44"/>
      <c r="I48" s="44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</row>
    <row r="49" spans="1:1021" ht="19.5" customHeight="1" x14ac:dyDescent="0.2">
      <c r="A49" s="39"/>
      <c r="B49" s="43" t="s">
        <v>256</v>
      </c>
      <c r="C49" s="45"/>
      <c r="D49" s="81"/>
      <c r="E49" s="39"/>
      <c r="F49" s="311" t="s">
        <v>256</v>
      </c>
      <c r="G49" s="311"/>
      <c r="H49" s="311"/>
      <c r="I49" s="311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</row>
    <row r="50" spans="1:1021" ht="19.5" x14ac:dyDescent="0.2">
      <c r="A50" s="39"/>
      <c r="E50" s="39"/>
    </row>
    <row r="51" spans="1:1021" ht="19.5" x14ac:dyDescent="0.2">
      <c r="E51" s="39"/>
    </row>
    <row r="52" spans="1:1021" ht="19.5" x14ac:dyDescent="0.2">
      <c r="E52" s="39"/>
    </row>
    <row r="53" spans="1:1021" ht="19.5" x14ac:dyDescent="0.2">
      <c r="E53" s="39"/>
    </row>
    <row r="54" spans="1:1021" ht="19.5" x14ac:dyDescent="0.2">
      <c r="E54" s="39"/>
    </row>
    <row r="55" spans="1:1021" ht="19.5" x14ac:dyDescent="0.2">
      <c r="E55" s="39"/>
    </row>
    <row r="56" spans="1:1021" ht="19.5" x14ac:dyDescent="0.2">
      <c r="E56" s="39"/>
    </row>
    <row r="57" spans="1:1021" ht="19.5" x14ac:dyDescent="0.2">
      <c r="E57" s="39"/>
    </row>
    <row r="58" spans="1:1021" ht="19.5" x14ac:dyDescent="0.2">
      <c r="E58" s="39"/>
    </row>
    <row r="59" spans="1:1021" ht="19.5" x14ac:dyDescent="0.2">
      <c r="E59" s="39"/>
    </row>
    <row r="60" spans="1:1021" ht="19.5" x14ac:dyDescent="0.2">
      <c r="E60" s="39"/>
    </row>
    <row r="61" spans="1:1021" ht="19.5" x14ac:dyDescent="0.2">
      <c r="E61" s="39"/>
    </row>
    <row r="62" spans="1:1021" ht="19.5" x14ac:dyDescent="0.2">
      <c r="E62" s="39"/>
    </row>
    <row r="63" spans="1:1021" ht="19.5" x14ac:dyDescent="0.2">
      <c r="E63" s="39"/>
    </row>
    <row r="64" spans="1:1021" ht="19.5" x14ac:dyDescent="0.2">
      <c r="E64" s="39"/>
    </row>
    <row r="65" spans="5:5" ht="19.5" x14ac:dyDescent="0.2">
      <c r="E65" s="39"/>
    </row>
    <row r="66" spans="5:5" ht="19.5" x14ac:dyDescent="0.2">
      <c r="E66" s="39"/>
    </row>
    <row r="67" spans="5:5" ht="19.5" x14ac:dyDescent="0.2">
      <c r="E67" s="39"/>
    </row>
    <row r="68" spans="5:5" ht="19.5" x14ac:dyDescent="0.2">
      <c r="E68" s="39"/>
    </row>
    <row r="69" spans="5:5" ht="19.5" x14ac:dyDescent="0.2">
      <c r="E69" s="39"/>
    </row>
    <row r="70" spans="5:5" ht="19.5" x14ac:dyDescent="0.2">
      <c r="E70" s="39"/>
    </row>
    <row r="71" spans="5:5" ht="19.5" x14ac:dyDescent="0.2">
      <c r="E71" s="39"/>
    </row>
    <row r="72" spans="5:5" ht="19.5" x14ac:dyDescent="0.2">
      <c r="E72" s="39"/>
    </row>
    <row r="73" spans="5:5" ht="19.5" x14ac:dyDescent="0.2">
      <c r="E73" s="39"/>
    </row>
    <row r="74" spans="5:5" ht="19.5" x14ac:dyDescent="0.2">
      <c r="E74" s="39"/>
    </row>
    <row r="75" spans="5:5" ht="19.5" x14ac:dyDescent="0.2">
      <c r="E75" s="39"/>
    </row>
    <row r="76" spans="5:5" ht="19.5" x14ac:dyDescent="0.2">
      <c r="E76" s="39"/>
    </row>
    <row r="77" spans="5:5" ht="19.5" x14ac:dyDescent="0.2">
      <c r="E77" s="39"/>
    </row>
    <row r="78" spans="5:5" ht="19.5" x14ac:dyDescent="0.2">
      <c r="E78" s="39"/>
    </row>
    <row r="79" spans="5:5" ht="19.5" x14ac:dyDescent="0.2">
      <c r="E79" s="39"/>
    </row>
    <row r="80" spans="5:5" ht="19.5" x14ac:dyDescent="0.2">
      <c r="E80" s="39"/>
    </row>
    <row r="81" spans="5:5" ht="19.5" x14ac:dyDescent="0.2">
      <c r="E81" s="39"/>
    </row>
    <row r="82" spans="5:5" ht="19.5" x14ac:dyDescent="0.2">
      <c r="E82" s="39"/>
    </row>
    <row r="83" spans="5:5" ht="19.5" x14ac:dyDescent="0.2">
      <c r="E83" s="39"/>
    </row>
    <row r="84" spans="5:5" ht="19.5" x14ac:dyDescent="0.2">
      <c r="E84" s="39"/>
    </row>
    <row r="85" spans="5:5" ht="19.5" x14ac:dyDescent="0.2">
      <c r="E85" s="39"/>
    </row>
    <row r="86" spans="5:5" ht="19.5" x14ac:dyDescent="0.2">
      <c r="E86" s="39"/>
    </row>
    <row r="87" spans="5:5" ht="19.5" x14ac:dyDescent="0.2">
      <c r="E87" s="39"/>
    </row>
    <row r="88" spans="5:5" ht="19.5" x14ac:dyDescent="0.2">
      <c r="E88" s="39"/>
    </row>
    <row r="89" spans="5:5" ht="19.5" x14ac:dyDescent="0.2">
      <c r="E89" s="39"/>
    </row>
    <row r="90" spans="5:5" ht="19.5" x14ac:dyDescent="0.2">
      <c r="E90" s="39"/>
    </row>
    <row r="91" spans="5:5" ht="19.5" x14ac:dyDescent="0.2">
      <c r="E91" s="39"/>
    </row>
    <row r="92" spans="5:5" ht="19.5" x14ac:dyDescent="0.2">
      <c r="E92" s="39"/>
    </row>
    <row r="93" spans="5:5" ht="19.5" x14ac:dyDescent="0.2">
      <c r="E93" s="39"/>
    </row>
    <row r="94" spans="5:5" ht="19.5" x14ac:dyDescent="0.2">
      <c r="E94" s="39"/>
    </row>
    <row r="95" spans="5:5" ht="19.5" x14ac:dyDescent="0.2">
      <c r="E95" s="39"/>
    </row>
    <row r="96" spans="5:5" ht="19.5" x14ac:dyDescent="0.2">
      <c r="E96" s="39"/>
    </row>
    <row r="97" spans="5:5" ht="19.5" x14ac:dyDescent="0.2">
      <c r="E97" s="39"/>
    </row>
    <row r="98" spans="5:5" ht="19.5" x14ac:dyDescent="0.2">
      <c r="E98" s="39"/>
    </row>
    <row r="99" spans="5:5" ht="19.5" x14ac:dyDescent="0.2">
      <c r="E99" s="39"/>
    </row>
    <row r="100" spans="5:5" ht="19.5" x14ac:dyDescent="0.2">
      <c r="E100" s="39"/>
    </row>
    <row r="101" spans="5:5" ht="19.5" x14ac:dyDescent="0.2">
      <c r="E101" s="39"/>
    </row>
    <row r="102" spans="5:5" ht="19.5" x14ac:dyDescent="0.2">
      <c r="E102" s="39"/>
    </row>
    <row r="103" spans="5:5" ht="19.5" x14ac:dyDescent="0.2">
      <c r="E103" s="39"/>
    </row>
    <row r="104" spans="5:5" ht="19.5" x14ac:dyDescent="0.2">
      <c r="E104" s="39"/>
    </row>
    <row r="105" spans="5:5" ht="19.5" x14ac:dyDescent="0.2">
      <c r="E105" s="39"/>
    </row>
    <row r="106" spans="5:5" ht="19.5" x14ac:dyDescent="0.2">
      <c r="E106" s="39"/>
    </row>
    <row r="107" spans="5:5" ht="19.5" x14ac:dyDescent="0.2">
      <c r="E107" s="39"/>
    </row>
    <row r="108" spans="5:5" ht="19.5" x14ac:dyDescent="0.2">
      <c r="E108" s="39"/>
    </row>
    <row r="109" spans="5:5" ht="19.5" x14ac:dyDescent="0.2">
      <c r="E109" s="39"/>
    </row>
    <row r="110" spans="5:5" ht="19.5" x14ac:dyDescent="0.2">
      <c r="E110" s="39"/>
    </row>
    <row r="111" spans="5:5" ht="19.5" x14ac:dyDescent="0.2">
      <c r="E111" s="39"/>
    </row>
    <row r="112" spans="5:5" ht="19.5" x14ac:dyDescent="0.2">
      <c r="E112" s="39"/>
    </row>
    <row r="113" spans="5:5" ht="19.5" x14ac:dyDescent="0.2">
      <c r="E113" s="39"/>
    </row>
    <row r="114" spans="5:5" ht="19.5" x14ac:dyDescent="0.2">
      <c r="E114" s="39"/>
    </row>
    <row r="115" spans="5:5" ht="19.5" x14ac:dyDescent="0.2">
      <c r="E115" s="39"/>
    </row>
    <row r="116" spans="5:5" ht="19.5" x14ac:dyDescent="0.2">
      <c r="E116" s="39"/>
    </row>
    <row r="117" spans="5:5" ht="19.5" x14ac:dyDescent="0.2">
      <c r="E117" s="39"/>
    </row>
    <row r="118" spans="5:5" ht="19.5" x14ac:dyDescent="0.2">
      <c r="E118" s="39"/>
    </row>
    <row r="119" spans="5:5" ht="19.5" x14ac:dyDescent="0.2">
      <c r="E119" s="39"/>
    </row>
    <row r="120" spans="5:5" ht="19.5" x14ac:dyDescent="0.2">
      <c r="E120" s="39"/>
    </row>
    <row r="121" spans="5:5" ht="19.5" x14ac:dyDescent="0.2">
      <c r="E121" s="39"/>
    </row>
    <row r="122" spans="5:5" ht="19.5" x14ac:dyDescent="0.2">
      <c r="E122" s="39"/>
    </row>
    <row r="123" spans="5:5" ht="19.5" x14ac:dyDescent="0.2">
      <c r="E123" s="39"/>
    </row>
    <row r="124" spans="5:5" ht="19.5" x14ac:dyDescent="0.2">
      <c r="E124" s="39"/>
    </row>
    <row r="125" spans="5:5" ht="19.5" x14ac:dyDescent="0.2">
      <c r="E125" s="39"/>
    </row>
    <row r="126" spans="5:5" ht="19.5" x14ac:dyDescent="0.2">
      <c r="E126" s="39"/>
    </row>
    <row r="127" spans="5:5" ht="19.5" x14ac:dyDescent="0.2">
      <c r="E127" s="39"/>
    </row>
    <row r="128" spans="5:5" ht="19.5" x14ac:dyDescent="0.2">
      <c r="E128" s="39"/>
    </row>
    <row r="129" spans="5:5" ht="19.5" x14ac:dyDescent="0.2">
      <c r="E129" s="39"/>
    </row>
    <row r="130" spans="5:5" ht="19.5" x14ac:dyDescent="0.2">
      <c r="E130" s="39"/>
    </row>
    <row r="131" spans="5:5" ht="19.5" x14ac:dyDescent="0.2">
      <c r="E131" s="39"/>
    </row>
    <row r="132" spans="5:5" ht="19.5" x14ac:dyDescent="0.2">
      <c r="E132" s="39"/>
    </row>
    <row r="133" spans="5:5" ht="19.5" x14ac:dyDescent="0.2">
      <c r="E133" s="39"/>
    </row>
    <row r="134" spans="5:5" ht="19.5" x14ac:dyDescent="0.2">
      <c r="E134" s="39"/>
    </row>
    <row r="135" spans="5:5" ht="19.5" x14ac:dyDescent="0.2">
      <c r="E135" s="39"/>
    </row>
    <row r="136" spans="5:5" ht="19.5" x14ac:dyDescent="0.2">
      <c r="E136" s="39"/>
    </row>
    <row r="137" spans="5:5" ht="19.5" x14ac:dyDescent="0.2">
      <c r="E137" s="39"/>
    </row>
    <row r="138" spans="5:5" ht="19.5" x14ac:dyDescent="0.2">
      <c r="E138" s="39"/>
    </row>
    <row r="139" spans="5:5" ht="19.5" x14ac:dyDescent="0.2">
      <c r="E139" s="39"/>
    </row>
    <row r="140" spans="5:5" ht="19.5" x14ac:dyDescent="0.2">
      <c r="E140" s="39"/>
    </row>
    <row r="141" spans="5:5" ht="19.5" x14ac:dyDescent="0.2">
      <c r="E141" s="39"/>
    </row>
    <row r="142" spans="5:5" ht="19.5" x14ac:dyDescent="0.2">
      <c r="E142" s="39"/>
    </row>
    <row r="143" spans="5:5" ht="19.5" x14ac:dyDescent="0.2">
      <c r="E143" s="39"/>
    </row>
    <row r="144" spans="5:5" ht="19.5" x14ac:dyDescent="0.2">
      <c r="E144" s="39"/>
    </row>
    <row r="145" spans="5:5" ht="19.5" x14ac:dyDescent="0.2">
      <c r="E145" s="39"/>
    </row>
    <row r="146" spans="5:5" ht="19.5" x14ac:dyDescent="0.2">
      <c r="E146" s="39"/>
    </row>
    <row r="147" spans="5:5" ht="19.5" x14ac:dyDescent="0.2">
      <c r="E147" s="39"/>
    </row>
    <row r="148" spans="5:5" ht="19.5" x14ac:dyDescent="0.2">
      <c r="E148" s="39"/>
    </row>
    <row r="149" spans="5:5" ht="19.5" x14ac:dyDescent="0.2">
      <c r="E149" s="39"/>
    </row>
    <row r="150" spans="5:5" ht="19.5" x14ac:dyDescent="0.2">
      <c r="E150" s="39"/>
    </row>
    <row r="151" spans="5:5" ht="19.5" x14ac:dyDescent="0.2">
      <c r="E151" s="39"/>
    </row>
    <row r="152" spans="5:5" ht="19.5" x14ac:dyDescent="0.2">
      <c r="E152" s="39"/>
    </row>
    <row r="153" spans="5:5" ht="19.5" x14ac:dyDescent="0.2">
      <c r="E153" s="39"/>
    </row>
    <row r="154" spans="5:5" ht="19.5" x14ac:dyDescent="0.2">
      <c r="E154" s="39"/>
    </row>
    <row r="155" spans="5:5" ht="19.5" x14ac:dyDescent="0.2">
      <c r="E155" s="39"/>
    </row>
    <row r="156" spans="5:5" ht="19.5" x14ac:dyDescent="0.2">
      <c r="E156" s="39"/>
    </row>
    <row r="157" spans="5:5" ht="19.5" x14ac:dyDescent="0.2">
      <c r="E157" s="39"/>
    </row>
    <row r="158" spans="5:5" ht="19.5" x14ac:dyDescent="0.2">
      <c r="E158" s="39"/>
    </row>
    <row r="159" spans="5:5" ht="19.5" x14ac:dyDescent="0.2">
      <c r="E159" s="39"/>
    </row>
    <row r="160" spans="5:5" ht="19.5" x14ac:dyDescent="0.2">
      <c r="E160" s="39"/>
    </row>
    <row r="161" spans="5:5" ht="19.5" x14ac:dyDescent="0.2">
      <c r="E161" s="39"/>
    </row>
    <row r="162" spans="5:5" ht="19.5" x14ac:dyDescent="0.2">
      <c r="E162" s="39"/>
    </row>
    <row r="163" spans="5:5" ht="19.5" x14ac:dyDescent="0.2">
      <c r="E163" s="39"/>
    </row>
    <row r="164" spans="5:5" ht="19.5" x14ac:dyDescent="0.2">
      <c r="E164" s="39"/>
    </row>
    <row r="165" spans="5:5" ht="19.5" x14ac:dyDescent="0.2">
      <c r="E165" s="39"/>
    </row>
    <row r="166" spans="5:5" ht="19.5" x14ac:dyDescent="0.2">
      <c r="E166" s="39"/>
    </row>
    <row r="167" spans="5:5" ht="19.5" x14ac:dyDescent="0.2">
      <c r="E167" s="39"/>
    </row>
    <row r="168" spans="5:5" ht="19.5" x14ac:dyDescent="0.2">
      <c r="E168" s="39"/>
    </row>
    <row r="169" spans="5:5" ht="19.5" x14ac:dyDescent="0.2">
      <c r="E169" s="39"/>
    </row>
    <row r="170" spans="5:5" ht="19.5" x14ac:dyDescent="0.2">
      <c r="E170" s="39"/>
    </row>
    <row r="171" spans="5:5" ht="19.5" x14ac:dyDescent="0.2">
      <c r="E171" s="39"/>
    </row>
    <row r="172" spans="5:5" ht="19.5" x14ac:dyDescent="0.2">
      <c r="E172" s="39"/>
    </row>
    <row r="173" spans="5:5" ht="19.5" x14ac:dyDescent="0.2">
      <c r="E173" s="39"/>
    </row>
    <row r="174" spans="5:5" ht="19.5" x14ac:dyDescent="0.2">
      <c r="E174" s="39"/>
    </row>
    <row r="175" spans="5:5" ht="19.5" x14ac:dyDescent="0.2">
      <c r="E175" s="39"/>
    </row>
    <row r="176" spans="5:5" ht="19.5" x14ac:dyDescent="0.2">
      <c r="E176" s="39"/>
    </row>
    <row r="177" spans="5:5" ht="19.5" x14ac:dyDescent="0.2">
      <c r="E177" s="39"/>
    </row>
    <row r="178" spans="5:5" ht="19.5" x14ac:dyDescent="0.2">
      <c r="E178" s="39"/>
    </row>
    <row r="179" spans="5:5" ht="19.5" x14ac:dyDescent="0.2">
      <c r="E179" s="39"/>
    </row>
    <row r="180" spans="5:5" ht="19.5" x14ac:dyDescent="0.2">
      <c r="E180" s="39"/>
    </row>
    <row r="181" spans="5:5" ht="19.5" x14ac:dyDescent="0.2">
      <c r="E181" s="39"/>
    </row>
    <row r="182" spans="5:5" ht="19.5" x14ac:dyDescent="0.2">
      <c r="E182" s="39"/>
    </row>
    <row r="183" spans="5:5" ht="19.5" x14ac:dyDescent="0.2">
      <c r="E183" s="39"/>
    </row>
    <row r="184" spans="5:5" ht="19.5" x14ac:dyDescent="0.2">
      <c r="E184" s="39"/>
    </row>
    <row r="185" spans="5:5" ht="19.5" x14ac:dyDescent="0.2">
      <c r="E185" s="39"/>
    </row>
    <row r="186" spans="5:5" ht="19.5" x14ac:dyDescent="0.2">
      <c r="E186" s="39"/>
    </row>
    <row r="187" spans="5:5" ht="19.5" x14ac:dyDescent="0.2">
      <c r="E187" s="39"/>
    </row>
    <row r="188" spans="5:5" ht="19.5" x14ac:dyDescent="0.2">
      <c r="E188" s="39"/>
    </row>
    <row r="189" spans="5:5" ht="19.5" x14ac:dyDescent="0.2">
      <c r="E189" s="39"/>
    </row>
    <row r="190" spans="5:5" ht="19.5" x14ac:dyDescent="0.2">
      <c r="E190" s="39"/>
    </row>
    <row r="191" spans="5:5" ht="19.5" x14ac:dyDescent="0.2">
      <c r="E191" s="39"/>
    </row>
    <row r="192" spans="5:5" ht="19.5" x14ac:dyDescent="0.2">
      <c r="E192" s="39"/>
    </row>
    <row r="193" spans="5:5" ht="19.5" x14ac:dyDescent="0.2">
      <c r="E193" s="39"/>
    </row>
    <row r="194" spans="5:5" ht="19.5" x14ac:dyDescent="0.2">
      <c r="E194" s="39"/>
    </row>
    <row r="195" spans="5:5" ht="19.5" x14ac:dyDescent="0.2">
      <c r="E195" s="39"/>
    </row>
    <row r="196" spans="5:5" ht="19.5" x14ac:dyDescent="0.2">
      <c r="E196" s="39"/>
    </row>
    <row r="197" spans="5:5" ht="19.5" x14ac:dyDescent="0.2">
      <c r="E197" s="39"/>
    </row>
    <row r="198" spans="5:5" ht="19.5" x14ac:dyDescent="0.2">
      <c r="E198" s="39"/>
    </row>
    <row r="199" spans="5:5" ht="19.5" x14ac:dyDescent="0.2">
      <c r="E199" s="39"/>
    </row>
    <row r="200" spans="5:5" ht="19.5" x14ac:dyDescent="0.2">
      <c r="E200" s="39"/>
    </row>
    <row r="201" spans="5:5" ht="19.5" x14ac:dyDescent="0.2">
      <c r="E201" s="39"/>
    </row>
    <row r="202" spans="5:5" ht="19.5" x14ac:dyDescent="0.2">
      <c r="E202" s="39"/>
    </row>
    <row r="203" spans="5:5" ht="19.5" x14ac:dyDescent="0.2">
      <c r="E203" s="39"/>
    </row>
    <row r="204" spans="5:5" ht="19.5" x14ac:dyDescent="0.2">
      <c r="E204" s="39"/>
    </row>
    <row r="205" spans="5:5" ht="19.5" x14ac:dyDescent="0.2">
      <c r="E205" s="39"/>
    </row>
    <row r="206" spans="5:5" ht="19.5" x14ac:dyDescent="0.2">
      <c r="E206" s="39"/>
    </row>
    <row r="207" spans="5:5" ht="19.5" x14ac:dyDescent="0.2">
      <c r="E207" s="39"/>
    </row>
    <row r="208" spans="5:5" ht="19.5" x14ac:dyDescent="0.2">
      <c r="E208" s="39"/>
    </row>
    <row r="209" spans="5:5" ht="19.5" x14ac:dyDescent="0.2">
      <c r="E209" s="39"/>
    </row>
    <row r="210" spans="5:5" ht="19.5" x14ac:dyDescent="0.2">
      <c r="E210" s="39"/>
    </row>
    <row r="211" spans="5:5" ht="19.5" x14ac:dyDescent="0.2">
      <c r="E211" s="39"/>
    </row>
    <row r="212" spans="5:5" ht="19.5" x14ac:dyDescent="0.2">
      <c r="E212" s="39"/>
    </row>
    <row r="213" spans="5:5" ht="19.5" x14ac:dyDescent="0.2">
      <c r="E213" s="39"/>
    </row>
    <row r="214" spans="5:5" ht="19.5" x14ac:dyDescent="0.2">
      <c r="E214" s="39"/>
    </row>
    <row r="215" spans="5:5" ht="19.5" x14ac:dyDescent="0.2">
      <c r="E215" s="39"/>
    </row>
    <row r="216" spans="5:5" ht="19.5" x14ac:dyDescent="0.2">
      <c r="E216" s="39"/>
    </row>
    <row r="217" spans="5:5" ht="19.5" x14ac:dyDescent="0.2">
      <c r="E217" s="39"/>
    </row>
    <row r="218" spans="5:5" ht="19.5" x14ac:dyDescent="0.2">
      <c r="E218" s="39"/>
    </row>
    <row r="219" spans="5:5" ht="19.5" x14ac:dyDescent="0.2">
      <c r="E219" s="39"/>
    </row>
    <row r="220" spans="5:5" ht="19.5" x14ac:dyDescent="0.2">
      <c r="E220" s="39"/>
    </row>
    <row r="221" spans="5:5" ht="19.5" x14ac:dyDescent="0.2">
      <c r="E221" s="39"/>
    </row>
    <row r="222" spans="5:5" ht="19.5" x14ac:dyDescent="0.2">
      <c r="E222" s="39"/>
    </row>
    <row r="223" spans="5:5" ht="19.5" x14ac:dyDescent="0.2">
      <c r="E223" s="39"/>
    </row>
    <row r="224" spans="5:5" ht="19.5" x14ac:dyDescent="0.2">
      <c r="E224" s="39"/>
    </row>
    <row r="225" spans="5:5" ht="19.5" x14ac:dyDescent="0.2">
      <c r="E225" s="39"/>
    </row>
    <row r="226" spans="5:5" ht="19.5" x14ac:dyDescent="0.2">
      <c r="E226" s="39"/>
    </row>
    <row r="227" spans="5:5" ht="19.5" x14ac:dyDescent="0.2">
      <c r="E227" s="39"/>
    </row>
    <row r="228" spans="5:5" ht="19.5" x14ac:dyDescent="0.2">
      <c r="E228" s="39"/>
    </row>
    <row r="229" spans="5:5" ht="19.5" x14ac:dyDescent="0.2">
      <c r="E229" s="39"/>
    </row>
    <row r="230" spans="5:5" ht="19.5" x14ac:dyDescent="0.2">
      <c r="E230" s="39"/>
    </row>
    <row r="231" spans="5:5" ht="19.5" x14ac:dyDescent="0.2">
      <c r="E231" s="39"/>
    </row>
    <row r="232" spans="5:5" ht="19.5" x14ac:dyDescent="0.2">
      <c r="E232" s="39"/>
    </row>
    <row r="233" spans="5:5" ht="19.5" x14ac:dyDescent="0.2">
      <c r="E233" s="39"/>
    </row>
    <row r="234" spans="5:5" ht="19.5" x14ac:dyDescent="0.2">
      <c r="E234" s="39"/>
    </row>
    <row r="235" spans="5:5" ht="19.5" x14ac:dyDescent="0.2">
      <c r="E235" s="39"/>
    </row>
    <row r="236" spans="5:5" ht="19.5" x14ac:dyDescent="0.2">
      <c r="E236" s="39"/>
    </row>
    <row r="237" spans="5:5" ht="19.5" x14ac:dyDescent="0.2">
      <c r="E237" s="39"/>
    </row>
    <row r="238" spans="5:5" ht="19.5" x14ac:dyDescent="0.2">
      <c r="E238" s="39"/>
    </row>
    <row r="239" spans="5:5" ht="19.5" x14ac:dyDescent="0.2">
      <c r="E239" s="39"/>
    </row>
    <row r="240" spans="5:5" ht="19.5" x14ac:dyDescent="0.2">
      <c r="E240" s="39"/>
    </row>
    <row r="241" spans="5:5" ht="19.5" x14ac:dyDescent="0.2">
      <c r="E241" s="39"/>
    </row>
    <row r="242" spans="5:5" ht="19.5" x14ac:dyDescent="0.2">
      <c r="E242" s="39"/>
    </row>
    <row r="243" spans="5:5" ht="19.5" x14ac:dyDescent="0.2">
      <c r="E243" s="39"/>
    </row>
    <row r="244" spans="5:5" ht="19.5" x14ac:dyDescent="0.2">
      <c r="E244" s="39"/>
    </row>
    <row r="245" spans="5:5" ht="19.5" x14ac:dyDescent="0.2">
      <c r="E245" s="39"/>
    </row>
    <row r="246" spans="5:5" ht="19.5" x14ac:dyDescent="0.2">
      <c r="E246" s="39"/>
    </row>
    <row r="247" spans="5:5" ht="19.5" x14ac:dyDescent="0.2">
      <c r="E247" s="39"/>
    </row>
    <row r="248" spans="5:5" ht="19.5" x14ac:dyDescent="0.2">
      <c r="E248" s="39"/>
    </row>
    <row r="249" spans="5:5" ht="19.5" x14ac:dyDescent="0.2">
      <c r="E249" s="39"/>
    </row>
    <row r="250" spans="5:5" ht="19.5" x14ac:dyDescent="0.2">
      <c r="E250" s="39"/>
    </row>
    <row r="251" spans="5:5" ht="19.5" x14ac:dyDescent="0.2">
      <c r="E251" s="39"/>
    </row>
    <row r="252" spans="5:5" ht="19.5" x14ac:dyDescent="0.2">
      <c r="E252" s="39"/>
    </row>
    <row r="253" spans="5:5" ht="19.5" x14ac:dyDescent="0.2">
      <c r="E253" s="39"/>
    </row>
    <row r="254" spans="5:5" ht="19.5" x14ac:dyDescent="0.2">
      <c r="E254" s="39"/>
    </row>
    <row r="255" spans="5:5" ht="19.5" x14ac:dyDescent="0.2">
      <c r="E255" s="39"/>
    </row>
    <row r="256" spans="5:5" ht="19.5" x14ac:dyDescent="0.2">
      <c r="E256" s="39"/>
    </row>
    <row r="257" spans="5:5" ht="19.5" x14ac:dyDescent="0.2">
      <c r="E257" s="39"/>
    </row>
    <row r="258" spans="5:5" ht="19.5" x14ac:dyDescent="0.2">
      <c r="E258" s="39"/>
    </row>
    <row r="259" spans="5:5" ht="19.5" x14ac:dyDescent="0.2">
      <c r="E259" s="39"/>
    </row>
    <row r="260" spans="5:5" ht="19.5" x14ac:dyDescent="0.2">
      <c r="E260" s="39"/>
    </row>
    <row r="261" spans="5:5" ht="19.5" x14ac:dyDescent="0.2">
      <c r="E261" s="39"/>
    </row>
    <row r="262" spans="5:5" ht="19.5" x14ac:dyDescent="0.2">
      <c r="E262" s="39"/>
    </row>
    <row r="263" spans="5:5" ht="19.5" x14ac:dyDescent="0.2">
      <c r="E263" s="39"/>
    </row>
    <row r="264" spans="5:5" ht="19.5" x14ac:dyDescent="0.2">
      <c r="E264" s="39"/>
    </row>
    <row r="265" spans="5:5" ht="19.5" x14ac:dyDescent="0.2">
      <c r="E265" s="39"/>
    </row>
    <row r="266" spans="5:5" ht="19.5" x14ac:dyDescent="0.2">
      <c r="E266" s="39"/>
    </row>
    <row r="267" spans="5:5" ht="19.5" x14ac:dyDescent="0.2">
      <c r="E267" s="39"/>
    </row>
    <row r="268" spans="5:5" ht="19.5" x14ac:dyDescent="0.2">
      <c r="E268" s="39"/>
    </row>
    <row r="269" spans="5:5" ht="19.5" x14ac:dyDescent="0.2">
      <c r="E269" s="39"/>
    </row>
    <row r="270" spans="5:5" ht="19.5" x14ac:dyDescent="0.2">
      <c r="E270" s="39"/>
    </row>
    <row r="271" spans="5:5" ht="19.5" x14ac:dyDescent="0.2">
      <c r="E271" s="39"/>
    </row>
    <row r="272" spans="5:5" ht="19.5" x14ac:dyDescent="0.2">
      <c r="E272" s="39"/>
    </row>
    <row r="273" spans="5:5" ht="19.5" x14ac:dyDescent="0.2">
      <c r="E273" s="39"/>
    </row>
    <row r="274" spans="5:5" ht="19.5" x14ac:dyDescent="0.2">
      <c r="E274" s="39"/>
    </row>
    <row r="275" spans="5:5" ht="19.5" x14ac:dyDescent="0.2">
      <c r="E275" s="39"/>
    </row>
    <row r="276" spans="5:5" ht="19.5" x14ac:dyDescent="0.2">
      <c r="E276" s="39"/>
    </row>
    <row r="277" spans="5:5" ht="19.5" x14ac:dyDescent="0.2">
      <c r="E277" s="39"/>
    </row>
    <row r="278" spans="5:5" ht="19.5" x14ac:dyDescent="0.2">
      <c r="E278" s="39"/>
    </row>
    <row r="279" spans="5:5" ht="19.5" x14ac:dyDescent="0.2">
      <c r="E279" s="39"/>
    </row>
    <row r="280" spans="5:5" ht="19.5" x14ac:dyDescent="0.2">
      <c r="E280" s="39"/>
    </row>
    <row r="281" spans="5:5" ht="19.5" x14ac:dyDescent="0.2">
      <c r="E281" s="39"/>
    </row>
    <row r="282" spans="5:5" ht="19.5" x14ac:dyDescent="0.2">
      <c r="E282" s="39"/>
    </row>
    <row r="283" spans="5:5" ht="19.5" x14ac:dyDescent="0.2">
      <c r="E283" s="39"/>
    </row>
    <row r="284" spans="5:5" ht="19.5" x14ac:dyDescent="0.2">
      <c r="E284" s="39"/>
    </row>
    <row r="285" spans="5:5" ht="19.5" x14ac:dyDescent="0.2">
      <c r="E285" s="39"/>
    </row>
    <row r="286" spans="5:5" ht="19.5" x14ac:dyDescent="0.2">
      <c r="E286" s="39"/>
    </row>
    <row r="287" spans="5:5" ht="19.5" x14ac:dyDescent="0.2">
      <c r="E287" s="39"/>
    </row>
    <row r="288" spans="5:5" ht="19.5" x14ac:dyDescent="0.2">
      <c r="E288" s="39"/>
    </row>
    <row r="289" spans="5:5" ht="19.5" x14ac:dyDescent="0.2">
      <c r="E289" s="39"/>
    </row>
    <row r="290" spans="5:5" ht="19.5" x14ac:dyDescent="0.2">
      <c r="E290" s="39"/>
    </row>
    <row r="291" spans="5:5" ht="19.5" x14ac:dyDescent="0.2">
      <c r="E291" s="39"/>
    </row>
    <row r="292" spans="5:5" ht="19.5" x14ac:dyDescent="0.2">
      <c r="E292" s="39"/>
    </row>
    <row r="293" spans="5:5" ht="19.5" x14ac:dyDescent="0.2">
      <c r="E293" s="39"/>
    </row>
    <row r="294" spans="5:5" ht="19.5" x14ac:dyDescent="0.2">
      <c r="E294" s="39"/>
    </row>
    <row r="295" spans="5:5" ht="19.5" x14ac:dyDescent="0.2">
      <c r="E295" s="39"/>
    </row>
    <row r="296" spans="5:5" ht="19.5" x14ac:dyDescent="0.2">
      <c r="E296" s="39"/>
    </row>
    <row r="297" spans="5:5" ht="19.5" x14ac:dyDescent="0.2">
      <c r="E297" s="39"/>
    </row>
    <row r="298" spans="5:5" ht="19.5" x14ac:dyDescent="0.2">
      <c r="E298" s="39"/>
    </row>
    <row r="299" spans="5:5" ht="19.5" x14ac:dyDescent="0.2">
      <c r="E299" s="39"/>
    </row>
    <row r="300" spans="5:5" ht="19.5" x14ac:dyDescent="0.2">
      <c r="E300" s="39"/>
    </row>
    <row r="301" spans="5:5" ht="19.5" x14ac:dyDescent="0.2">
      <c r="E301" s="39"/>
    </row>
    <row r="302" spans="5:5" ht="19.5" x14ac:dyDescent="0.2">
      <c r="E302" s="39"/>
    </row>
    <row r="303" spans="5:5" ht="19.5" x14ac:dyDescent="0.2">
      <c r="E303" s="39"/>
    </row>
    <row r="304" spans="5:5" ht="19.5" x14ac:dyDescent="0.2">
      <c r="E304" s="39"/>
    </row>
    <row r="305" spans="5:5" ht="19.5" x14ac:dyDescent="0.2">
      <c r="E305" s="39"/>
    </row>
    <row r="306" spans="5:5" ht="19.5" x14ac:dyDescent="0.2">
      <c r="E306" s="39"/>
    </row>
    <row r="307" spans="5:5" ht="19.5" x14ac:dyDescent="0.2">
      <c r="E307" s="39"/>
    </row>
    <row r="308" spans="5:5" ht="19.5" x14ac:dyDescent="0.2">
      <c r="E308" s="39"/>
    </row>
    <row r="309" spans="5:5" ht="19.5" x14ac:dyDescent="0.2">
      <c r="E309" s="39"/>
    </row>
    <row r="310" spans="5:5" ht="19.5" x14ac:dyDescent="0.2">
      <c r="E310" s="39"/>
    </row>
    <row r="311" spans="5:5" ht="19.5" x14ac:dyDescent="0.2">
      <c r="E311" s="39"/>
    </row>
    <row r="312" spans="5:5" ht="19.5" x14ac:dyDescent="0.2">
      <c r="E312" s="39"/>
    </row>
    <row r="313" spans="5:5" ht="19.5" x14ac:dyDescent="0.2">
      <c r="E313" s="39"/>
    </row>
    <row r="314" spans="5:5" ht="19.5" x14ac:dyDescent="0.2">
      <c r="E314" s="39"/>
    </row>
    <row r="315" spans="5:5" ht="19.5" x14ac:dyDescent="0.2">
      <c r="E315" s="39"/>
    </row>
    <row r="316" spans="5:5" ht="19.5" x14ac:dyDescent="0.2">
      <c r="E316" s="39"/>
    </row>
    <row r="317" spans="5:5" ht="19.5" x14ac:dyDescent="0.2">
      <c r="E317" s="39"/>
    </row>
    <row r="318" spans="5:5" ht="19.5" x14ac:dyDescent="0.2">
      <c r="E318" s="39"/>
    </row>
    <row r="319" spans="5:5" ht="19.5" x14ac:dyDescent="0.2">
      <c r="E319" s="39"/>
    </row>
    <row r="320" spans="5:5" ht="19.5" x14ac:dyDescent="0.2">
      <c r="E320" s="39"/>
    </row>
    <row r="321" spans="5:5" ht="19.5" x14ac:dyDescent="0.2">
      <c r="E321" s="39"/>
    </row>
    <row r="322" spans="5:5" ht="19.5" x14ac:dyDescent="0.2">
      <c r="E322" s="39"/>
    </row>
    <row r="323" spans="5:5" ht="19.5" x14ac:dyDescent="0.2">
      <c r="E323" s="39"/>
    </row>
    <row r="324" spans="5:5" ht="19.5" x14ac:dyDescent="0.2">
      <c r="E324" s="39"/>
    </row>
    <row r="325" spans="5:5" ht="19.5" x14ac:dyDescent="0.2">
      <c r="E325" s="39"/>
    </row>
    <row r="326" spans="5:5" ht="19.5" x14ac:dyDescent="0.2">
      <c r="E326" s="39"/>
    </row>
    <row r="327" spans="5:5" ht="19.5" x14ac:dyDescent="0.2">
      <c r="E327" s="39"/>
    </row>
    <row r="328" spans="5:5" ht="19.5" x14ac:dyDescent="0.2">
      <c r="E328" s="39"/>
    </row>
    <row r="329" spans="5:5" ht="19.5" x14ac:dyDescent="0.2">
      <c r="E329" s="39"/>
    </row>
    <row r="330" spans="5:5" ht="19.5" x14ac:dyDescent="0.2">
      <c r="E330" s="39"/>
    </row>
    <row r="331" spans="5:5" ht="19.5" x14ac:dyDescent="0.2">
      <c r="E331" s="39"/>
    </row>
    <row r="332" spans="5:5" ht="19.5" x14ac:dyDescent="0.2">
      <c r="E332" s="39"/>
    </row>
    <row r="333" spans="5:5" ht="19.5" x14ac:dyDescent="0.2">
      <c r="E333" s="39"/>
    </row>
    <row r="334" spans="5:5" ht="19.5" x14ac:dyDescent="0.2">
      <c r="E334" s="39"/>
    </row>
    <row r="335" spans="5:5" ht="19.5" x14ac:dyDescent="0.2">
      <c r="E335" s="39"/>
    </row>
    <row r="336" spans="5:5" ht="19.5" x14ac:dyDescent="0.2">
      <c r="E336" s="39"/>
    </row>
    <row r="337" spans="5:5" ht="19.5" x14ac:dyDescent="0.2">
      <c r="E337" s="39"/>
    </row>
    <row r="338" spans="5:5" ht="19.5" x14ac:dyDescent="0.2">
      <c r="E338" s="39"/>
    </row>
    <row r="339" spans="5:5" ht="19.5" x14ac:dyDescent="0.2">
      <c r="E339" s="39"/>
    </row>
    <row r="340" spans="5:5" ht="19.5" x14ac:dyDescent="0.2">
      <c r="E340" s="39"/>
    </row>
    <row r="341" spans="5:5" ht="19.5" x14ac:dyDescent="0.2">
      <c r="E341" s="39"/>
    </row>
    <row r="342" spans="5:5" ht="19.5" x14ac:dyDescent="0.2">
      <c r="E342" s="39"/>
    </row>
    <row r="343" spans="5:5" ht="19.5" x14ac:dyDescent="0.2">
      <c r="E343" s="39"/>
    </row>
    <row r="344" spans="5:5" ht="19.5" x14ac:dyDescent="0.2">
      <c r="E344" s="39"/>
    </row>
    <row r="345" spans="5:5" ht="19.5" x14ac:dyDescent="0.2">
      <c r="E345" s="39"/>
    </row>
    <row r="346" spans="5:5" ht="19.5" x14ac:dyDescent="0.2">
      <c r="E346" s="39"/>
    </row>
    <row r="347" spans="5:5" ht="19.5" x14ac:dyDescent="0.2">
      <c r="E347" s="39"/>
    </row>
    <row r="348" spans="5:5" ht="19.5" x14ac:dyDescent="0.2">
      <c r="E348" s="39"/>
    </row>
    <row r="349" spans="5:5" ht="19.5" x14ac:dyDescent="0.2">
      <c r="E349" s="39"/>
    </row>
    <row r="350" spans="5:5" ht="19.5" x14ac:dyDescent="0.2">
      <c r="E350" s="39"/>
    </row>
    <row r="351" spans="5:5" ht="19.5" x14ac:dyDescent="0.2">
      <c r="E351" s="39"/>
    </row>
    <row r="352" spans="5:5" ht="19.5" x14ac:dyDescent="0.2">
      <c r="E352" s="39"/>
    </row>
    <row r="353" spans="5:5" ht="19.5" x14ac:dyDescent="0.2">
      <c r="E353" s="39"/>
    </row>
    <row r="354" spans="5:5" ht="19.5" x14ac:dyDescent="0.2">
      <c r="E354" s="39"/>
    </row>
    <row r="355" spans="5:5" ht="19.5" x14ac:dyDescent="0.2">
      <c r="E355" s="39"/>
    </row>
    <row r="356" spans="5:5" ht="19.5" x14ac:dyDescent="0.2">
      <c r="E356" s="39"/>
    </row>
    <row r="357" spans="5:5" ht="19.5" x14ac:dyDescent="0.2">
      <c r="E357" s="39"/>
    </row>
    <row r="358" spans="5:5" ht="19.5" x14ac:dyDescent="0.2">
      <c r="E358" s="39"/>
    </row>
    <row r="359" spans="5:5" ht="19.5" x14ac:dyDescent="0.2">
      <c r="E359" s="39"/>
    </row>
    <row r="360" spans="5:5" ht="19.5" x14ac:dyDescent="0.2">
      <c r="E360" s="39"/>
    </row>
    <row r="361" spans="5:5" ht="19.5" x14ac:dyDescent="0.2">
      <c r="E361" s="39"/>
    </row>
    <row r="362" spans="5:5" ht="19.5" x14ac:dyDescent="0.2">
      <c r="E362" s="39"/>
    </row>
    <row r="363" spans="5:5" ht="19.5" x14ac:dyDescent="0.2">
      <c r="E363" s="39"/>
    </row>
    <row r="364" spans="5:5" ht="19.5" x14ac:dyDescent="0.2">
      <c r="E364" s="39"/>
    </row>
    <row r="365" spans="5:5" ht="19.5" x14ac:dyDescent="0.2">
      <c r="E365" s="39"/>
    </row>
    <row r="366" spans="5:5" ht="19.5" x14ac:dyDescent="0.2">
      <c r="E366" s="39"/>
    </row>
    <row r="367" spans="5:5" ht="19.5" x14ac:dyDescent="0.2">
      <c r="E367" s="39"/>
    </row>
    <row r="368" spans="5:5" ht="19.5" x14ac:dyDescent="0.2">
      <c r="E368" s="39"/>
    </row>
    <row r="369" spans="5:5" ht="19.5" x14ac:dyDescent="0.2">
      <c r="E369" s="39"/>
    </row>
    <row r="370" spans="5:5" ht="19.5" x14ac:dyDescent="0.2">
      <c r="E370" s="39"/>
    </row>
    <row r="371" spans="5:5" ht="19.5" x14ac:dyDescent="0.2">
      <c r="E371" s="39"/>
    </row>
    <row r="372" spans="5:5" ht="19.5" x14ac:dyDescent="0.2">
      <c r="E372" s="39"/>
    </row>
    <row r="373" spans="5:5" ht="19.5" x14ac:dyDescent="0.2">
      <c r="E373" s="39"/>
    </row>
    <row r="374" spans="5:5" ht="19.5" x14ac:dyDescent="0.2">
      <c r="E374" s="39"/>
    </row>
    <row r="375" spans="5:5" ht="19.5" x14ac:dyDescent="0.2">
      <c r="E375" s="39"/>
    </row>
    <row r="376" spans="5:5" ht="19.5" x14ac:dyDescent="0.2">
      <c r="E376" s="39"/>
    </row>
    <row r="377" spans="5:5" ht="19.5" x14ac:dyDescent="0.2">
      <c r="E377" s="39"/>
    </row>
    <row r="378" spans="5:5" ht="19.5" x14ac:dyDescent="0.2">
      <c r="E378" s="39"/>
    </row>
    <row r="379" spans="5:5" ht="19.5" x14ac:dyDescent="0.2">
      <c r="E379" s="39"/>
    </row>
    <row r="380" spans="5:5" ht="19.5" x14ac:dyDescent="0.2">
      <c r="E380" s="39"/>
    </row>
    <row r="381" spans="5:5" ht="19.5" x14ac:dyDescent="0.2">
      <c r="E381" s="39"/>
    </row>
    <row r="382" spans="5:5" ht="19.5" x14ac:dyDescent="0.2">
      <c r="E382" s="39"/>
    </row>
    <row r="383" spans="5:5" ht="19.5" x14ac:dyDescent="0.2">
      <c r="E383" s="39"/>
    </row>
    <row r="384" spans="5:5" ht="19.5" x14ac:dyDescent="0.2">
      <c r="E384" s="39"/>
    </row>
    <row r="385" spans="5:5" ht="19.5" x14ac:dyDescent="0.2">
      <c r="E385" s="39"/>
    </row>
    <row r="386" spans="5:5" ht="19.5" x14ac:dyDescent="0.2">
      <c r="E386" s="39"/>
    </row>
    <row r="387" spans="5:5" ht="19.5" x14ac:dyDescent="0.2">
      <c r="E387" s="39"/>
    </row>
    <row r="388" spans="5:5" ht="19.5" x14ac:dyDescent="0.2">
      <c r="E388" s="39"/>
    </row>
    <row r="389" spans="5:5" ht="19.5" x14ac:dyDescent="0.2">
      <c r="E389" s="39"/>
    </row>
    <row r="390" spans="5:5" ht="19.5" x14ac:dyDescent="0.2">
      <c r="E390" s="39"/>
    </row>
    <row r="391" spans="5:5" ht="19.5" x14ac:dyDescent="0.2">
      <c r="E391" s="39"/>
    </row>
    <row r="392" spans="5:5" ht="19.5" x14ac:dyDescent="0.2">
      <c r="E392" s="39"/>
    </row>
    <row r="393" spans="5:5" ht="19.5" x14ac:dyDescent="0.2">
      <c r="E393" s="39"/>
    </row>
    <row r="394" spans="5:5" ht="19.5" x14ac:dyDescent="0.2">
      <c r="E394" s="39"/>
    </row>
    <row r="395" spans="5:5" ht="19.5" x14ac:dyDescent="0.2">
      <c r="E395" s="39"/>
    </row>
    <row r="396" spans="5:5" ht="19.5" x14ac:dyDescent="0.2">
      <c r="E396" s="39"/>
    </row>
    <row r="397" spans="5:5" ht="19.5" x14ac:dyDescent="0.2">
      <c r="E397" s="39"/>
    </row>
    <row r="398" spans="5:5" ht="19.5" x14ac:dyDescent="0.2">
      <c r="E398" s="39"/>
    </row>
    <row r="399" spans="5:5" ht="19.5" x14ac:dyDescent="0.2">
      <c r="E399" s="39"/>
    </row>
    <row r="400" spans="5:5" ht="19.5" x14ac:dyDescent="0.2">
      <c r="E400" s="39"/>
    </row>
    <row r="401" spans="5:5" ht="19.5" x14ac:dyDescent="0.2">
      <c r="E401" s="39"/>
    </row>
    <row r="402" spans="5:5" ht="19.5" x14ac:dyDescent="0.2">
      <c r="E402" s="39"/>
    </row>
    <row r="403" spans="5:5" ht="19.5" x14ac:dyDescent="0.2">
      <c r="E403" s="39"/>
    </row>
    <row r="404" spans="5:5" ht="19.5" x14ac:dyDescent="0.2">
      <c r="E404" s="39"/>
    </row>
    <row r="405" spans="5:5" ht="19.5" x14ac:dyDescent="0.2">
      <c r="E405" s="39"/>
    </row>
    <row r="406" spans="5:5" ht="19.5" x14ac:dyDescent="0.2">
      <c r="E406" s="39"/>
    </row>
    <row r="407" spans="5:5" ht="19.5" x14ac:dyDescent="0.2">
      <c r="E407" s="39"/>
    </row>
    <row r="408" spans="5:5" ht="19.5" x14ac:dyDescent="0.2">
      <c r="E408" s="39"/>
    </row>
    <row r="409" spans="5:5" ht="19.5" x14ac:dyDescent="0.2">
      <c r="E409" s="39"/>
    </row>
    <row r="410" spans="5:5" ht="19.5" x14ac:dyDescent="0.2">
      <c r="E410" s="39"/>
    </row>
    <row r="411" spans="5:5" ht="19.5" x14ac:dyDescent="0.2">
      <c r="E411" s="39"/>
    </row>
    <row r="412" spans="5:5" ht="19.5" x14ac:dyDescent="0.2">
      <c r="E412" s="39"/>
    </row>
    <row r="413" spans="5:5" ht="19.5" x14ac:dyDescent="0.2">
      <c r="E413" s="39"/>
    </row>
    <row r="414" spans="5:5" ht="19.5" x14ac:dyDescent="0.2">
      <c r="E414" s="39"/>
    </row>
    <row r="415" spans="5:5" ht="19.5" x14ac:dyDescent="0.2">
      <c r="E415" s="39"/>
    </row>
    <row r="416" spans="5:5" ht="19.5" x14ac:dyDescent="0.2">
      <c r="E416" s="39"/>
    </row>
    <row r="417" spans="5:5" ht="19.5" x14ac:dyDescent="0.2">
      <c r="E417" s="39"/>
    </row>
    <row r="418" spans="5:5" ht="19.5" x14ac:dyDescent="0.2">
      <c r="E418" s="39"/>
    </row>
    <row r="419" spans="5:5" ht="19.5" x14ac:dyDescent="0.2">
      <c r="E419" s="39"/>
    </row>
    <row r="420" spans="5:5" ht="19.5" x14ac:dyDescent="0.2">
      <c r="E420" s="39"/>
    </row>
    <row r="421" spans="5:5" ht="19.5" x14ac:dyDescent="0.2">
      <c r="E421" s="39"/>
    </row>
    <row r="422" spans="5:5" ht="19.5" x14ac:dyDescent="0.2">
      <c r="E422" s="39"/>
    </row>
    <row r="423" spans="5:5" ht="19.5" x14ac:dyDescent="0.2">
      <c r="E423" s="39"/>
    </row>
    <row r="424" spans="5:5" ht="19.5" x14ac:dyDescent="0.2">
      <c r="E424" s="39"/>
    </row>
    <row r="425" spans="5:5" ht="19.5" x14ac:dyDescent="0.2">
      <c r="E425" s="39"/>
    </row>
    <row r="426" spans="5:5" ht="19.5" x14ac:dyDescent="0.2">
      <c r="E426" s="39"/>
    </row>
    <row r="427" spans="5:5" ht="19.5" x14ac:dyDescent="0.2">
      <c r="E427" s="39"/>
    </row>
    <row r="428" spans="5:5" ht="19.5" x14ac:dyDescent="0.2">
      <c r="E428" s="39"/>
    </row>
    <row r="429" spans="5:5" ht="19.5" x14ac:dyDescent="0.2">
      <c r="E429" s="39"/>
    </row>
    <row r="430" spans="5:5" ht="19.5" x14ac:dyDescent="0.2">
      <c r="E430" s="39"/>
    </row>
    <row r="431" spans="5:5" ht="19.5" x14ac:dyDescent="0.2">
      <c r="E431" s="39"/>
    </row>
    <row r="432" spans="5:5" ht="19.5" x14ac:dyDescent="0.2">
      <c r="E432" s="39"/>
    </row>
    <row r="433" spans="5:5" ht="19.5" x14ac:dyDescent="0.2">
      <c r="E433" s="39"/>
    </row>
    <row r="434" spans="5:5" ht="19.5" x14ac:dyDescent="0.2">
      <c r="E434" s="39"/>
    </row>
    <row r="435" spans="5:5" ht="19.5" x14ac:dyDescent="0.2">
      <c r="E435" s="39"/>
    </row>
    <row r="436" spans="5:5" ht="19.5" x14ac:dyDescent="0.2">
      <c r="E436" s="39"/>
    </row>
    <row r="437" spans="5:5" ht="19.5" x14ac:dyDescent="0.2">
      <c r="E437" s="39"/>
    </row>
    <row r="438" spans="5:5" ht="19.5" x14ac:dyDescent="0.2">
      <c r="E438" s="39"/>
    </row>
    <row r="439" spans="5:5" ht="19.5" x14ac:dyDescent="0.2">
      <c r="E439" s="39"/>
    </row>
    <row r="440" spans="5:5" ht="19.5" x14ac:dyDescent="0.2">
      <c r="E440" s="39"/>
    </row>
    <row r="441" spans="5:5" ht="19.5" x14ac:dyDescent="0.2">
      <c r="E441" s="39"/>
    </row>
    <row r="442" spans="5:5" ht="19.5" x14ac:dyDescent="0.2">
      <c r="E442" s="39"/>
    </row>
    <row r="443" spans="5:5" ht="19.5" x14ac:dyDescent="0.2">
      <c r="E443" s="39"/>
    </row>
    <row r="444" spans="5:5" ht="19.5" x14ac:dyDescent="0.2">
      <c r="E444" s="39"/>
    </row>
    <row r="445" spans="5:5" ht="19.5" x14ac:dyDescent="0.2">
      <c r="E445" s="39"/>
    </row>
    <row r="446" spans="5:5" ht="19.5" x14ac:dyDescent="0.2">
      <c r="E446" s="39"/>
    </row>
    <row r="447" spans="5:5" ht="19.5" x14ac:dyDescent="0.2">
      <c r="E447" s="39"/>
    </row>
    <row r="448" spans="5:5" ht="19.5" x14ac:dyDescent="0.2">
      <c r="E448" s="39"/>
    </row>
    <row r="449" spans="5:5" ht="19.5" x14ac:dyDescent="0.2">
      <c r="E449" s="39"/>
    </row>
    <row r="450" spans="5:5" ht="19.5" x14ac:dyDescent="0.2">
      <c r="E450" s="39"/>
    </row>
    <row r="451" spans="5:5" ht="19.5" x14ac:dyDescent="0.2">
      <c r="E451" s="39"/>
    </row>
    <row r="452" spans="5:5" ht="19.5" x14ac:dyDescent="0.2">
      <c r="E452" s="39"/>
    </row>
    <row r="453" spans="5:5" ht="19.5" x14ac:dyDescent="0.2">
      <c r="E453" s="39"/>
    </row>
    <row r="454" spans="5:5" ht="19.5" x14ac:dyDescent="0.2">
      <c r="E454" s="39"/>
    </row>
    <row r="455" spans="5:5" ht="19.5" x14ac:dyDescent="0.2">
      <c r="E455" s="39"/>
    </row>
    <row r="456" spans="5:5" ht="19.5" x14ac:dyDescent="0.2">
      <c r="E456" s="39"/>
    </row>
    <row r="457" spans="5:5" ht="19.5" x14ac:dyDescent="0.2">
      <c r="E457" s="39"/>
    </row>
    <row r="458" spans="5:5" ht="19.5" x14ac:dyDescent="0.2">
      <c r="E458" s="39"/>
    </row>
    <row r="459" spans="5:5" ht="19.5" x14ac:dyDescent="0.2">
      <c r="E459" s="39"/>
    </row>
    <row r="460" spans="5:5" ht="19.5" x14ac:dyDescent="0.2">
      <c r="E460" s="39"/>
    </row>
    <row r="461" spans="5:5" ht="19.5" x14ac:dyDescent="0.2">
      <c r="E461" s="39"/>
    </row>
    <row r="462" spans="5:5" ht="19.5" x14ac:dyDescent="0.2">
      <c r="E462" s="39"/>
    </row>
    <row r="463" spans="5:5" ht="19.5" x14ac:dyDescent="0.2">
      <c r="E463" s="39"/>
    </row>
    <row r="464" spans="5:5" ht="19.5" x14ac:dyDescent="0.2">
      <c r="E464" s="39"/>
    </row>
    <row r="465" spans="5:5" ht="19.5" x14ac:dyDescent="0.2">
      <c r="E465" s="39"/>
    </row>
    <row r="466" spans="5:5" ht="19.5" x14ac:dyDescent="0.2">
      <c r="E466" s="39"/>
    </row>
    <row r="467" spans="5:5" ht="19.5" x14ac:dyDescent="0.2">
      <c r="E467" s="39"/>
    </row>
    <row r="468" spans="5:5" ht="19.5" x14ac:dyDescent="0.2">
      <c r="E468" s="39"/>
    </row>
    <row r="469" spans="5:5" ht="19.5" x14ac:dyDescent="0.2">
      <c r="E469" s="39"/>
    </row>
    <row r="470" spans="5:5" ht="19.5" x14ac:dyDescent="0.2">
      <c r="E470" s="39"/>
    </row>
    <row r="471" spans="5:5" ht="19.5" x14ac:dyDescent="0.2">
      <c r="E471" s="39"/>
    </row>
    <row r="472" spans="5:5" ht="19.5" x14ac:dyDescent="0.2">
      <c r="E472" s="39"/>
    </row>
    <row r="473" spans="5:5" ht="19.5" x14ac:dyDescent="0.2">
      <c r="E473" s="39"/>
    </row>
    <row r="474" spans="5:5" ht="19.5" x14ac:dyDescent="0.2">
      <c r="E474" s="39"/>
    </row>
    <row r="475" spans="5:5" ht="19.5" x14ac:dyDescent="0.2">
      <c r="E475" s="39"/>
    </row>
    <row r="476" spans="5:5" ht="19.5" x14ac:dyDescent="0.2">
      <c r="E476" s="39"/>
    </row>
    <row r="477" spans="5:5" ht="19.5" x14ac:dyDescent="0.2">
      <c r="E477" s="39"/>
    </row>
    <row r="478" spans="5:5" ht="19.5" x14ac:dyDescent="0.2">
      <c r="E478" s="39"/>
    </row>
    <row r="479" spans="5:5" ht="19.5" x14ac:dyDescent="0.2">
      <c r="E479" s="39"/>
    </row>
    <row r="480" spans="5:5" ht="19.5" x14ac:dyDescent="0.2">
      <c r="E480" s="39"/>
    </row>
    <row r="481" spans="5:5" ht="19.5" x14ac:dyDescent="0.2">
      <c r="E481" s="39"/>
    </row>
    <row r="482" spans="5:5" ht="19.5" x14ac:dyDescent="0.2">
      <c r="E482" s="39"/>
    </row>
    <row r="483" spans="5:5" ht="19.5" x14ac:dyDescent="0.2">
      <c r="E483" s="39"/>
    </row>
    <row r="484" spans="5:5" ht="19.5" x14ac:dyDescent="0.2">
      <c r="E484" s="39"/>
    </row>
    <row r="485" spans="5:5" ht="19.5" x14ac:dyDescent="0.2">
      <c r="E485" s="39"/>
    </row>
    <row r="486" spans="5:5" ht="19.5" x14ac:dyDescent="0.2">
      <c r="E486" s="39"/>
    </row>
    <row r="487" spans="5:5" ht="19.5" x14ac:dyDescent="0.2">
      <c r="E487" s="39"/>
    </row>
    <row r="488" spans="5:5" ht="19.5" x14ac:dyDescent="0.2">
      <c r="E488" s="39"/>
    </row>
    <row r="489" spans="5:5" ht="19.5" x14ac:dyDescent="0.2">
      <c r="E489" s="39"/>
    </row>
    <row r="490" spans="5:5" ht="19.5" x14ac:dyDescent="0.2">
      <c r="E490" s="39"/>
    </row>
    <row r="491" spans="5:5" ht="19.5" x14ac:dyDescent="0.2">
      <c r="E491" s="39"/>
    </row>
    <row r="492" spans="5:5" ht="19.5" x14ac:dyDescent="0.2">
      <c r="E492" s="39"/>
    </row>
    <row r="493" spans="5:5" ht="19.5" x14ac:dyDescent="0.2">
      <c r="E493" s="39"/>
    </row>
    <row r="494" spans="5:5" ht="19.5" x14ac:dyDescent="0.2">
      <c r="E494" s="39"/>
    </row>
    <row r="495" spans="5:5" ht="19.5" x14ac:dyDescent="0.2">
      <c r="E495" s="39"/>
    </row>
    <row r="496" spans="5:5" ht="19.5" x14ac:dyDescent="0.2">
      <c r="E496" s="39"/>
    </row>
    <row r="497" spans="5:5" ht="19.5" x14ac:dyDescent="0.2">
      <c r="E497" s="39"/>
    </row>
    <row r="498" spans="5:5" ht="19.5" x14ac:dyDescent="0.2">
      <c r="E498" s="39"/>
    </row>
    <row r="499" spans="5:5" ht="19.5" x14ac:dyDescent="0.2">
      <c r="E499" s="39"/>
    </row>
    <row r="500" spans="5:5" ht="19.5" x14ac:dyDescent="0.2">
      <c r="E500" s="39"/>
    </row>
    <row r="501" spans="5:5" ht="19.5" x14ac:dyDescent="0.2">
      <c r="E501" s="39"/>
    </row>
    <row r="502" spans="5:5" ht="19.5" x14ac:dyDescent="0.2">
      <c r="E502" s="39"/>
    </row>
    <row r="503" spans="5:5" ht="19.5" x14ac:dyDescent="0.2">
      <c r="E503" s="39"/>
    </row>
    <row r="504" spans="5:5" ht="19.5" x14ac:dyDescent="0.2">
      <c r="E504" s="39"/>
    </row>
    <row r="505" spans="5:5" ht="19.5" x14ac:dyDescent="0.2">
      <c r="E505" s="39"/>
    </row>
    <row r="506" spans="5:5" ht="19.5" x14ac:dyDescent="0.2">
      <c r="E506" s="39"/>
    </row>
    <row r="507" spans="5:5" ht="19.5" x14ac:dyDescent="0.2">
      <c r="E507" s="39"/>
    </row>
  </sheetData>
  <mergeCells count="20">
    <mergeCell ref="A30:B30"/>
    <mergeCell ref="F6:F7"/>
    <mergeCell ref="A6:A7"/>
    <mergeCell ref="B6:B7"/>
    <mergeCell ref="C6:C7"/>
    <mergeCell ref="D6:D7"/>
    <mergeCell ref="E6:E7"/>
    <mergeCell ref="A17:B17"/>
    <mergeCell ref="A28:B28"/>
    <mergeCell ref="B45:C45"/>
    <mergeCell ref="B47:C47"/>
    <mergeCell ref="F44:H44"/>
    <mergeCell ref="F42:H42"/>
    <mergeCell ref="F45:H45"/>
    <mergeCell ref="A4:M4"/>
    <mergeCell ref="A3:M3"/>
    <mergeCell ref="E1:M1"/>
    <mergeCell ref="D2:M2"/>
    <mergeCell ref="G6:I6"/>
    <mergeCell ref="J6:M6"/>
  </mergeCells>
  <phoneticPr fontId="54" type="noConversion"/>
  <printOptions horizontalCentered="1"/>
  <pageMargins left="0.78740157480314965" right="0" top="0.78740157480314965" bottom="0.39370078740157483" header="0.19685039370078741" footer="0.39370078740157483"/>
  <pageSetup paperSize="9" scale="30" firstPageNumber="0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35"/>
  <sheetViews>
    <sheetView view="pageBreakPreview" zoomScale="120" zoomScaleSheetLayoutView="120" zoomScalePageLayoutView="110" workbookViewId="0">
      <selection activeCell="B12" sqref="B12"/>
    </sheetView>
  </sheetViews>
  <sheetFormatPr defaultColWidth="9.140625" defaultRowHeight="12.75" x14ac:dyDescent="0.2"/>
  <cols>
    <col min="1" max="1" width="6.5703125" style="86" customWidth="1"/>
    <col min="2" max="2" width="45.42578125" style="86" customWidth="1"/>
    <col min="3" max="3" width="12.85546875" style="86" customWidth="1"/>
    <col min="4" max="4" width="15.28515625" style="86" customWidth="1"/>
    <col min="5" max="5" width="40.5703125" style="86" customWidth="1"/>
    <col min="6" max="1025" width="9.140625" style="86"/>
    <col min="1026" max="16384" width="9.140625" style="85"/>
  </cols>
  <sheetData>
    <row r="1" spans="1:1024" x14ac:dyDescent="0.2">
      <c r="A1" s="83"/>
      <c r="B1" s="83"/>
      <c r="C1" s="83"/>
      <c r="D1" s="84"/>
      <c r="E1" s="306" t="s">
        <v>35</v>
      </c>
      <c r="F1" s="83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</row>
    <row r="2" spans="1:1024" ht="12.75" customHeight="1" x14ac:dyDescent="0.25">
      <c r="A2" s="83"/>
      <c r="B2" s="83"/>
      <c r="C2" s="545" t="str">
        <f>'НАЧИНАТЬ С ЭТОГО'!B6</f>
        <v>к договору на выполнение СМР №____ от ______ 2026 года</v>
      </c>
      <c r="D2" s="545"/>
      <c r="E2" s="545"/>
      <c r="F2" s="83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  <c r="AMJ2" s="85"/>
    </row>
    <row r="3" spans="1:1024" ht="24" customHeight="1" x14ac:dyDescent="0.2">
      <c r="A3" s="83"/>
      <c r="B3" s="87"/>
      <c r="C3" s="87"/>
      <c r="D3" s="87"/>
      <c r="E3" s="83"/>
      <c r="F3" s="83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</row>
    <row r="4" spans="1:1024" ht="33" customHeight="1" x14ac:dyDescent="0.2">
      <c r="A4" s="546" t="s">
        <v>36</v>
      </c>
      <c r="B4" s="546"/>
      <c r="C4" s="546"/>
      <c r="D4" s="546"/>
      <c r="E4" s="546"/>
      <c r="F4" s="83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</row>
    <row r="5" spans="1:1024" ht="60" customHeight="1" x14ac:dyDescent="0.2">
      <c r="A5" s="547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B5" s="547"/>
      <c r="C5" s="547"/>
      <c r="D5" s="547"/>
      <c r="E5" s="547"/>
      <c r="F5" s="83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</row>
    <row r="6" spans="1:1024" ht="6.75" customHeight="1" x14ac:dyDescent="0.2">
      <c r="A6" s="83"/>
      <c r="B6" s="83"/>
      <c r="C6" s="83"/>
      <c r="D6" s="83"/>
      <c r="E6" s="83"/>
      <c r="F6" s="83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</row>
    <row r="7" spans="1:1024" s="90" customFormat="1" ht="38.25" customHeight="1" x14ac:dyDescent="0.2">
      <c r="A7" s="88" t="s">
        <v>2</v>
      </c>
      <c r="B7" s="88" t="s">
        <v>37</v>
      </c>
      <c r="C7" s="548" t="s">
        <v>38</v>
      </c>
      <c r="D7" s="548"/>
      <c r="E7" s="88" t="s">
        <v>39</v>
      </c>
      <c r="F7" s="89"/>
    </row>
    <row r="8" spans="1:1024" ht="99.75" customHeight="1" x14ac:dyDescent="0.2">
      <c r="A8" s="91" t="s">
        <v>157</v>
      </c>
      <c r="B8" s="428" t="s">
        <v>754</v>
      </c>
      <c r="C8" s="549" t="s">
        <v>755</v>
      </c>
      <c r="D8" s="549"/>
      <c r="E8" s="269" t="s">
        <v>154</v>
      </c>
      <c r="F8" s="83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J8" s="85"/>
    </row>
    <row r="9" spans="1:1024" s="96" customFormat="1" ht="15.75" x14ac:dyDescent="0.2">
      <c r="A9" s="92"/>
      <c r="B9" s="92"/>
      <c r="C9" s="92"/>
      <c r="D9" s="92"/>
      <c r="E9" s="93"/>
      <c r="F9" s="94"/>
      <c r="G9" s="95"/>
      <c r="H9" s="95"/>
      <c r="J9" s="95"/>
      <c r="K9" s="95"/>
      <c r="L9" s="95"/>
      <c r="N9" s="97"/>
      <c r="O9" s="97"/>
      <c r="P9" s="98"/>
      <c r="R9" s="99"/>
      <c r="S9" s="99"/>
      <c r="T9" s="99"/>
      <c r="U9" s="99"/>
      <c r="V9" s="99"/>
      <c r="W9" s="99"/>
    </row>
    <row r="10" spans="1:1024" s="96" customFormat="1" ht="15" customHeight="1" x14ac:dyDescent="0.2">
      <c r="A10" s="92" t="s">
        <v>22</v>
      </c>
      <c r="B10" s="92"/>
      <c r="C10" s="92"/>
      <c r="D10" s="92" t="s">
        <v>23</v>
      </c>
      <c r="E10" s="93"/>
      <c r="F10" s="94"/>
      <c r="G10" s="95"/>
      <c r="H10" s="95"/>
      <c r="J10" s="95"/>
      <c r="K10" s="95"/>
      <c r="L10" s="95"/>
      <c r="N10" s="97"/>
      <c r="O10" s="97"/>
      <c r="P10" s="98"/>
      <c r="R10" s="99"/>
      <c r="S10" s="99"/>
      <c r="T10" s="99"/>
      <c r="U10" s="99"/>
      <c r="V10" s="99"/>
      <c r="W10" s="99"/>
    </row>
    <row r="11" spans="1:1024" s="96" customFormat="1" ht="15" customHeight="1" x14ac:dyDescent="0.2">
      <c r="A11" s="92"/>
      <c r="B11" s="92"/>
      <c r="C11" s="92"/>
      <c r="D11" s="92"/>
      <c r="E11" s="93"/>
      <c r="F11" s="94"/>
      <c r="G11" s="95"/>
      <c r="H11" s="95"/>
      <c r="J11" s="95"/>
      <c r="K11" s="95"/>
      <c r="L11" s="95"/>
      <c r="N11" s="97"/>
      <c r="O11" s="97"/>
      <c r="P11" s="98"/>
      <c r="R11" s="99"/>
      <c r="S11" s="99"/>
      <c r="T11" s="99"/>
      <c r="U11" s="99"/>
      <c r="V11" s="99"/>
      <c r="W11" s="99"/>
    </row>
    <row r="12" spans="1:1024" s="96" customFormat="1" ht="15" customHeight="1" x14ac:dyDescent="0.2">
      <c r="A12" s="92" t="str">
        <f>'НАЧИНАТЬ С ЭТОГО'!B9</f>
        <v>Генеральный директор</v>
      </c>
      <c r="B12" s="92"/>
      <c r="C12" s="92"/>
      <c r="D12" s="92" t="str">
        <f>'НАЧИНАТЬ С ЭТОГО'!B17</f>
        <v>Директор</v>
      </c>
      <c r="E12" s="93"/>
      <c r="F12" s="94"/>
      <c r="G12" s="95"/>
      <c r="H12" s="95"/>
      <c r="J12" s="95"/>
      <c r="K12" s="95"/>
      <c r="L12" s="95"/>
      <c r="N12" s="97"/>
      <c r="O12" s="97"/>
      <c r="P12" s="98"/>
      <c r="R12" s="99"/>
      <c r="S12" s="99"/>
      <c r="T12" s="99"/>
      <c r="U12" s="99"/>
      <c r="V12" s="99"/>
      <c r="W12" s="99"/>
    </row>
    <row r="13" spans="1:1024" s="96" customFormat="1" ht="7.5" customHeight="1" x14ac:dyDescent="0.2">
      <c r="A13" s="92"/>
      <c r="B13" s="92"/>
      <c r="C13" s="92"/>
      <c r="D13" s="92"/>
      <c r="E13" s="93"/>
      <c r="F13" s="94"/>
      <c r="G13" s="95"/>
      <c r="H13" s="95"/>
      <c r="J13" s="95"/>
      <c r="K13" s="95"/>
      <c r="L13" s="95"/>
      <c r="N13" s="97"/>
      <c r="O13" s="97"/>
      <c r="P13" s="98"/>
      <c r="R13" s="99"/>
      <c r="S13" s="99"/>
      <c r="T13" s="99"/>
      <c r="U13" s="99"/>
      <c r="V13" s="99"/>
      <c r="W13" s="99"/>
    </row>
    <row r="14" spans="1:1024" s="96" customFormat="1" ht="15" customHeight="1" x14ac:dyDescent="0.2">
      <c r="A14" s="92" t="s">
        <v>40</v>
      </c>
      <c r="B14" s="92"/>
      <c r="C14" s="92"/>
      <c r="D14" s="92" t="str">
        <f>'НАЧИНАТЬ С ЭТОГО'!B18</f>
        <v>_____________________________</v>
      </c>
      <c r="E14" s="93"/>
      <c r="F14" s="94"/>
      <c r="G14" s="95"/>
      <c r="H14" s="95"/>
      <c r="J14" s="95"/>
      <c r="K14" s="95"/>
      <c r="L14" s="95"/>
      <c r="N14" s="97"/>
      <c r="O14" s="97"/>
      <c r="P14" s="98"/>
      <c r="R14" s="99"/>
      <c r="S14" s="99"/>
      <c r="T14" s="99"/>
      <c r="U14" s="99"/>
      <c r="V14" s="99"/>
      <c r="W14" s="99"/>
    </row>
    <row r="15" spans="1:1024" s="96" customFormat="1" ht="15" customHeight="1" x14ac:dyDescent="0.25">
      <c r="A15" s="93"/>
      <c r="B15" s="100"/>
      <c r="C15" s="100"/>
      <c r="D15" s="92"/>
      <c r="E15" s="93"/>
      <c r="F15" s="94"/>
      <c r="G15" s="95"/>
      <c r="H15" s="95"/>
      <c r="J15" s="95"/>
      <c r="K15" s="95"/>
      <c r="L15" s="95"/>
      <c r="N15" s="97"/>
      <c r="O15" s="97"/>
      <c r="P15" s="98"/>
      <c r="R15" s="99"/>
      <c r="S15" s="99"/>
      <c r="T15" s="99"/>
      <c r="U15" s="99"/>
      <c r="V15" s="99"/>
      <c r="W15" s="99"/>
    </row>
    <row r="16" spans="1:1024" ht="15" customHeight="1" x14ac:dyDescent="0.25">
      <c r="A16" s="92" t="str">
        <f>'НАЧИНАТЬ С ЭТОГО'!B12</f>
        <v>__________________ А. О. Козырев</v>
      </c>
      <c r="B16" s="101"/>
      <c r="C16" s="101"/>
      <c r="D16" s="92" t="str">
        <f>'НАЧИНАТЬ С ЭТОГО'!B19</f>
        <v>_____________________</v>
      </c>
      <c r="E16" s="102"/>
      <c r="F16" s="103"/>
      <c r="G16" s="95"/>
      <c r="H16" s="95"/>
      <c r="J16" s="85"/>
      <c r="K16" s="95"/>
      <c r="L16" s="95"/>
      <c r="N16" s="97"/>
      <c r="O16" s="97"/>
      <c r="P16" s="98"/>
      <c r="R16" s="99"/>
      <c r="S16" s="99"/>
      <c r="T16" s="99"/>
      <c r="U16" s="99"/>
      <c r="V16" s="99"/>
      <c r="W16" s="99"/>
    </row>
    <row r="17" spans="1:23" ht="15" customHeight="1" x14ac:dyDescent="0.2">
      <c r="A17" s="92"/>
      <c r="B17" s="92"/>
      <c r="C17" s="92"/>
      <c r="D17" s="92"/>
      <c r="E17" s="104"/>
      <c r="F17" s="94"/>
      <c r="G17" s="95"/>
      <c r="H17" s="95"/>
      <c r="J17" s="95"/>
      <c r="K17" s="95"/>
      <c r="L17" s="95"/>
      <c r="N17" s="97"/>
      <c r="O17" s="97"/>
      <c r="P17" s="98"/>
      <c r="R17" s="99"/>
      <c r="S17" s="99"/>
      <c r="T17" s="99"/>
      <c r="U17" s="99"/>
      <c r="V17" s="99"/>
      <c r="W17" s="99"/>
    </row>
    <row r="18" spans="1:23" ht="15" customHeight="1" x14ac:dyDescent="0.2">
      <c r="A18" s="105" t="s">
        <v>256</v>
      </c>
      <c r="B18" s="92"/>
      <c r="C18" s="92"/>
      <c r="D18" s="105" t="s">
        <v>256</v>
      </c>
      <c r="E18" s="93"/>
      <c r="F18" s="106"/>
      <c r="G18" s="107"/>
      <c r="H18" s="107"/>
      <c r="J18" s="95"/>
      <c r="K18" s="95"/>
      <c r="L18" s="95"/>
      <c r="N18" s="97"/>
      <c r="O18" s="97"/>
      <c r="P18" s="98"/>
      <c r="W18" s="85"/>
    </row>
    <row r="19" spans="1:23" ht="15" customHeight="1" x14ac:dyDescent="0.2">
      <c r="A19" s="92"/>
      <c r="B19" s="92"/>
      <c r="C19" s="92"/>
      <c r="D19" s="92"/>
      <c r="E19" s="93"/>
      <c r="F19" s="108"/>
      <c r="G19" s="109"/>
      <c r="H19" s="109"/>
      <c r="J19" s="98"/>
      <c r="K19" s="98"/>
      <c r="L19" s="98"/>
      <c r="N19" s="109"/>
      <c r="O19" s="109"/>
      <c r="W19" s="110"/>
    </row>
    <row r="20" spans="1:23" ht="15.75" x14ac:dyDescent="0.25">
      <c r="A20" s="102"/>
      <c r="B20" s="102"/>
      <c r="C20" s="102"/>
      <c r="D20" s="102"/>
      <c r="E20" s="102"/>
      <c r="F20" s="111"/>
      <c r="H20" s="85"/>
    </row>
    <row r="21" spans="1:23" ht="15.75" x14ac:dyDescent="0.2">
      <c r="A21" s="92"/>
      <c r="B21" s="112"/>
      <c r="C21" s="112"/>
      <c r="D21" s="112"/>
      <c r="E21" s="112"/>
      <c r="F21" s="83"/>
      <c r="H21" s="113"/>
    </row>
    <row r="22" spans="1:23" ht="18.75" x14ac:dyDescent="0.2">
      <c r="A22" s="114"/>
      <c r="B22" s="115"/>
      <c r="C22" s="115"/>
      <c r="D22" s="115"/>
      <c r="E22" s="115"/>
      <c r="F22" s="83"/>
      <c r="H22" s="85"/>
    </row>
    <row r="23" spans="1:23" ht="18.75" x14ac:dyDescent="0.2">
      <c r="A23" s="114"/>
      <c r="B23" s="116"/>
      <c r="C23" s="116"/>
      <c r="D23" s="116"/>
      <c r="E23" s="115"/>
      <c r="F23" s="83"/>
      <c r="H23" s="85"/>
    </row>
    <row r="24" spans="1:23" ht="18.75" x14ac:dyDescent="0.2">
      <c r="A24" s="115"/>
      <c r="B24" s="115"/>
      <c r="C24" s="115"/>
      <c r="D24" s="115"/>
      <c r="E24" s="115"/>
      <c r="F24" s="83"/>
      <c r="H24" s="85"/>
    </row>
    <row r="25" spans="1:23" ht="18.75" x14ac:dyDescent="0.2">
      <c r="A25" s="115"/>
      <c r="B25" s="115"/>
      <c r="C25" s="115"/>
      <c r="D25" s="115"/>
      <c r="E25" s="115"/>
      <c r="F25" s="83"/>
      <c r="H25" s="85"/>
    </row>
    <row r="26" spans="1:23" x14ac:dyDescent="0.2">
      <c r="A26" s="83"/>
      <c r="B26" s="83"/>
      <c r="C26" s="83"/>
      <c r="D26" s="83"/>
      <c r="E26" s="83"/>
      <c r="F26" s="83"/>
      <c r="H26" s="85"/>
    </row>
    <row r="27" spans="1:23" x14ac:dyDescent="0.2">
      <c r="A27" s="83"/>
      <c r="B27" s="83"/>
      <c r="C27" s="83"/>
      <c r="D27" s="83"/>
      <c r="E27" s="83"/>
      <c r="F27" s="83"/>
      <c r="H27" s="85"/>
    </row>
    <row r="28" spans="1:23" x14ac:dyDescent="0.2">
      <c r="A28" s="83"/>
      <c r="B28" s="83"/>
      <c r="C28" s="83"/>
      <c r="D28" s="83"/>
      <c r="E28" s="83"/>
      <c r="F28" s="83"/>
      <c r="H28" s="85"/>
    </row>
    <row r="29" spans="1:23" x14ac:dyDescent="0.2">
      <c r="A29" s="83"/>
      <c r="B29" s="83"/>
      <c r="C29" s="83"/>
      <c r="D29" s="83"/>
      <c r="E29" s="83"/>
      <c r="F29" s="83"/>
      <c r="H29" s="113"/>
    </row>
    <row r="30" spans="1:23" x14ac:dyDescent="0.2">
      <c r="A30" s="83"/>
      <c r="B30" s="83"/>
      <c r="C30" s="83"/>
      <c r="D30" s="83"/>
      <c r="E30" s="83"/>
      <c r="F30" s="83"/>
      <c r="H30" s="85"/>
    </row>
    <row r="31" spans="1:23" x14ac:dyDescent="0.2">
      <c r="A31" s="83"/>
      <c r="B31" s="83"/>
      <c r="C31" s="83"/>
      <c r="D31" s="83"/>
      <c r="E31" s="83"/>
      <c r="F31" s="83"/>
      <c r="H31" s="85"/>
    </row>
    <row r="32" spans="1:23" x14ac:dyDescent="0.2">
      <c r="A32" s="83"/>
      <c r="B32" s="83"/>
      <c r="C32" s="83"/>
      <c r="D32" s="83"/>
      <c r="E32" s="83"/>
      <c r="F32" s="83"/>
      <c r="H32" s="85"/>
    </row>
    <row r="33" spans="1:8" x14ac:dyDescent="0.2">
      <c r="A33" s="83"/>
      <c r="B33" s="83"/>
      <c r="C33" s="83"/>
      <c r="D33" s="83"/>
      <c r="E33" s="83"/>
      <c r="F33" s="83"/>
      <c r="H33" s="113"/>
    </row>
    <row r="34" spans="1:8" x14ac:dyDescent="0.2">
      <c r="A34" s="83"/>
      <c r="B34" s="83"/>
      <c r="C34" s="83"/>
      <c r="D34" s="83"/>
      <c r="E34" s="83"/>
      <c r="F34" s="83"/>
      <c r="H34" s="113"/>
    </row>
    <row r="35" spans="1:8" x14ac:dyDescent="0.2">
      <c r="A35" s="83"/>
      <c r="B35" s="83"/>
      <c r="C35" s="83"/>
      <c r="D35" s="83"/>
      <c r="E35" s="83"/>
      <c r="F35" s="83"/>
      <c r="H35" s="113"/>
    </row>
  </sheetData>
  <mergeCells count="5">
    <mergeCell ref="C2:E2"/>
    <mergeCell ref="A4:E4"/>
    <mergeCell ref="A5:E5"/>
    <mergeCell ref="C7:D7"/>
    <mergeCell ref="C8:D8"/>
  </mergeCells>
  <printOptions horizontalCentered="1"/>
  <pageMargins left="0.78740157480314965" right="0.19685039370078741" top="0.78740157480314965" bottom="0.39370078740157483" header="0.51181102362204722" footer="0.15748031496062992"/>
  <pageSetup paperSize="9" scale="78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AMK25"/>
  <sheetViews>
    <sheetView view="pageBreakPreview" zoomScale="80" zoomScalePageLayoutView="80" workbookViewId="0">
      <selection activeCell="M11" sqref="M11"/>
    </sheetView>
  </sheetViews>
  <sheetFormatPr defaultColWidth="9.140625" defaultRowHeight="18" x14ac:dyDescent="0.25"/>
  <cols>
    <col min="1" max="1" width="9.140625" style="136"/>
    <col min="2" max="2" width="41.42578125" style="136" customWidth="1"/>
    <col min="3" max="3" width="13.140625" style="136" customWidth="1"/>
    <col min="4" max="4" width="14.85546875" style="137" customWidth="1"/>
    <col min="5" max="5" width="15.5703125" style="136" customWidth="1"/>
    <col min="6" max="6" width="18.42578125" style="136" customWidth="1"/>
    <col min="7" max="7" width="19.7109375" style="136" customWidth="1"/>
    <col min="8" max="8" width="22.5703125" style="136" customWidth="1"/>
    <col min="9" max="9" width="22.28515625" style="136" customWidth="1"/>
    <col min="10" max="14" width="23.7109375" style="85" customWidth="1"/>
    <col min="15" max="15" width="2.5703125" style="85" customWidth="1"/>
    <col min="16" max="16" width="9.140625" style="85" hidden="1" customWidth="1"/>
    <col min="17" max="26" width="9.140625" style="85"/>
    <col min="27" max="1025" width="9.140625" style="121"/>
    <col min="1026" max="16384" width="9.140625" style="85"/>
  </cols>
  <sheetData>
    <row r="1" spans="1:1025" s="120" customFormat="1" ht="20.25" x14ac:dyDescent="0.2">
      <c r="A1" s="117"/>
      <c r="B1" s="117"/>
      <c r="C1" s="117"/>
      <c r="D1" s="118"/>
      <c r="E1" s="422"/>
      <c r="F1" s="422"/>
      <c r="G1" s="422"/>
      <c r="H1" s="550" t="s">
        <v>151</v>
      </c>
      <c r="I1" s="550"/>
      <c r="J1" s="550"/>
      <c r="K1" s="550"/>
      <c r="L1" s="550"/>
      <c r="M1" s="550"/>
      <c r="N1" s="550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</row>
    <row r="2" spans="1:1025" s="119" customFormat="1" ht="18.75" customHeight="1" x14ac:dyDescent="0.2">
      <c r="A2" s="117"/>
      <c r="B2" s="117"/>
      <c r="C2" s="117"/>
      <c r="D2" s="118"/>
      <c r="E2" s="551" t="str">
        <f>'НАЧИНАТЬ С ЭТОГО'!B6</f>
        <v>к договору на выполнение СМР №____ от ______ 2026 года</v>
      </c>
      <c r="F2" s="551"/>
      <c r="G2" s="551"/>
      <c r="H2" s="551"/>
      <c r="I2" s="551"/>
      <c r="J2" s="551"/>
      <c r="K2" s="551"/>
      <c r="L2" s="551"/>
      <c r="M2" s="551"/>
      <c r="N2" s="551"/>
    </row>
    <row r="3" spans="1:1025" ht="17.25" customHeight="1" x14ac:dyDescent="0.2">
      <c r="A3" s="117"/>
      <c r="B3" s="117"/>
      <c r="C3" s="117"/>
      <c r="D3" s="118"/>
      <c r="E3" s="117"/>
      <c r="F3" s="117"/>
      <c r="G3" s="117"/>
      <c r="H3" s="117"/>
      <c r="I3" s="117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</row>
    <row r="4" spans="1:1025" ht="23.25" customHeight="1" x14ac:dyDescent="0.2">
      <c r="A4" s="555" t="s">
        <v>41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</row>
    <row r="5" spans="1:1025" ht="61.5" customHeight="1" x14ac:dyDescent="0.2">
      <c r="A5" s="554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B5" s="554"/>
      <c r="C5" s="554"/>
      <c r="D5" s="554"/>
      <c r="E5" s="554"/>
      <c r="F5" s="554"/>
      <c r="G5" s="554"/>
      <c r="H5" s="554"/>
      <c r="I5" s="554"/>
      <c r="J5" s="554"/>
      <c r="K5" s="554"/>
      <c r="L5" s="554"/>
      <c r="M5" s="554"/>
      <c r="N5" s="554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</row>
    <row r="6" spans="1:1025" ht="18.75" x14ac:dyDescent="0.2">
      <c r="A6" s="117"/>
      <c r="B6" s="117"/>
      <c r="C6" s="117"/>
      <c r="D6" s="118"/>
      <c r="E6" s="117"/>
      <c r="F6" s="117"/>
      <c r="G6" s="117"/>
      <c r="H6" s="117"/>
      <c r="I6" s="117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</row>
    <row r="7" spans="1:1025" ht="26.25" customHeight="1" x14ac:dyDescent="0.2">
      <c r="A7" s="552" t="s">
        <v>2</v>
      </c>
      <c r="B7" s="553" t="s">
        <v>10</v>
      </c>
      <c r="C7" s="552" t="s">
        <v>11</v>
      </c>
      <c r="D7" s="552" t="s">
        <v>42</v>
      </c>
      <c r="E7" s="552" t="s">
        <v>43</v>
      </c>
      <c r="F7" s="552"/>
      <c r="G7" s="552"/>
      <c r="H7" s="556" t="s">
        <v>245</v>
      </c>
      <c r="I7" s="557"/>
      <c r="J7" s="558"/>
      <c r="K7" s="556" t="s">
        <v>266</v>
      </c>
      <c r="L7" s="557"/>
      <c r="M7" s="557"/>
      <c r="N7" s="558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E7" s="85"/>
      <c r="AMF7" s="85"/>
      <c r="AMG7" s="85"/>
      <c r="AMH7" s="85"/>
      <c r="AMJ7" s="85"/>
      <c r="AMK7" s="85"/>
    </row>
    <row r="8" spans="1:1025" ht="33.75" customHeight="1" x14ac:dyDescent="0.2">
      <c r="A8" s="552"/>
      <c r="B8" s="553"/>
      <c r="C8" s="552"/>
      <c r="D8" s="552"/>
      <c r="E8" s="292" t="s">
        <v>44</v>
      </c>
      <c r="F8" s="292" t="s">
        <v>45</v>
      </c>
      <c r="G8" s="292" t="s">
        <v>46</v>
      </c>
      <c r="H8" s="430" t="s">
        <v>258</v>
      </c>
      <c r="I8" s="430" t="s">
        <v>259</v>
      </c>
      <c r="J8" s="430" t="s">
        <v>260</v>
      </c>
      <c r="K8" s="430" t="s">
        <v>262</v>
      </c>
      <c r="L8" s="430" t="s">
        <v>263</v>
      </c>
      <c r="M8" s="430" t="s">
        <v>264</v>
      </c>
      <c r="N8" s="430" t="s">
        <v>753</v>
      </c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K8" s="85"/>
    </row>
    <row r="9" spans="1:1025" ht="33.75" customHeight="1" x14ac:dyDescent="0.2">
      <c r="A9" s="292">
        <f>Прил2!A10</f>
        <v>1</v>
      </c>
      <c r="B9" s="75"/>
      <c r="C9" s="76"/>
      <c r="D9" s="76"/>
      <c r="E9" s="313"/>
      <c r="F9" s="312"/>
      <c r="G9" s="314">
        <f t="shared" ref="G9:G14" si="0">F9-E9+1</f>
        <v>1</v>
      </c>
      <c r="H9" s="293"/>
      <c r="I9" s="293"/>
      <c r="J9" s="293"/>
      <c r="K9" s="293"/>
      <c r="L9" s="293"/>
      <c r="M9" s="293"/>
      <c r="N9" s="293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F9" s="85"/>
      <c r="AMG9" s="85"/>
      <c r="AMH9" s="85"/>
      <c r="AMI9" s="85"/>
      <c r="AMK9" s="85"/>
    </row>
    <row r="10" spans="1:1025" ht="33.75" customHeight="1" x14ac:dyDescent="0.2">
      <c r="A10" s="292">
        <v>2</v>
      </c>
      <c r="B10" s="75"/>
      <c r="C10" s="76"/>
      <c r="D10" s="76"/>
      <c r="E10" s="313"/>
      <c r="F10" s="312"/>
      <c r="G10" s="314">
        <f t="shared" si="0"/>
        <v>1</v>
      </c>
      <c r="H10" s="293"/>
      <c r="I10" s="293"/>
      <c r="J10" s="293"/>
      <c r="K10" s="293"/>
      <c r="L10" s="293"/>
      <c r="M10" s="293"/>
      <c r="N10" s="293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F10" s="85"/>
      <c r="AMG10" s="85"/>
      <c r="AMH10" s="85"/>
      <c r="AMI10" s="85"/>
      <c r="AMK10" s="85"/>
    </row>
    <row r="11" spans="1:1025" ht="33.75" customHeight="1" x14ac:dyDescent="0.2">
      <c r="A11" s="292">
        <f>Прил2!A12</f>
        <v>3</v>
      </c>
      <c r="B11" s="75"/>
      <c r="C11" s="76"/>
      <c r="D11" s="76"/>
      <c r="E11" s="313"/>
      <c r="F11" s="312"/>
      <c r="G11" s="314">
        <f t="shared" si="0"/>
        <v>1</v>
      </c>
      <c r="H11" s="293"/>
      <c r="I11" s="293"/>
      <c r="J11" s="293"/>
      <c r="K11" s="293"/>
      <c r="L11" s="293"/>
      <c r="M11" s="293"/>
      <c r="N11" s="293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F11" s="85"/>
      <c r="AMG11" s="85"/>
      <c r="AMH11" s="85"/>
      <c r="AMI11" s="85"/>
      <c r="AMK11" s="85"/>
    </row>
    <row r="12" spans="1:1025" ht="33.75" customHeight="1" x14ac:dyDescent="0.2">
      <c r="A12" s="292">
        <v>4</v>
      </c>
      <c r="B12" s="75"/>
      <c r="C12" s="76"/>
      <c r="D12" s="76"/>
      <c r="E12" s="313"/>
      <c r="F12" s="312"/>
      <c r="G12" s="314">
        <f t="shared" si="0"/>
        <v>1</v>
      </c>
      <c r="H12" s="293"/>
      <c r="I12" s="293"/>
      <c r="J12" s="293"/>
      <c r="K12" s="293"/>
      <c r="L12" s="293"/>
      <c r="M12" s="293"/>
      <c r="N12" s="293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F12" s="85"/>
      <c r="AMG12" s="85"/>
      <c r="AMH12" s="85"/>
      <c r="AMI12" s="85"/>
      <c r="AMK12" s="85"/>
    </row>
    <row r="13" spans="1:1025" ht="33.75" customHeight="1" x14ac:dyDescent="0.2">
      <c r="A13" s="292">
        <v>5</v>
      </c>
      <c r="B13" s="75"/>
      <c r="C13" s="76"/>
      <c r="D13" s="76"/>
      <c r="E13" s="313"/>
      <c r="F13" s="312"/>
      <c r="G13" s="314">
        <f t="shared" si="0"/>
        <v>1</v>
      </c>
      <c r="H13" s="293"/>
      <c r="I13" s="293"/>
      <c r="J13" s="293"/>
      <c r="K13" s="293"/>
      <c r="L13" s="293"/>
      <c r="M13" s="293"/>
      <c r="N13" s="293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F13" s="85"/>
      <c r="AMG13" s="85"/>
      <c r="AMH13" s="85"/>
      <c r="AMI13" s="85"/>
      <c r="AMK13" s="85"/>
    </row>
    <row r="14" spans="1:1025" ht="33.75" customHeight="1" x14ac:dyDescent="0.2">
      <c r="A14" s="292" t="s">
        <v>206</v>
      </c>
      <c r="B14" s="75"/>
      <c r="C14" s="76"/>
      <c r="D14" s="76"/>
      <c r="E14" s="313"/>
      <c r="F14" s="312"/>
      <c r="G14" s="314">
        <f t="shared" si="0"/>
        <v>1</v>
      </c>
      <c r="H14" s="293"/>
      <c r="I14" s="293"/>
      <c r="J14" s="293"/>
      <c r="K14" s="293"/>
      <c r="L14" s="293"/>
      <c r="M14" s="293"/>
      <c r="N14" s="293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85"/>
      <c r="NH14" s="85"/>
      <c r="NI14" s="85"/>
      <c r="NJ14" s="85"/>
      <c r="NK14" s="85"/>
      <c r="NL14" s="85"/>
      <c r="NM14" s="85"/>
      <c r="NN14" s="85"/>
      <c r="NO14" s="85"/>
      <c r="NP14" s="85"/>
      <c r="NQ14" s="85"/>
      <c r="NR14" s="85"/>
      <c r="NS14" s="85"/>
      <c r="NT14" s="85"/>
      <c r="NU14" s="85"/>
      <c r="NV14" s="85"/>
      <c r="NW14" s="85"/>
      <c r="NX14" s="85"/>
      <c r="NY14" s="85"/>
      <c r="NZ14" s="85"/>
      <c r="OA14" s="85"/>
      <c r="OB14" s="85"/>
      <c r="OC14" s="85"/>
      <c r="OD14" s="85"/>
      <c r="OE14" s="85"/>
      <c r="OF14" s="85"/>
      <c r="OG14" s="85"/>
      <c r="OH14" s="85"/>
      <c r="OI14" s="85"/>
      <c r="OJ14" s="85"/>
      <c r="OK14" s="85"/>
      <c r="OL14" s="85"/>
      <c r="OM14" s="85"/>
      <c r="ON14" s="85"/>
      <c r="OO14" s="85"/>
      <c r="OP14" s="85"/>
      <c r="OQ14" s="85"/>
      <c r="OR14" s="85"/>
      <c r="OS14" s="85"/>
      <c r="OT14" s="85"/>
      <c r="OU14" s="85"/>
      <c r="OV14" s="85"/>
      <c r="OW14" s="85"/>
      <c r="OX14" s="85"/>
      <c r="OY14" s="85"/>
      <c r="OZ14" s="85"/>
      <c r="PA14" s="85"/>
      <c r="PB14" s="85"/>
      <c r="PC14" s="85"/>
      <c r="PD14" s="85"/>
      <c r="PE14" s="85"/>
      <c r="PF14" s="85"/>
      <c r="PG14" s="85"/>
      <c r="PH14" s="85"/>
      <c r="PI14" s="85"/>
      <c r="PJ14" s="85"/>
      <c r="PK14" s="85"/>
      <c r="PL14" s="85"/>
      <c r="PM14" s="85"/>
      <c r="PN14" s="85"/>
      <c r="PO14" s="85"/>
      <c r="PP14" s="85"/>
      <c r="PQ14" s="85"/>
      <c r="PR14" s="85"/>
      <c r="PS14" s="85"/>
      <c r="PT14" s="85"/>
      <c r="PU14" s="85"/>
      <c r="PV14" s="85"/>
      <c r="PW14" s="85"/>
      <c r="PX14" s="85"/>
      <c r="PY14" s="85"/>
      <c r="PZ14" s="85"/>
      <c r="QA14" s="85"/>
      <c r="QB14" s="85"/>
      <c r="QC14" s="85"/>
      <c r="QD14" s="85"/>
      <c r="QE14" s="85"/>
      <c r="QF14" s="85"/>
      <c r="QG14" s="85"/>
      <c r="QH14" s="85"/>
      <c r="QI14" s="85"/>
      <c r="QJ14" s="85"/>
      <c r="QK14" s="85"/>
      <c r="QL14" s="85"/>
      <c r="QM14" s="85"/>
      <c r="QN14" s="85"/>
      <c r="QO14" s="85"/>
      <c r="QP14" s="85"/>
      <c r="QQ14" s="85"/>
      <c r="QR14" s="85"/>
      <c r="QS14" s="85"/>
      <c r="QT14" s="85"/>
      <c r="QU14" s="85"/>
      <c r="QV14" s="85"/>
      <c r="QW14" s="85"/>
      <c r="QX14" s="85"/>
      <c r="QY14" s="85"/>
      <c r="QZ14" s="85"/>
      <c r="RA14" s="85"/>
      <c r="RB14" s="85"/>
      <c r="RC14" s="85"/>
      <c r="RD14" s="85"/>
      <c r="RE14" s="85"/>
      <c r="RF14" s="85"/>
      <c r="RG14" s="85"/>
      <c r="RH14" s="85"/>
      <c r="RI14" s="85"/>
      <c r="RJ14" s="85"/>
      <c r="RK14" s="85"/>
      <c r="RL14" s="85"/>
      <c r="RM14" s="85"/>
      <c r="RN14" s="85"/>
      <c r="RO14" s="85"/>
      <c r="RP14" s="85"/>
      <c r="RQ14" s="85"/>
      <c r="RR14" s="85"/>
      <c r="RS14" s="85"/>
      <c r="RT14" s="85"/>
      <c r="RU14" s="85"/>
      <c r="RV14" s="85"/>
      <c r="RW14" s="85"/>
      <c r="RX14" s="85"/>
      <c r="RY14" s="85"/>
      <c r="RZ14" s="85"/>
      <c r="SA14" s="85"/>
      <c r="SB14" s="85"/>
      <c r="SC14" s="85"/>
      <c r="SD14" s="85"/>
      <c r="SE14" s="85"/>
      <c r="SF14" s="85"/>
      <c r="SG14" s="85"/>
      <c r="SH14" s="85"/>
      <c r="SI14" s="85"/>
      <c r="SJ14" s="85"/>
      <c r="SK14" s="85"/>
      <c r="SL14" s="85"/>
      <c r="SM14" s="85"/>
      <c r="SN14" s="85"/>
      <c r="SO14" s="85"/>
      <c r="SP14" s="85"/>
      <c r="SQ14" s="85"/>
      <c r="SR14" s="85"/>
      <c r="SS14" s="85"/>
      <c r="ST14" s="85"/>
      <c r="SU14" s="85"/>
      <c r="SV14" s="85"/>
      <c r="SW14" s="85"/>
      <c r="SX14" s="85"/>
      <c r="SY14" s="85"/>
      <c r="SZ14" s="85"/>
      <c r="TA14" s="85"/>
      <c r="TB14" s="85"/>
      <c r="TC14" s="85"/>
      <c r="TD14" s="85"/>
      <c r="TE14" s="85"/>
      <c r="TF14" s="85"/>
      <c r="TG14" s="85"/>
      <c r="TH14" s="85"/>
      <c r="TI14" s="85"/>
      <c r="TJ14" s="85"/>
      <c r="TK14" s="85"/>
      <c r="TL14" s="85"/>
      <c r="TM14" s="85"/>
      <c r="TN14" s="85"/>
      <c r="TO14" s="85"/>
      <c r="TP14" s="85"/>
      <c r="TQ14" s="85"/>
      <c r="TR14" s="85"/>
      <c r="TS14" s="85"/>
      <c r="TT14" s="85"/>
      <c r="TU14" s="85"/>
      <c r="TV14" s="85"/>
      <c r="TW14" s="85"/>
      <c r="TX14" s="85"/>
      <c r="TY14" s="85"/>
      <c r="TZ14" s="85"/>
      <c r="UA14" s="85"/>
      <c r="UB14" s="85"/>
      <c r="UC14" s="85"/>
      <c r="UD14" s="85"/>
      <c r="UE14" s="85"/>
      <c r="UF14" s="85"/>
      <c r="UG14" s="85"/>
      <c r="UH14" s="85"/>
      <c r="UI14" s="85"/>
      <c r="UJ14" s="85"/>
      <c r="UK14" s="85"/>
      <c r="UL14" s="85"/>
      <c r="UM14" s="85"/>
      <c r="UN14" s="85"/>
      <c r="UO14" s="85"/>
      <c r="UP14" s="85"/>
      <c r="UQ14" s="85"/>
      <c r="UR14" s="85"/>
      <c r="US14" s="85"/>
      <c r="UT14" s="85"/>
      <c r="UU14" s="85"/>
      <c r="UV14" s="85"/>
      <c r="UW14" s="85"/>
      <c r="UX14" s="85"/>
      <c r="UY14" s="85"/>
      <c r="UZ14" s="85"/>
      <c r="VA14" s="85"/>
      <c r="VB14" s="85"/>
      <c r="VC14" s="85"/>
      <c r="VD14" s="85"/>
      <c r="VE14" s="85"/>
      <c r="VF14" s="85"/>
      <c r="VG14" s="85"/>
      <c r="VH14" s="85"/>
      <c r="VI14" s="85"/>
      <c r="VJ14" s="85"/>
      <c r="VK14" s="85"/>
      <c r="VL14" s="85"/>
      <c r="VM14" s="85"/>
      <c r="VN14" s="85"/>
      <c r="VO14" s="85"/>
      <c r="VP14" s="85"/>
      <c r="VQ14" s="85"/>
      <c r="VR14" s="85"/>
      <c r="VS14" s="85"/>
      <c r="VT14" s="85"/>
      <c r="VU14" s="85"/>
      <c r="VV14" s="85"/>
      <c r="VW14" s="85"/>
      <c r="VX14" s="85"/>
      <c r="VY14" s="85"/>
      <c r="VZ14" s="85"/>
      <c r="WA14" s="85"/>
      <c r="WB14" s="85"/>
      <c r="WC14" s="85"/>
      <c r="WD14" s="85"/>
      <c r="WE14" s="85"/>
      <c r="WF14" s="85"/>
      <c r="WG14" s="85"/>
      <c r="WH14" s="85"/>
      <c r="WI14" s="85"/>
      <c r="WJ14" s="85"/>
      <c r="WK14" s="85"/>
      <c r="WL14" s="85"/>
      <c r="WM14" s="85"/>
      <c r="WN14" s="85"/>
      <c r="WO14" s="85"/>
      <c r="WP14" s="85"/>
      <c r="WQ14" s="85"/>
      <c r="WR14" s="85"/>
      <c r="WS14" s="85"/>
      <c r="WT14" s="85"/>
      <c r="WU14" s="85"/>
      <c r="WV14" s="85"/>
      <c r="WW14" s="85"/>
      <c r="WX14" s="85"/>
      <c r="WY14" s="85"/>
      <c r="WZ14" s="85"/>
      <c r="XA14" s="85"/>
      <c r="XB14" s="85"/>
      <c r="XC14" s="85"/>
      <c r="XD14" s="85"/>
      <c r="XE14" s="85"/>
      <c r="XF14" s="85"/>
      <c r="XG14" s="85"/>
      <c r="XH14" s="85"/>
      <c r="XI14" s="85"/>
      <c r="XJ14" s="85"/>
      <c r="XK14" s="85"/>
      <c r="XL14" s="85"/>
      <c r="XM14" s="85"/>
      <c r="XN14" s="85"/>
      <c r="XO14" s="85"/>
      <c r="XP14" s="85"/>
      <c r="XQ14" s="85"/>
      <c r="XR14" s="85"/>
      <c r="XS14" s="85"/>
      <c r="XT14" s="85"/>
      <c r="XU14" s="85"/>
      <c r="XV14" s="85"/>
      <c r="XW14" s="85"/>
      <c r="XX14" s="85"/>
      <c r="XY14" s="85"/>
      <c r="XZ14" s="85"/>
      <c r="YA14" s="85"/>
      <c r="YB14" s="85"/>
      <c r="YC14" s="85"/>
      <c r="YD14" s="85"/>
      <c r="YE14" s="85"/>
      <c r="YF14" s="85"/>
      <c r="YG14" s="85"/>
      <c r="YH14" s="85"/>
      <c r="YI14" s="85"/>
      <c r="YJ14" s="85"/>
      <c r="YK14" s="85"/>
      <c r="YL14" s="85"/>
      <c r="YM14" s="85"/>
      <c r="YN14" s="85"/>
      <c r="YO14" s="85"/>
      <c r="YP14" s="85"/>
      <c r="YQ14" s="85"/>
      <c r="YR14" s="85"/>
      <c r="YS14" s="85"/>
      <c r="YT14" s="85"/>
      <c r="YU14" s="85"/>
      <c r="YV14" s="85"/>
      <c r="YW14" s="85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5"/>
      <c r="ZK14" s="85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5"/>
      <c r="ZX14" s="85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85"/>
      <c r="AAK14" s="85"/>
      <c r="AAL14" s="85"/>
      <c r="AAM14" s="85"/>
      <c r="AAN14" s="85"/>
      <c r="AAO14" s="85"/>
      <c r="AAP14" s="85"/>
      <c r="AAQ14" s="85"/>
      <c r="AAR14" s="85"/>
      <c r="AAS14" s="85"/>
      <c r="AAT14" s="85"/>
      <c r="AAU14" s="85"/>
      <c r="AAV14" s="85"/>
      <c r="AAW14" s="85"/>
      <c r="AAX14" s="85"/>
      <c r="AAY14" s="85"/>
      <c r="AAZ14" s="85"/>
      <c r="ABA14" s="85"/>
      <c r="ABB14" s="85"/>
      <c r="ABC14" s="85"/>
      <c r="ABD14" s="85"/>
      <c r="ABE14" s="85"/>
      <c r="ABF14" s="85"/>
      <c r="ABG14" s="85"/>
      <c r="ABH14" s="85"/>
      <c r="ABI14" s="85"/>
      <c r="ABJ14" s="85"/>
      <c r="ABK14" s="85"/>
      <c r="ABL14" s="85"/>
      <c r="ABM14" s="85"/>
      <c r="ABN14" s="85"/>
      <c r="ABO14" s="85"/>
      <c r="ABP14" s="85"/>
      <c r="ABQ14" s="85"/>
      <c r="ABR14" s="85"/>
      <c r="ABS14" s="85"/>
      <c r="ABT14" s="85"/>
      <c r="ABU14" s="85"/>
      <c r="ABV14" s="85"/>
      <c r="ABW14" s="85"/>
      <c r="ABX14" s="85"/>
      <c r="ABY14" s="85"/>
      <c r="ABZ14" s="85"/>
      <c r="ACA14" s="85"/>
      <c r="ACB14" s="85"/>
      <c r="ACC14" s="85"/>
      <c r="ACD14" s="85"/>
      <c r="ACE14" s="85"/>
      <c r="ACF14" s="85"/>
      <c r="ACG14" s="85"/>
      <c r="ACH14" s="85"/>
      <c r="ACI14" s="85"/>
      <c r="ACJ14" s="85"/>
      <c r="ACK14" s="85"/>
      <c r="ACL14" s="85"/>
      <c r="ACM14" s="85"/>
      <c r="ACN14" s="85"/>
      <c r="ACO14" s="85"/>
      <c r="ACP14" s="85"/>
      <c r="ACQ14" s="85"/>
      <c r="ACR14" s="85"/>
      <c r="ACS14" s="85"/>
      <c r="ACT14" s="85"/>
      <c r="ACU14" s="85"/>
      <c r="ACV14" s="85"/>
      <c r="ACW14" s="85"/>
      <c r="ACX14" s="85"/>
      <c r="ACY14" s="85"/>
      <c r="ACZ14" s="85"/>
      <c r="ADA14" s="85"/>
      <c r="ADB14" s="85"/>
      <c r="ADC14" s="85"/>
      <c r="ADD14" s="85"/>
      <c r="ADE14" s="85"/>
      <c r="ADF14" s="85"/>
      <c r="ADG14" s="85"/>
      <c r="ADH14" s="85"/>
      <c r="ADI14" s="85"/>
      <c r="ADJ14" s="85"/>
      <c r="ADK14" s="85"/>
      <c r="ADL14" s="85"/>
      <c r="ADM14" s="85"/>
      <c r="ADN14" s="85"/>
      <c r="ADO14" s="85"/>
      <c r="ADP14" s="85"/>
      <c r="ADQ14" s="85"/>
      <c r="ADR14" s="85"/>
      <c r="ADS14" s="85"/>
      <c r="ADT14" s="85"/>
      <c r="ADU14" s="85"/>
      <c r="ADV14" s="85"/>
      <c r="ADW14" s="85"/>
      <c r="ADX14" s="85"/>
      <c r="ADY14" s="85"/>
      <c r="ADZ14" s="85"/>
      <c r="AEA14" s="85"/>
      <c r="AEB14" s="85"/>
      <c r="AEC14" s="85"/>
      <c r="AED14" s="85"/>
      <c r="AEE14" s="85"/>
      <c r="AEF14" s="85"/>
      <c r="AEG14" s="85"/>
      <c r="AEH14" s="85"/>
      <c r="AEI14" s="85"/>
      <c r="AEJ14" s="85"/>
      <c r="AEK14" s="85"/>
      <c r="AEL14" s="85"/>
      <c r="AEM14" s="85"/>
      <c r="AEN14" s="85"/>
      <c r="AEO14" s="85"/>
      <c r="AEP14" s="85"/>
      <c r="AEQ14" s="85"/>
      <c r="AER14" s="85"/>
      <c r="AES14" s="85"/>
      <c r="AET14" s="85"/>
      <c r="AEU14" s="85"/>
      <c r="AEV14" s="85"/>
      <c r="AEW14" s="85"/>
      <c r="AEX14" s="85"/>
      <c r="AEY14" s="85"/>
      <c r="AEZ14" s="85"/>
      <c r="AFA14" s="85"/>
      <c r="AFB14" s="85"/>
      <c r="AFC14" s="85"/>
      <c r="AFD14" s="85"/>
      <c r="AFE14" s="85"/>
      <c r="AFF14" s="85"/>
      <c r="AFG14" s="85"/>
      <c r="AFH14" s="85"/>
      <c r="AFI14" s="85"/>
      <c r="AFJ14" s="85"/>
      <c r="AFK14" s="85"/>
      <c r="AFL14" s="85"/>
      <c r="AFM14" s="85"/>
      <c r="AFN14" s="85"/>
      <c r="AFO14" s="85"/>
      <c r="AFP14" s="85"/>
      <c r="AFQ14" s="85"/>
      <c r="AFR14" s="85"/>
      <c r="AFS14" s="85"/>
      <c r="AFT14" s="85"/>
      <c r="AFU14" s="85"/>
      <c r="AFV14" s="85"/>
      <c r="AFW14" s="85"/>
      <c r="AFX14" s="85"/>
      <c r="AFY14" s="85"/>
      <c r="AFZ14" s="85"/>
      <c r="AGA14" s="85"/>
      <c r="AGB14" s="85"/>
      <c r="AGC14" s="85"/>
      <c r="AGD14" s="85"/>
      <c r="AGE14" s="85"/>
      <c r="AGF14" s="85"/>
      <c r="AGG14" s="85"/>
      <c r="AGH14" s="85"/>
      <c r="AGI14" s="85"/>
      <c r="AGJ14" s="85"/>
      <c r="AGK14" s="85"/>
      <c r="AGL14" s="85"/>
      <c r="AGM14" s="85"/>
      <c r="AGN14" s="85"/>
      <c r="AGO14" s="85"/>
      <c r="AGP14" s="85"/>
      <c r="AGQ14" s="85"/>
      <c r="AGR14" s="85"/>
      <c r="AGS14" s="85"/>
      <c r="AGT14" s="85"/>
      <c r="AGU14" s="85"/>
      <c r="AGV14" s="85"/>
      <c r="AGW14" s="85"/>
      <c r="AGX14" s="85"/>
      <c r="AGY14" s="85"/>
      <c r="AGZ14" s="85"/>
      <c r="AHA14" s="85"/>
      <c r="AHB14" s="85"/>
      <c r="AHC14" s="85"/>
      <c r="AHD14" s="85"/>
      <c r="AHE14" s="85"/>
      <c r="AHF14" s="85"/>
      <c r="AHG14" s="85"/>
      <c r="AHH14" s="85"/>
      <c r="AHI14" s="85"/>
      <c r="AHJ14" s="85"/>
      <c r="AHK14" s="85"/>
      <c r="AHL14" s="85"/>
      <c r="AHM14" s="85"/>
      <c r="AHN14" s="85"/>
      <c r="AHO14" s="85"/>
      <c r="AHP14" s="85"/>
      <c r="AHQ14" s="85"/>
      <c r="AHR14" s="85"/>
      <c r="AHS14" s="85"/>
      <c r="AHT14" s="85"/>
      <c r="AHU14" s="85"/>
      <c r="AHV14" s="85"/>
      <c r="AHW14" s="85"/>
      <c r="AHX14" s="85"/>
      <c r="AHY14" s="85"/>
      <c r="AHZ14" s="85"/>
      <c r="AIA14" s="85"/>
      <c r="AIB14" s="85"/>
      <c r="AIC14" s="85"/>
      <c r="AID14" s="85"/>
      <c r="AIE14" s="85"/>
      <c r="AIF14" s="85"/>
      <c r="AIG14" s="85"/>
      <c r="AIH14" s="85"/>
      <c r="AII14" s="85"/>
      <c r="AIJ14" s="85"/>
      <c r="AIK14" s="85"/>
      <c r="AIL14" s="85"/>
      <c r="AIM14" s="85"/>
      <c r="AIN14" s="85"/>
      <c r="AIO14" s="85"/>
      <c r="AIP14" s="85"/>
      <c r="AIQ14" s="85"/>
      <c r="AIR14" s="85"/>
      <c r="AIS14" s="85"/>
      <c r="AIT14" s="85"/>
      <c r="AIU14" s="85"/>
      <c r="AIV14" s="85"/>
      <c r="AIW14" s="85"/>
      <c r="AIX14" s="85"/>
      <c r="AIY14" s="85"/>
      <c r="AIZ14" s="85"/>
      <c r="AJA14" s="85"/>
      <c r="AJB14" s="85"/>
      <c r="AJC14" s="85"/>
      <c r="AJD14" s="85"/>
      <c r="AJE14" s="85"/>
      <c r="AJF14" s="85"/>
      <c r="AJG14" s="85"/>
      <c r="AJH14" s="85"/>
      <c r="AJI14" s="85"/>
      <c r="AJJ14" s="85"/>
      <c r="AJK14" s="85"/>
      <c r="AJL14" s="85"/>
      <c r="AJM14" s="85"/>
      <c r="AJN14" s="85"/>
      <c r="AJO14" s="85"/>
      <c r="AJP14" s="85"/>
      <c r="AJQ14" s="85"/>
      <c r="AJR14" s="85"/>
      <c r="AJS14" s="85"/>
      <c r="AJT14" s="85"/>
      <c r="AJU14" s="85"/>
      <c r="AJV14" s="85"/>
      <c r="AJW14" s="85"/>
      <c r="AJX14" s="85"/>
      <c r="AJY14" s="85"/>
      <c r="AJZ14" s="85"/>
      <c r="AKA14" s="85"/>
      <c r="AKB14" s="85"/>
      <c r="AKC14" s="85"/>
      <c r="AKD14" s="85"/>
      <c r="AKE14" s="85"/>
      <c r="AKF14" s="85"/>
      <c r="AKG14" s="85"/>
      <c r="AKH14" s="85"/>
      <c r="AKI14" s="85"/>
      <c r="AKJ14" s="85"/>
      <c r="AKK14" s="85"/>
      <c r="AKL14" s="85"/>
      <c r="AKM14" s="85"/>
      <c r="AKN14" s="85"/>
      <c r="AKO14" s="85"/>
      <c r="AKP14" s="85"/>
      <c r="AKQ14" s="85"/>
      <c r="AKR14" s="85"/>
      <c r="AKS14" s="85"/>
      <c r="AKT14" s="85"/>
      <c r="AKU14" s="85"/>
      <c r="AKV14" s="85"/>
      <c r="AKW14" s="85"/>
      <c r="AKX14" s="85"/>
      <c r="AKY14" s="85"/>
      <c r="AKZ14" s="85"/>
      <c r="ALA14" s="85"/>
      <c r="ALB14" s="85"/>
      <c r="ALC14" s="85"/>
      <c r="ALD14" s="85"/>
      <c r="ALE14" s="85"/>
      <c r="ALF14" s="85"/>
      <c r="ALG14" s="85"/>
      <c r="ALH14" s="85"/>
      <c r="ALI14" s="85"/>
      <c r="ALJ14" s="85"/>
      <c r="ALK14" s="85"/>
      <c r="ALL14" s="85"/>
      <c r="ALM14" s="85"/>
      <c r="ALN14" s="85"/>
      <c r="ALO14" s="85"/>
      <c r="ALP14" s="85"/>
      <c r="ALQ14" s="85"/>
      <c r="ALR14" s="85"/>
      <c r="ALS14" s="85"/>
      <c r="ALT14" s="85"/>
      <c r="ALU14" s="85"/>
      <c r="ALV14" s="85"/>
      <c r="ALW14" s="85"/>
      <c r="ALX14" s="85"/>
      <c r="ALY14" s="85"/>
      <c r="ALZ14" s="85"/>
      <c r="AMA14" s="85"/>
      <c r="AMB14" s="85"/>
      <c r="AMC14" s="85"/>
      <c r="AMD14" s="85"/>
      <c r="AME14" s="85"/>
      <c r="AMF14" s="85"/>
      <c r="AMG14" s="85"/>
      <c r="AMH14" s="85"/>
      <c r="AMI14" s="85"/>
      <c r="AMK14" s="85"/>
    </row>
    <row r="15" spans="1:1025" s="126" customFormat="1" ht="18.75" x14ac:dyDescent="0.2">
      <c r="A15" s="114"/>
      <c r="B15" s="117"/>
      <c r="C15" s="122"/>
      <c r="D15" s="123"/>
      <c r="E15" s="117"/>
      <c r="F15" s="117"/>
      <c r="G15" s="117"/>
      <c r="H15" s="117"/>
      <c r="I15" s="124"/>
      <c r="J15" s="124"/>
      <c r="K15" s="124"/>
      <c r="L15" s="124"/>
      <c r="M15" s="124"/>
      <c r="N15" s="124"/>
      <c r="O15" s="124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</row>
    <row r="16" spans="1:1025" ht="14.1" customHeight="1" x14ac:dyDescent="0.2">
      <c r="A16" s="114"/>
      <c r="B16" s="114" t="str">
        <f>'[1]НАЧИНАТЬ С ЭТОГО'!B22</f>
        <v>ЗАКАЗЧИК:</v>
      </c>
      <c r="C16" s="127"/>
      <c r="D16" s="123"/>
      <c r="E16" s="117"/>
      <c r="F16" s="85"/>
      <c r="G16" s="85"/>
      <c r="H16" s="129" t="str">
        <f>'[1]НАЧИНАТЬ С ЭТОГО'!B24</f>
        <v>ПОДРЯДЧИК:</v>
      </c>
      <c r="I16" s="129"/>
      <c r="J16" s="124"/>
      <c r="K16" s="124"/>
      <c r="L16" s="124"/>
      <c r="M16" s="124"/>
      <c r="N16" s="124"/>
      <c r="O16" s="124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</row>
    <row r="17" spans="1:1025" ht="14.1" customHeight="1" x14ac:dyDescent="0.25">
      <c r="A17" s="114"/>
      <c r="B17" s="114"/>
      <c r="C17" s="127"/>
      <c r="D17" s="123"/>
      <c r="E17" s="117"/>
      <c r="F17" s="85"/>
      <c r="G17" s="85"/>
      <c r="H17" s="128"/>
      <c r="I17" s="114"/>
      <c r="J17" s="124"/>
      <c r="K17" s="124"/>
      <c r="L17" s="124"/>
      <c r="M17" s="124"/>
      <c r="N17" s="124"/>
      <c r="O17" s="124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</row>
    <row r="18" spans="1:1025" ht="18.75" x14ac:dyDescent="0.2">
      <c r="A18" s="114"/>
      <c r="B18" s="114" t="str">
        <f>'НАЧИНАТЬ С ЭТОГО'!B9</f>
        <v>Генеральный директор</v>
      </c>
      <c r="C18" s="127"/>
      <c r="D18" s="123"/>
      <c r="E18" s="117"/>
      <c r="F18" s="85"/>
      <c r="G18" s="85"/>
      <c r="H18" s="129" t="str">
        <f>'НАЧИНАТЬ С ЭТОГО'!B17</f>
        <v>Директор</v>
      </c>
      <c r="I18" s="129"/>
      <c r="J18" s="124"/>
      <c r="K18" s="124"/>
      <c r="L18" s="124"/>
      <c r="M18" s="124"/>
      <c r="N18" s="124"/>
      <c r="O18" s="124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</row>
    <row r="19" spans="1:1025" ht="9.75" customHeight="1" x14ac:dyDescent="0.25">
      <c r="A19" s="114"/>
      <c r="B19" s="114"/>
      <c r="C19" s="127"/>
      <c r="D19" s="123"/>
      <c r="E19" s="117"/>
      <c r="F19" s="85"/>
      <c r="G19" s="85"/>
      <c r="H19" s="128"/>
      <c r="I19" s="114"/>
      <c r="J19" s="124"/>
      <c r="K19" s="124"/>
      <c r="L19" s="124"/>
      <c r="M19" s="124"/>
      <c r="N19" s="124"/>
      <c r="O19" s="124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</row>
    <row r="20" spans="1:1025" ht="14.1" customHeight="1" x14ac:dyDescent="0.2">
      <c r="A20" s="114"/>
      <c r="B20" s="114" t="s">
        <v>40</v>
      </c>
      <c r="C20" s="127"/>
      <c r="D20" s="123"/>
      <c r="E20" s="117"/>
      <c r="F20" s="85"/>
      <c r="G20" s="85"/>
      <c r="H20" s="129" t="str">
        <f>'НАЧИНАТЬ С ЭТОГО'!B18</f>
        <v>_____________________________</v>
      </c>
      <c r="I20" s="129"/>
      <c r="J20" s="124"/>
      <c r="K20" s="124"/>
      <c r="L20" s="124"/>
      <c r="M20" s="124"/>
      <c r="N20" s="124"/>
      <c r="O20" s="124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</row>
    <row r="21" spans="1:1025" ht="14.1" customHeight="1" x14ac:dyDescent="0.25">
      <c r="A21" s="129"/>
      <c r="B21" s="114"/>
      <c r="C21" s="127"/>
      <c r="D21" s="123"/>
      <c r="E21" s="117"/>
      <c r="F21" s="85"/>
      <c r="G21" s="85"/>
      <c r="H21" s="128"/>
      <c r="I21" s="114"/>
      <c r="J21" s="124"/>
      <c r="K21" s="124"/>
      <c r="L21" s="124"/>
      <c r="M21" s="124"/>
      <c r="N21" s="124"/>
      <c r="O21" s="124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</row>
    <row r="22" spans="1:1025" ht="18.75" x14ac:dyDescent="0.3">
      <c r="A22" s="114"/>
      <c r="B22" s="130" t="str">
        <f>'НАЧИНАТЬ С ЭТОГО'!B12</f>
        <v>__________________ А. О. Козырев</v>
      </c>
      <c r="C22" s="131"/>
      <c r="D22" s="123"/>
      <c r="E22" s="117"/>
      <c r="F22" s="85"/>
      <c r="G22" s="85"/>
      <c r="H22" s="129" t="str">
        <f>'НАЧИНАТЬ С ЭТОГО'!B19</f>
        <v>_____________________</v>
      </c>
      <c r="I22" s="129"/>
      <c r="J22" s="124"/>
      <c r="K22" s="124"/>
      <c r="L22" s="124"/>
      <c r="M22" s="124"/>
      <c r="N22" s="124"/>
      <c r="O22" s="124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</row>
    <row r="23" spans="1:1025" ht="18.75" x14ac:dyDescent="0.25">
      <c r="A23" s="114"/>
      <c r="B23" s="114"/>
      <c r="C23" s="127"/>
      <c r="D23" s="123"/>
      <c r="E23" s="117"/>
      <c r="F23" s="85"/>
      <c r="G23" s="85"/>
      <c r="H23" s="128"/>
      <c r="I23" s="114"/>
      <c r="J23" s="124"/>
      <c r="K23" s="124"/>
      <c r="L23" s="124"/>
      <c r="M23" s="124"/>
      <c r="N23" s="124"/>
      <c r="O23" s="124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</row>
    <row r="24" spans="1:1025" ht="18.75" x14ac:dyDescent="0.2">
      <c r="A24" s="114"/>
      <c r="B24" s="132" t="s">
        <v>256</v>
      </c>
      <c r="C24" s="127"/>
      <c r="D24" s="133"/>
      <c r="E24" s="114"/>
      <c r="F24" s="85"/>
      <c r="G24" s="85"/>
      <c r="H24" s="307" t="s">
        <v>256</v>
      </c>
      <c r="I24" s="307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</row>
    <row r="25" spans="1:1025" x14ac:dyDescent="0.25">
      <c r="A25" s="134"/>
      <c r="B25" s="134"/>
      <c r="C25" s="134"/>
      <c r="D25" s="135"/>
      <c r="E25" s="134"/>
      <c r="F25" s="134"/>
      <c r="G25" s="134"/>
      <c r="H25" s="134"/>
      <c r="I25" s="134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  <c r="KH25" s="85"/>
      <c r="KI25" s="85"/>
      <c r="KJ25" s="85"/>
      <c r="KK25" s="85"/>
      <c r="KL25" s="85"/>
      <c r="KM25" s="85"/>
      <c r="KN25" s="85"/>
      <c r="KO25" s="85"/>
      <c r="KP25" s="85"/>
      <c r="KQ25" s="85"/>
      <c r="KR25" s="85"/>
      <c r="KS25" s="85"/>
      <c r="KT25" s="85"/>
      <c r="KU25" s="85"/>
      <c r="KV25" s="85"/>
      <c r="KW25" s="85"/>
      <c r="KX25" s="85"/>
      <c r="KY25" s="85"/>
      <c r="KZ25" s="85"/>
      <c r="LA25" s="85"/>
      <c r="LB25" s="85"/>
      <c r="LC25" s="85"/>
      <c r="LD25" s="85"/>
      <c r="LE25" s="85"/>
      <c r="LF25" s="85"/>
      <c r="LG25" s="85"/>
      <c r="LH25" s="85"/>
      <c r="LI25" s="85"/>
      <c r="LJ25" s="85"/>
      <c r="LK25" s="85"/>
      <c r="LL25" s="85"/>
      <c r="LM25" s="85"/>
      <c r="LN25" s="85"/>
      <c r="LO25" s="85"/>
      <c r="LP25" s="85"/>
      <c r="LQ25" s="85"/>
      <c r="LR25" s="85"/>
      <c r="LS25" s="85"/>
      <c r="LT25" s="85"/>
      <c r="LU25" s="85"/>
      <c r="LV25" s="85"/>
      <c r="LW25" s="85"/>
      <c r="LX25" s="85"/>
      <c r="LY25" s="85"/>
      <c r="LZ25" s="85"/>
      <c r="MA25" s="85"/>
      <c r="MB25" s="85"/>
      <c r="MC25" s="85"/>
      <c r="MD25" s="85"/>
      <c r="ME25" s="85"/>
      <c r="MF25" s="85"/>
      <c r="MG25" s="85"/>
      <c r="MH25" s="85"/>
      <c r="MI25" s="85"/>
      <c r="MJ25" s="85"/>
      <c r="MK25" s="85"/>
      <c r="ML25" s="85"/>
      <c r="MM25" s="85"/>
      <c r="MN25" s="85"/>
      <c r="MO25" s="85"/>
      <c r="MP25" s="85"/>
      <c r="MQ25" s="85"/>
      <c r="MR25" s="85"/>
      <c r="MS25" s="85"/>
      <c r="MT25" s="85"/>
      <c r="MU25" s="85"/>
      <c r="MV25" s="85"/>
      <c r="MW25" s="85"/>
      <c r="MX25" s="85"/>
      <c r="MY25" s="85"/>
      <c r="MZ25" s="85"/>
      <c r="NA25" s="85"/>
      <c r="NB25" s="85"/>
      <c r="NC25" s="85"/>
      <c r="ND25" s="85"/>
      <c r="NE25" s="85"/>
      <c r="NF25" s="85"/>
      <c r="NG25" s="85"/>
      <c r="NH25" s="85"/>
      <c r="NI25" s="85"/>
      <c r="NJ25" s="85"/>
      <c r="NK25" s="85"/>
      <c r="NL25" s="85"/>
      <c r="NM25" s="85"/>
      <c r="NN25" s="85"/>
      <c r="NO25" s="85"/>
      <c r="NP25" s="85"/>
      <c r="NQ25" s="85"/>
      <c r="NR25" s="85"/>
      <c r="NS25" s="85"/>
      <c r="NT25" s="85"/>
      <c r="NU25" s="85"/>
      <c r="NV25" s="85"/>
      <c r="NW25" s="85"/>
      <c r="NX25" s="85"/>
      <c r="NY25" s="85"/>
      <c r="NZ25" s="85"/>
      <c r="OA25" s="85"/>
      <c r="OB25" s="85"/>
      <c r="OC25" s="85"/>
      <c r="OD25" s="85"/>
      <c r="OE25" s="85"/>
      <c r="OF25" s="85"/>
      <c r="OG25" s="85"/>
      <c r="OH25" s="85"/>
      <c r="OI25" s="85"/>
      <c r="OJ25" s="85"/>
      <c r="OK25" s="85"/>
      <c r="OL25" s="85"/>
      <c r="OM25" s="85"/>
      <c r="ON25" s="85"/>
      <c r="OO25" s="85"/>
      <c r="OP25" s="85"/>
      <c r="OQ25" s="85"/>
      <c r="OR25" s="85"/>
      <c r="OS25" s="85"/>
      <c r="OT25" s="85"/>
      <c r="OU25" s="85"/>
      <c r="OV25" s="85"/>
      <c r="OW25" s="85"/>
      <c r="OX25" s="85"/>
      <c r="OY25" s="85"/>
      <c r="OZ25" s="85"/>
      <c r="PA25" s="85"/>
      <c r="PB25" s="85"/>
      <c r="PC25" s="85"/>
      <c r="PD25" s="85"/>
      <c r="PE25" s="85"/>
      <c r="PF25" s="85"/>
      <c r="PG25" s="85"/>
      <c r="PH25" s="85"/>
      <c r="PI25" s="85"/>
      <c r="PJ25" s="85"/>
      <c r="PK25" s="85"/>
      <c r="PL25" s="85"/>
      <c r="PM25" s="85"/>
      <c r="PN25" s="85"/>
      <c r="PO25" s="85"/>
      <c r="PP25" s="85"/>
      <c r="PQ25" s="85"/>
      <c r="PR25" s="85"/>
      <c r="PS25" s="85"/>
      <c r="PT25" s="85"/>
      <c r="PU25" s="85"/>
      <c r="PV25" s="85"/>
      <c r="PW25" s="85"/>
      <c r="PX25" s="85"/>
      <c r="PY25" s="85"/>
      <c r="PZ25" s="85"/>
      <c r="QA25" s="85"/>
      <c r="QB25" s="85"/>
      <c r="QC25" s="85"/>
      <c r="QD25" s="85"/>
      <c r="QE25" s="85"/>
      <c r="QF25" s="85"/>
      <c r="QG25" s="85"/>
      <c r="QH25" s="85"/>
      <c r="QI25" s="85"/>
      <c r="QJ25" s="85"/>
      <c r="QK25" s="85"/>
      <c r="QL25" s="85"/>
      <c r="QM25" s="85"/>
      <c r="QN25" s="85"/>
      <c r="QO25" s="85"/>
      <c r="QP25" s="85"/>
      <c r="QQ25" s="85"/>
      <c r="QR25" s="85"/>
      <c r="QS25" s="85"/>
      <c r="QT25" s="85"/>
      <c r="QU25" s="85"/>
      <c r="QV25" s="85"/>
      <c r="QW25" s="85"/>
      <c r="QX25" s="85"/>
      <c r="QY25" s="85"/>
      <c r="QZ25" s="85"/>
      <c r="RA25" s="85"/>
      <c r="RB25" s="85"/>
      <c r="RC25" s="85"/>
      <c r="RD25" s="85"/>
      <c r="RE25" s="85"/>
      <c r="RF25" s="85"/>
      <c r="RG25" s="85"/>
      <c r="RH25" s="85"/>
      <c r="RI25" s="85"/>
      <c r="RJ25" s="85"/>
      <c r="RK25" s="85"/>
      <c r="RL25" s="85"/>
      <c r="RM25" s="85"/>
      <c r="RN25" s="85"/>
      <c r="RO25" s="85"/>
      <c r="RP25" s="85"/>
      <c r="RQ25" s="85"/>
      <c r="RR25" s="85"/>
      <c r="RS25" s="85"/>
      <c r="RT25" s="85"/>
      <c r="RU25" s="85"/>
      <c r="RV25" s="85"/>
      <c r="RW25" s="85"/>
      <c r="RX25" s="85"/>
      <c r="RY25" s="85"/>
      <c r="RZ25" s="85"/>
      <c r="SA25" s="85"/>
      <c r="SB25" s="85"/>
      <c r="SC25" s="85"/>
      <c r="SD25" s="85"/>
      <c r="SE25" s="85"/>
      <c r="SF25" s="85"/>
      <c r="SG25" s="85"/>
      <c r="SH25" s="85"/>
      <c r="SI25" s="85"/>
      <c r="SJ25" s="85"/>
      <c r="SK25" s="85"/>
      <c r="SL25" s="85"/>
      <c r="SM25" s="85"/>
      <c r="SN25" s="85"/>
      <c r="SO25" s="85"/>
      <c r="SP25" s="85"/>
      <c r="SQ25" s="85"/>
      <c r="SR25" s="85"/>
      <c r="SS25" s="85"/>
      <c r="ST25" s="85"/>
      <c r="SU25" s="85"/>
      <c r="SV25" s="85"/>
      <c r="SW25" s="85"/>
      <c r="SX25" s="85"/>
      <c r="SY25" s="85"/>
      <c r="SZ25" s="85"/>
      <c r="TA25" s="85"/>
      <c r="TB25" s="85"/>
      <c r="TC25" s="85"/>
      <c r="TD25" s="85"/>
      <c r="TE25" s="85"/>
      <c r="TF25" s="85"/>
      <c r="TG25" s="85"/>
      <c r="TH25" s="85"/>
      <c r="TI25" s="85"/>
      <c r="TJ25" s="85"/>
      <c r="TK25" s="85"/>
      <c r="TL25" s="85"/>
      <c r="TM25" s="85"/>
      <c r="TN25" s="85"/>
      <c r="TO25" s="85"/>
      <c r="TP25" s="85"/>
      <c r="TQ25" s="85"/>
      <c r="TR25" s="85"/>
      <c r="TS25" s="85"/>
      <c r="TT25" s="85"/>
      <c r="TU25" s="85"/>
      <c r="TV25" s="85"/>
      <c r="TW25" s="85"/>
      <c r="TX25" s="85"/>
      <c r="TY25" s="85"/>
      <c r="TZ25" s="85"/>
      <c r="UA25" s="85"/>
      <c r="UB25" s="85"/>
      <c r="UC25" s="85"/>
      <c r="UD25" s="85"/>
      <c r="UE25" s="85"/>
      <c r="UF25" s="85"/>
      <c r="UG25" s="85"/>
      <c r="UH25" s="85"/>
      <c r="UI25" s="85"/>
      <c r="UJ25" s="85"/>
      <c r="UK25" s="85"/>
      <c r="UL25" s="85"/>
      <c r="UM25" s="85"/>
      <c r="UN25" s="85"/>
      <c r="UO25" s="85"/>
      <c r="UP25" s="85"/>
      <c r="UQ25" s="85"/>
      <c r="UR25" s="85"/>
      <c r="US25" s="85"/>
      <c r="UT25" s="85"/>
      <c r="UU25" s="85"/>
      <c r="UV25" s="85"/>
      <c r="UW25" s="85"/>
      <c r="UX25" s="85"/>
      <c r="UY25" s="85"/>
      <c r="UZ25" s="85"/>
      <c r="VA25" s="85"/>
      <c r="VB25" s="85"/>
      <c r="VC25" s="85"/>
      <c r="VD25" s="85"/>
      <c r="VE25" s="85"/>
      <c r="VF25" s="85"/>
      <c r="VG25" s="85"/>
      <c r="VH25" s="85"/>
      <c r="VI25" s="85"/>
      <c r="VJ25" s="85"/>
      <c r="VK25" s="85"/>
      <c r="VL25" s="85"/>
      <c r="VM25" s="85"/>
      <c r="VN25" s="85"/>
      <c r="VO25" s="85"/>
      <c r="VP25" s="85"/>
      <c r="VQ25" s="85"/>
      <c r="VR25" s="85"/>
      <c r="VS25" s="85"/>
      <c r="VT25" s="85"/>
      <c r="VU25" s="85"/>
      <c r="VV25" s="85"/>
      <c r="VW25" s="85"/>
      <c r="VX25" s="85"/>
      <c r="VY25" s="85"/>
      <c r="VZ25" s="85"/>
      <c r="WA25" s="85"/>
      <c r="WB25" s="85"/>
      <c r="WC25" s="85"/>
      <c r="WD25" s="85"/>
      <c r="WE25" s="85"/>
      <c r="WF25" s="85"/>
      <c r="WG25" s="85"/>
      <c r="WH25" s="85"/>
      <c r="WI25" s="85"/>
      <c r="WJ25" s="85"/>
      <c r="WK25" s="85"/>
      <c r="WL25" s="85"/>
      <c r="WM25" s="85"/>
      <c r="WN25" s="85"/>
      <c r="WO25" s="85"/>
      <c r="WP25" s="85"/>
      <c r="WQ25" s="85"/>
      <c r="WR25" s="85"/>
      <c r="WS25" s="85"/>
      <c r="WT25" s="85"/>
      <c r="WU25" s="85"/>
      <c r="WV25" s="85"/>
      <c r="WW25" s="85"/>
      <c r="WX25" s="85"/>
      <c r="WY25" s="85"/>
      <c r="WZ25" s="85"/>
      <c r="XA25" s="85"/>
      <c r="XB25" s="85"/>
      <c r="XC25" s="85"/>
      <c r="XD25" s="85"/>
      <c r="XE25" s="85"/>
      <c r="XF25" s="85"/>
      <c r="XG25" s="85"/>
      <c r="XH25" s="85"/>
      <c r="XI25" s="85"/>
      <c r="XJ25" s="85"/>
      <c r="XK25" s="85"/>
      <c r="XL25" s="85"/>
      <c r="XM25" s="85"/>
      <c r="XN25" s="85"/>
      <c r="XO25" s="85"/>
      <c r="XP25" s="85"/>
      <c r="XQ25" s="85"/>
      <c r="XR25" s="85"/>
      <c r="XS25" s="85"/>
      <c r="XT25" s="85"/>
      <c r="XU25" s="85"/>
      <c r="XV25" s="85"/>
      <c r="XW25" s="85"/>
      <c r="XX25" s="85"/>
      <c r="XY25" s="85"/>
      <c r="XZ25" s="85"/>
      <c r="YA25" s="85"/>
      <c r="YB25" s="85"/>
      <c r="YC25" s="85"/>
      <c r="YD25" s="85"/>
      <c r="YE25" s="85"/>
      <c r="YF25" s="85"/>
      <c r="YG25" s="85"/>
      <c r="YH25" s="85"/>
      <c r="YI25" s="85"/>
      <c r="YJ25" s="85"/>
      <c r="YK25" s="85"/>
      <c r="YL25" s="85"/>
      <c r="YM25" s="85"/>
      <c r="YN25" s="85"/>
      <c r="YO25" s="85"/>
      <c r="YP25" s="85"/>
      <c r="YQ25" s="85"/>
      <c r="YR25" s="85"/>
      <c r="YS25" s="85"/>
      <c r="YT25" s="85"/>
      <c r="YU25" s="85"/>
      <c r="YV25" s="85"/>
      <c r="YW25" s="85"/>
      <c r="YX25" s="85"/>
      <c r="YY25" s="85"/>
      <c r="YZ25" s="85"/>
      <c r="ZA25" s="85"/>
      <c r="ZB25" s="85"/>
      <c r="ZC25" s="85"/>
      <c r="ZD25" s="85"/>
      <c r="ZE25" s="85"/>
      <c r="ZF25" s="85"/>
      <c r="ZG25" s="85"/>
      <c r="ZH25" s="85"/>
      <c r="ZI25" s="85"/>
      <c r="ZJ25" s="85"/>
      <c r="ZK25" s="85"/>
      <c r="ZL25" s="85"/>
      <c r="ZM25" s="85"/>
      <c r="ZN25" s="85"/>
      <c r="ZO25" s="85"/>
      <c r="ZP25" s="85"/>
      <c r="ZQ25" s="85"/>
      <c r="ZR25" s="85"/>
      <c r="ZS25" s="85"/>
      <c r="ZT25" s="85"/>
      <c r="ZU25" s="85"/>
      <c r="ZV25" s="85"/>
      <c r="ZW25" s="85"/>
      <c r="ZX25" s="85"/>
      <c r="ZY25" s="85"/>
      <c r="ZZ25" s="85"/>
      <c r="AAA25" s="85"/>
      <c r="AAB25" s="85"/>
      <c r="AAC25" s="85"/>
      <c r="AAD25" s="85"/>
      <c r="AAE25" s="85"/>
      <c r="AAF25" s="85"/>
      <c r="AAG25" s="85"/>
      <c r="AAH25" s="85"/>
      <c r="AAI25" s="85"/>
      <c r="AAJ25" s="85"/>
      <c r="AAK25" s="85"/>
      <c r="AAL25" s="85"/>
      <c r="AAM25" s="85"/>
      <c r="AAN25" s="85"/>
      <c r="AAO25" s="85"/>
      <c r="AAP25" s="85"/>
      <c r="AAQ25" s="85"/>
      <c r="AAR25" s="85"/>
      <c r="AAS25" s="85"/>
      <c r="AAT25" s="85"/>
      <c r="AAU25" s="85"/>
      <c r="AAV25" s="85"/>
      <c r="AAW25" s="85"/>
      <c r="AAX25" s="85"/>
      <c r="AAY25" s="85"/>
      <c r="AAZ25" s="85"/>
      <c r="ABA25" s="85"/>
      <c r="ABB25" s="85"/>
      <c r="ABC25" s="85"/>
      <c r="ABD25" s="85"/>
      <c r="ABE25" s="85"/>
      <c r="ABF25" s="85"/>
      <c r="ABG25" s="85"/>
      <c r="ABH25" s="85"/>
      <c r="ABI25" s="85"/>
      <c r="ABJ25" s="85"/>
      <c r="ABK25" s="85"/>
      <c r="ABL25" s="85"/>
      <c r="ABM25" s="85"/>
      <c r="ABN25" s="85"/>
      <c r="ABO25" s="85"/>
      <c r="ABP25" s="85"/>
      <c r="ABQ25" s="85"/>
      <c r="ABR25" s="85"/>
      <c r="ABS25" s="85"/>
      <c r="ABT25" s="85"/>
      <c r="ABU25" s="85"/>
      <c r="ABV25" s="85"/>
      <c r="ABW25" s="85"/>
      <c r="ABX25" s="85"/>
      <c r="ABY25" s="85"/>
      <c r="ABZ25" s="85"/>
      <c r="ACA25" s="85"/>
      <c r="ACB25" s="85"/>
      <c r="ACC25" s="85"/>
      <c r="ACD25" s="85"/>
      <c r="ACE25" s="85"/>
      <c r="ACF25" s="85"/>
      <c r="ACG25" s="85"/>
      <c r="ACH25" s="85"/>
      <c r="ACI25" s="85"/>
      <c r="ACJ25" s="85"/>
      <c r="ACK25" s="85"/>
      <c r="ACL25" s="85"/>
      <c r="ACM25" s="85"/>
      <c r="ACN25" s="85"/>
      <c r="ACO25" s="85"/>
      <c r="ACP25" s="85"/>
      <c r="ACQ25" s="85"/>
      <c r="ACR25" s="85"/>
      <c r="ACS25" s="85"/>
      <c r="ACT25" s="85"/>
      <c r="ACU25" s="85"/>
      <c r="ACV25" s="85"/>
      <c r="ACW25" s="85"/>
      <c r="ACX25" s="85"/>
      <c r="ACY25" s="85"/>
      <c r="ACZ25" s="85"/>
      <c r="ADA25" s="85"/>
      <c r="ADB25" s="85"/>
      <c r="ADC25" s="85"/>
      <c r="ADD25" s="85"/>
      <c r="ADE25" s="85"/>
      <c r="ADF25" s="85"/>
      <c r="ADG25" s="85"/>
      <c r="ADH25" s="85"/>
      <c r="ADI25" s="85"/>
      <c r="ADJ25" s="85"/>
      <c r="ADK25" s="85"/>
      <c r="ADL25" s="85"/>
      <c r="ADM25" s="85"/>
      <c r="ADN25" s="85"/>
      <c r="ADO25" s="85"/>
      <c r="ADP25" s="85"/>
      <c r="ADQ25" s="85"/>
      <c r="ADR25" s="85"/>
      <c r="ADS25" s="85"/>
      <c r="ADT25" s="85"/>
      <c r="ADU25" s="85"/>
      <c r="ADV25" s="85"/>
      <c r="ADW25" s="85"/>
      <c r="ADX25" s="85"/>
      <c r="ADY25" s="85"/>
      <c r="ADZ25" s="85"/>
      <c r="AEA25" s="85"/>
      <c r="AEB25" s="85"/>
      <c r="AEC25" s="85"/>
      <c r="AED25" s="85"/>
      <c r="AEE25" s="85"/>
      <c r="AEF25" s="85"/>
      <c r="AEG25" s="85"/>
      <c r="AEH25" s="85"/>
      <c r="AEI25" s="85"/>
      <c r="AEJ25" s="85"/>
      <c r="AEK25" s="85"/>
      <c r="AEL25" s="85"/>
      <c r="AEM25" s="85"/>
      <c r="AEN25" s="85"/>
      <c r="AEO25" s="85"/>
      <c r="AEP25" s="85"/>
      <c r="AEQ25" s="85"/>
      <c r="AER25" s="85"/>
      <c r="AES25" s="85"/>
      <c r="AET25" s="85"/>
      <c r="AEU25" s="85"/>
      <c r="AEV25" s="85"/>
      <c r="AEW25" s="85"/>
      <c r="AEX25" s="85"/>
      <c r="AEY25" s="85"/>
      <c r="AEZ25" s="85"/>
      <c r="AFA25" s="85"/>
      <c r="AFB25" s="85"/>
      <c r="AFC25" s="85"/>
      <c r="AFD25" s="85"/>
      <c r="AFE25" s="85"/>
      <c r="AFF25" s="85"/>
      <c r="AFG25" s="85"/>
      <c r="AFH25" s="85"/>
      <c r="AFI25" s="85"/>
      <c r="AFJ25" s="85"/>
      <c r="AFK25" s="85"/>
      <c r="AFL25" s="85"/>
      <c r="AFM25" s="85"/>
      <c r="AFN25" s="85"/>
      <c r="AFO25" s="85"/>
      <c r="AFP25" s="85"/>
      <c r="AFQ25" s="85"/>
      <c r="AFR25" s="85"/>
      <c r="AFS25" s="85"/>
      <c r="AFT25" s="85"/>
      <c r="AFU25" s="85"/>
      <c r="AFV25" s="85"/>
      <c r="AFW25" s="85"/>
      <c r="AFX25" s="85"/>
      <c r="AFY25" s="85"/>
      <c r="AFZ25" s="85"/>
      <c r="AGA25" s="85"/>
      <c r="AGB25" s="85"/>
      <c r="AGC25" s="85"/>
      <c r="AGD25" s="85"/>
      <c r="AGE25" s="85"/>
      <c r="AGF25" s="85"/>
      <c r="AGG25" s="85"/>
      <c r="AGH25" s="85"/>
      <c r="AGI25" s="85"/>
      <c r="AGJ25" s="85"/>
      <c r="AGK25" s="85"/>
      <c r="AGL25" s="85"/>
      <c r="AGM25" s="85"/>
      <c r="AGN25" s="85"/>
      <c r="AGO25" s="85"/>
      <c r="AGP25" s="85"/>
      <c r="AGQ25" s="85"/>
      <c r="AGR25" s="85"/>
      <c r="AGS25" s="85"/>
      <c r="AGT25" s="85"/>
      <c r="AGU25" s="85"/>
      <c r="AGV25" s="85"/>
      <c r="AGW25" s="85"/>
      <c r="AGX25" s="85"/>
      <c r="AGY25" s="85"/>
      <c r="AGZ25" s="85"/>
      <c r="AHA25" s="85"/>
      <c r="AHB25" s="85"/>
      <c r="AHC25" s="85"/>
      <c r="AHD25" s="85"/>
      <c r="AHE25" s="85"/>
      <c r="AHF25" s="85"/>
      <c r="AHG25" s="85"/>
      <c r="AHH25" s="85"/>
      <c r="AHI25" s="85"/>
      <c r="AHJ25" s="85"/>
      <c r="AHK25" s="85"/>
      <c r="AHL25" s="85"/>
      <c r="AHM25" s="85"/>
      <c r="AHN25" s="85"/>
      <c r="AHO25" s="85"/>
      <c r="AHP25" s="85"/>
      <c r="AHQ25" s="85"/>
      <c r="AHR25" s="85"/>
      <c r="AHS25" s="85"/>
      <c r="AHT25" s="85"/>
      <c r="AHU25" s="85"/>
      <c r="AHV25" s="85"/>
      <c r="AHW25" s="85"/>
      <c r="AHX25" s="85"/>
      <c r="AHY25" s="85"/>
      <c r="AHZ25" s="85"/>
      <c r="AIA25" s="85"/>
      <c r="AIB25" s="85"/>
      <c r="AIC25" s="85"/>
      <c r="AID25" s="85"/>
      <c r="AIE25" s="85"/>
      <c r="AIF25" s="85"/>
      <c r="AIG25" s="85"/>
      <c r="AIH25" s="85"/>
      <c r="AII25" s="85"/>
      <c r="AIJ25" s="85"/>
      <c r="AIK25" s="85"/>
      <c r="AIL25" s="85"/>
      <c r="AIM25" s="85"/>
      <c r="AIN25" s="85"/>
      <c r="AIO25" s="85"/>
      <c r="AIP25" s="85"/>
      <c r="AIQ25" s="85"/>
      <c r="AIR25" s="85"/>
      <c r="AIS25" s="85"/>
      <c r="AIT25" s="85"/>
      <c r="AIU25" s="85"/>
      <c r="AIV25" s="85"/>
      <c r="AIW25" s="85"/>
      <c r="AIX25" s="85"/>
      <c r="AIY25" s="85"/>
      <c r="AIZ25" s="85"/>
      <c r="AJA25" s="85"/>
      <c r="AJB25" s="85"/>
      <c r="AJC25" s="85"/>
      <c r="AJD25" s="85"/>
      <c r="AJE25" s="85"/>
      <c r="AJF25" s="85"/>
      <c r="AJG25" s="85"/>
      <c r="AJH25" s="85"/>
      <c r="AJI25" s="85"/>
      <c r="AJJ25" s="85"/>
      <c r="AJK25" s="85"/>
      <c r="AJL25" s="85"/>
      <c r="AJM25" s="85"/>
      <c r="AJN25" s="85"/>
      <c r="AJO25" s="85"/>
      <c r="AJP25" s="85"/>
      <c r="AJQ25" s="85"/>
      <c r="AJR25" s="85"/>
      <c r="AJS25" s="85"/>
      <c r="AJT25" s="85"/>
      <c r="AJU25" s="85"/>
      <c r="AJV25" s="85"/>
      <c r="AJW25" s="85"/>
      <c r="AJX25" s="85"/>
      <c r="AJY25" s="85"/>
      <c r="AJZ25" s="85"/>
      <c r="AKA25" s="85"/>
      <c r="AKB25" s="85"/>
      <c r="AKC25" s="85"/>
      <c r="AKD25" s="85"/>
      <c r="AKE25" s="85"/>
      <c r="AKF25" s="85"/>
      <c r="AKG25" s="85"/>
      <c r="AKH25" s="85"/>
      <c r="AKI25" s="85"/>
      <c r="AKJ25" s="85"/>
      <c r="AKK25" s="85"/>
      <c r="AKL25" s="85"/>
      <c r="AKM25" s="85"/>
      <c r="AKN25" s="85"/>
      <c r="AKO25" s="85"/>
      <c r="AKP25" s="85"/>
      <c r="AKQ25" s="85"/>
      <c r="AKR25" s="85"/>
      <c r="AKS25" s="85"/>
      <c r="AKT25" s="85"/>
      <c r="AKU25" s="85"/>
      <c r="AKV25" s="85"/>
      <c r="AKW25" s="85"/>
      <c r="AKX25" s="85"/>
      <c r="AKY25" s="85"/>
      <c r="AKZ25" s="85"/>
      <c r="ALA25" s="85"/>
      <c r="ALB25" s="85"/>
      <c r="ALC25" s="85"/>
      <c r="ALD25" s="85"/>
      <c r="ALE25" s="85"/>
      <c r="ALF25" s="85"/>
      <c r="ALG25" s="85"/>
      <c r="ALH25" s="85"/>
      <c r="ALI25" s="85"/>
      <c r="ALJ25" s="85"/>
      <c r="ALK25" s="85"/>
      <c r="ALL25" s="85"/>
      <c r="ALM25" s="85"/>
      <c r="ALN25" s="85"/>
      <c r="ALO25" s="85"/>
      <c r="ALP25" s="85"/>
      <c r="ALQ25" s="85"/>
      <c r="ALR25" s="85"/>
      <c r="ALS25" s="85"/>
      <c r="ALT25" s="85"/>
      <c r="ALU25" s="85"/>
      <c r="ALV25" s="85"/>
      <c r="ALW25" s="85"/>
      <c r="ALX25" s="85"/>
      <c r="ALY25" s="85"/>
      <c r="ALZ25" s="85"/>
      <c r="AMA25" s="85"/>
      <c r="AMB25" s="85"/>
      <c r="AMC25" s="85"/>
      <c r="AMD25" s="85"/>
      <c r="AME25" s="85"/>
      <c r="AMF25" s="85"/>
      <c r="AMG25" s="85"/>
      <c r="AMH25" s="85"/>
      <c r="AMI25" s="85"/>
      <c r="AMJ25" s="85"/>
      <c r="AMK25" s="85"/>
    </row>
  </sheetData>
  <mergeCells count="11">
    <mergeCell ref="H1:N1"/>
    <mergeCell ref="E2:N2"/>
    <mergeCell ref="A7:A8"/>
    <mergeCell ref="B7:B8"/>
    <mergeCell ref="C7:C8"/>
    <mergeCell ref="D7:D8"/>
    <mergeCell ref="E7:G7"/>
    <mergeCell ref="A5:N5"/>
    <mergeCell ref="A4:N4"/>
    <mergeCell ref="H7:J7"/>
    <mergeCell ref="K7:N7"/>
  </mergeCells>
  <phoneticPr fontId="54" type="noConversion"/>
  <printOptions horizontalCentered="1"/>
  <pageMargins left="0.78740157480314965" right="0.19685039370078741" top="0.78740157480314965" bottom="0.78740157480314965" header="0.43307086614173229" footer="0.15748031496062992"/>
  <pageSetup paperSize="9" scale="31" firstPageNumber="0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AQ139"/>
  <sheetViews>
    <sheetView view="pageBreakPreview" topLeftCell="A70" zoomScaleSheetLayoutView="100" zoomScalePageLayoutView="90" workbookViewId="0">
      <selection activeCell="AQ24" sqref="AQ24"/>
    </sheetView>
  </sheetViews>
  <sheetFormatPr defaultColWidth="9.140625" defaultRowHeight="12.75" x14ac:dyDescent="0.2"/>
  <cols>
    <col min="1" max="1" width="6.140625" style="85" customWidth="1"/>
    <col min="2" max="2" width="20.85546875" style="85" customWidth="1"/>
    <col min="3" max="3" width="6.7109375" style="85" customWidth="1"/>
    <col min="4" max="4" width="7.7109375" style="85" customWidth="1"/>
    <col min="5" max="5" width="5.42578125" style="85" customWidth="1"/>
    <col min="6" max="6" width="4.85546875" style="85" customWidth="1"/>
    <col min="7" max="7" width="4" style="85" customWidth="1"/>
    <col min="8" max="8" width="4.28515625" style="85" customWidth="1"/>
    <col min="9" max="9" width="3.7109375" style="85" customWidth="1"/>
    <col min="10" max="10" width="4.28515625" style="85" customWidth="1"/>
    <col min="11" max="11" width="4.140625" style="85" customWidth="1"/>
    <col min="12" max="12" width="9.140625" style="85"/>
    <col min="13" max="13" width="4.5703125" style="85" customWidth="1"/>
    <col min="14" max="14" width="5" style="85" customWidth="1"/>
    <col min="15" max="15" width="4.7109375" style="85" customWidth="1"/>
    <col min="16" max="16" width="4.28515625" style="85" customWidth="1"/>
    <col min="17" max="17" width="4.5703125" style="85" customWidth="1"/>
    <col min="18" max="18" width="4.42578125" style="85" customWidth="1"/>
    <col min="19" max="19" width="4.7109375" style="85" customWidth="1"/>
    <col min="20" max="22" width="4.5703125" style="85" customWidth="1"/>
    <col min="23" max="23" width="4.7109375" style="85" customWidth="1"/>
    <col min="24" max="24" width="4" style="85" customWidth="1"/>
    <col min="25" max="25" width="4.7109375" style="85" customWidth="1"/>
    <col min="26" max="26" width="4.28515625" style="85" customWidth="1"/>
    <col min="27" max="27" width="5" style="85" customWidth="1"/>
    <col min="28" max="28" width="4.5703125" style="85" customWidth="1"/>
    <col min="29" max="29" width="5" style="85" customWidth="1"/>
    <col min="30" max="31" width="4.5703125" style="85" customWidth="1"/>
    <col min="32" max="32" width="5.140625" style="85" customWidth="1"/>
    <col min="33" max="33" width="4.85546875" style="85" customWidth="1"/>
    <col min="34" max="34" width="5.28515625" style="85" customWidth="1"/>
    <col min="35" max="35" width="4.7109375" style="85" customWidth="1"/>
    <col min="36" max="36" width="4.5703125" style="85" customWidth="1"/>
    <col min="37" max="39" width="4.7109375" style="85" customWidth="1"/>
    <col min="40" max="40" width="5.140625" style="85" customWidth="1"/>
    <col min="41" max="41" width="4.140625" style="85" customWidth="1"/>
    <col min="42" max="42" width="4.5703125" style="85" customWidth="1"/>
    <col min="43" max="43" width="4.85546875" style="85" customWidth="1"/>
    <col min="44" max="16384" width="9.140625" style="85"/>
  </cols>
  <sheetData>
    <row r="1" spans="1:43" ht="15.75" x14ac:dyDescent="0.25">
      <c r="S1" s="138"/>
      <c r="T1" s="138"/>
      <c r="AC1" s="423"/>
      <c r="AD1" s="423"/>
      <c r="AE1" s="423"/>
      <c r="AF1" s="568" t="s">
        <v>47</v>
      </c>
      <c r="AG1" s="568"/>
      <c r="AH1" s="568"/>
      <c r="AI1" s="568"/>
      <c r="AJ1" s="568"/>
      <c r="AK1" s="568"/>
      <c r="AL1" s="568"/>
      <c r="AM1" s="568"/>
      <c r="AN1" s="568"/>
      <c r="AO1" s="568"/>
      <c r="AP1" s="568"/>
    </row>
    <row r="2" spans="1:43" ht="12.75" customHeight="1" x14ac:dyDescent="0.25">
      <c r="H2" s="111" t="s">
        <v>48</v>
      </c>
      <c r="O2" s="139"/>
      <c r="P2" s="139"/>
      <c r="R2" s="139"/>
      <c r="S2" s="139"/>
      <c r="T2" s="139"/>
      <c r="U2" s="140"/>
      <c r="AC2" s="568" t="str">
        <f>'НАЧИНАТЬ С ЭТОГО'!B6</f>
        <v>к договору на выполнение СМР №____ от ______ 2026 года</v>
      </c>
      <c r="AD2" s="568"/>
      <c r="AE2" s="568"/>
      <c r="AF2" s="568"/>
      <c r="AG2" s="568"/>
      <c r="AH2" s="568"/>
      <c r="AI2" s="568"/>
      <c r="AJ2" s="568"/>
      <c r="AK2" s="568"/>
      <c r="AL2" s="568"/>
      <c r="AM2" s="568"/>
      <c r="AN2" s="568"/>
      <c r="AO2" s="568"/>
      <c r="AP2" s="568"/>
    </row>
    <row r="3" spans="1:43" ht="15" x14ac:dyDescent="0.2">
      <c r="G3" s="111" t="s">
        <v>48</v>
      </c>
      <c r="H3" s="111" t="s">
        <v>48</v>
      </c>
      <c r="I3" s="111" t="s">
        <v>48</v>
      </c>
      <c r="AC3" s="423"/>
      <c r="AD3" s="423"/>
      <c r="AE3" s="423"/>
      <c r="AF3" s="423"/>
      <c r="AG3" s="423"/>
      <c r="AH3" s="423"/>
      <c r="AI3" s="423"/>
      <c r="AJ3" s="423"/>
      <c r="AK3" s="423"/>
      <c r="AL3" s="423"/>
      <c r="AM3" s="423"/>
      <c r="AN3" s="423"/>
      <c r="AO3" s="423"/>
      <c r="AP3" s="423"/>
    </row>
    <row r="4" spans="1:43" ht="24.75" customHeight="1" x14ac:dyDescent="0.2">
      <c r="A4" s="569" t="s">
        <v>49</v>
      </c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  <c r="AD4" s="569"/>
      <c r="AE4" s="569"/>
      <c r="AF4" s="569"/>
      <c r="AG4" s="569"/>
      <c r="AH4" s="569"/>
      <c r="AI4" s="569"/>
      <c r="AJ4" s="569"/>
      <c r="AK4" s="569"/>
      <c r="AL4" s="569"/>
      <c r="AM4" s="569"/>
      <c r="AN4" s="569"/>
      <c r="AO4" s="569"/>
    </row>
    <row r="5" spans="1:43" ht="32.25" customHeight="1" x14ac:dyDescent="0.2">
      <c r="A5" s="570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B5" s="570"/>
      <c r="C5" s="570"/>
      <c r="D5" s="570"/>
      <c r="E5" s="570"/>
      <c r="F5" s="570"/>
      <c r="G5" s="570"/>
      <c r="H5" s="570"/>
      <c r="I5" s="570"/>
      <c r="J5" s="570"/>
      <c r="K5" s="570"/>
      <c r="L5" s="570"/>
      <c r="M5" s="570"/>
      <c r="N5" s="570"/>
      <c r="O5" s="570"/>
      <c r="P5" s="570"/>
      <c r="Q5" s="570"/>
      <c r="R5" s="570"/>
      <c r="S5" s="570"/>
      <c r="T5" s="570"/>
      <c r="U5" s="570"/>
      <c r="V5" s="570"/>
      <c r="W5" s="570"/>
      <c r="X5" s="570"/>
      <c r="Y5" s="570"/>
      <c r="Z5" s="570"/>
      <c r="AA5" s="570"/>
      <c r="AB5" s="570"/>
      <c r="AC5" s="570"/>
      <c r="AD5" s="570"/>
      <c r="AE5" s="570"/>
      <c r="AF5" s="570"/>
      <c r="AG5" s="570"/>
      <c r="AH5" s="570"/>
      <c r="AI5" s="570"/>
      <c r="AJ5" s="570"/>
      <c r="AK5" s="570"/>
      <c r="AL5" s="570"/>
      <c r="AM5" s="570"/>
      <c r="AN5" s="570"/>
      <c r="AO5" s="570"/>
    </row>
    <row r="6" spans="1:43" ht="14.25" x14ac:dyDescent="0.2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</row>
    <row r="7" spans="1:43" ht="12" customHeight="1" x14ac:dyDescent="0.2">
      <c r="A7" s="315"/>
      <c r="B7" s="316"/>
      <c r="C7" s="315"/>
      <c r="D7" s="317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C7" s="315"/>
      <c r="AD7" s="315"/>
      <c r="AE7" s="315"/>
      <c r="AF7" s="315"/>
      <c r="AG7" s="315"/>
      <c r="AH7" s="315"/>
      <c r="AI7" s="315"/>
      <c r="AJ7" s="315"/>
      <c r="AK7" s="315"/>
      <c r="AL7" s="315"/>
      <c r="AM7" s="315"/>
      <c r="AN7" s="315"/>
      <c r="AO7" s="315"/>
    </row>
    <row r="8" spans="1:43" ht="2.25" customHeight="1" x14ac:dyDescent="0.2">
      <c r="A8" s="315"/>
      <c r="B8" s="316"/>
      <c r="C8" s="315"/>
      <c r="D8" s="317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  <c r="AL8" s="315"/>
      <c r="AM8" s="315"/>
      <c r="AN8" s="315"/>
      <c r="AO8" s="315"/>
    </row>
    <row r="9" spans="1:43" ht="15" customHeight="1" x14ac:dyDescent="0.2">
      <c r="A9" s="315"/>
      <c r="B9" s="316"/>
      <c r="C9" s="315"/>
      <c r="D9" s="317"/>
      <c r="E9" s="315"/>
      <c r="F9" s="315"/>
      <c r="G9" s="315"/>
      <c r="H9" s="315"/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5"/>
      <c r="AM9" s="315"/>
      <c r="AN9" s="315"/>
      <c r="AO9" s="315"/>
    </row>
    <row r="10" spans="1:43" x14ac:dyDescent="0.2">
      <c r="D10" s="111" t="s">
        <v>48</v>
      </c>
      <c r="E10" s="138" t="s">
        <v>50</v>
      </c>
      <c r="F10" s="567" t="s">
        <v>258</v>
      </c>
      <c r="G10" s="567"/>
      <c r="H10" s="567"/>
      <c r="I10" s="567"/>
      <c r="J10" s="138" t="s">
        <v>246</v>
      </c>
      <c r="K10" s="138"/>
      <c r="L10" s="138"/>
      <c r="M10" s="138"/>
      <c r="Q10" s="111"/>
      <c r="R10" s="111"/>
      <c r="S10" s="111"/>
      <c r="T10" s="111"/>
      <c r="U10" s="111"/>
      <c r="AE10" s="111" t="s">
        <v>247</v>
      </c>
    </row>
    <row r="11" spans="1:43" s="111" customFormat="1" x14ac:dyDescent="0.2"/>
    <row r="12" spans="1:43" ht="30" customHeight="1" x14ac:dyDescent="0.2">
      <c r="A12" s="559" t="s">
        <v>51</v>
      </c>
      <c r="B12" s="520" t="s">
        <v>52</v>
      </c>
      <c r="C12" s="559" t="s">
        <v>53</v>
      </c>
      <c r="D12" s="559" t="s">
        <v>12</v>
      </c>
      <c r="E12" s="564" t="s">
        <v>55</v>
      </c>
      <c r="F12" s="564"/>
      <c r="G12" s="559" t="s">
        <v>56</v>
      </c>
      <c r="H12" s="559"/>
      <c r="I12" s="559"/>
      <c r="J12" s="564" t="s">
        <v>57</v>
      </c>
      <c r="K12" s="564"/>
      <c r="L12" s="559" t="s">
        <v>258</v>
      </c>
      <c r="M12" s="559"/>
      <c r="N12" s="559"/>
      <c r="O12" s="559"/>
      <c r="P12" s="559"/>
      <c r="Q12" s="559"/>
      <c r="R12" s="559"/>
      <c r="S12" s="559"/>
      <c r="T12" s="559"/>
      <c r="U12" s="559"/>
      <c r="V12" s="559"/>
      <c r="W12" s="559"/>
      <c r="X12" s="559"/>
      <c r="Y12" s="559"/>
      <c r="Z12" s="559"/>
      <c r="AA12" s="559"/>
      <c r="AB12" s="559"/>
      <c r="AC12" s="559"/>
      <c r="AD12" s="559"/>
      <c r="AE12" s="559"/>
      <c r="AF12" s="559"/>
      <c r="AG12" s="559"/>
      <c r="AH12" s="559"/>
      <c r="AI12" s="559"/>
      <c r="AJ12" s="559"/>
      <c r="AK12" s="559"/>
      <c r="AL12" s="559"/>
      <c r="AM12" s="559"/>
      <c r="AN12" s="559"/>
      <c r="AO12" s="559"/>
      <c r="AP12" s="559"/>
      <c r="AQ12" s="559"/>
    </row>
    <row r="13" spans="1:43" ht="29.25" customHeight="1" x14ac:dyDescent="0.2">
      <c r="A13" s="559"/>
      <c r="B13" s="520"/>
      <c r="C13" s="559"/>
      <c r="D13" s="559"/>
      <c r="E13" s="142" t="s">
        <v>58</v>
      </c>
      <c r="F13" s="142" t="s">
        <v>59</v>
      </c>
      <c r="G13" s="142" t="s">
        <v>58</v>
      </c>
      <c r="H13" s="142" t="s">
        <v>60</v>
      </c>
      <c r="I13" s="142" t="s">
        <v>61</v>
      </c>
      <c r="J13" s="142" t="s">
        <v>58</v>
      </c>
      <c r="K13" s="142" t="s">
        <v>59</v>
      </c>
      <c r="L13" s="142"/>
      <c r="M13" s="143">
        <v>1</v>
      </c>
      <c r="N13" s="143">
        <v>2</v>
      </c>
      <c r="O13" s="143">
        <v>3</v>
      </c>
      <c r="P13" s="143">
        <v>4</v>
      </c>
      <c r="Q13" s="143">
        <v>5</v>
      </c>
      <c r="R13" s="143">
        <v>6</v>
      </c>
      <c r="S13" s="143">
        <v>7</v>
      </c>
      <c r="T13" s="143">
        <v>8</v>
      </c>
      <c r="U13" s="143">
        <v>9</v>
      </c>
      <c r="V13" s="143">
        <v>10</v>
      </c>
      <c r="W13" s="143">
        <v>11</v>
      </c>
      <c r="X13" s="143">
        <v>12</v>
      </c>
      <c r="Y13" s="143">
        <v>13</v>
      </c>
      <c r="Z13" s="143">
        <v>14</v>
      </c>
      <c r="AA13" s="143">
        <v>15</v>
      </c>
      <c r="AB13" s="143">
        <v>16</v>
      </c>
      <c r="AC13" s="143">
        <v>17</v>
      </c>
      <c r="AD13" s="143">
        <v>18</v>
      </c>
      <c r="AE13" s="143">
        <v>19</v>
      </c>
      <c r="AF13" s="143">
        <v>20</v>
      </c>
      <c r="AG13" s="143">
        <v>21</v>
      </c>
      <c r="AH13" s="143">
        <v>22</v>
      </c>
      <c r="AI13" s="143">
        <v>23</v>
      </c>
      <c r="AJ13" s="143">
        <v>24</v>
      </c>
      <c r="AK13" s="143">
        <v>25</v>
      </c>
      <c r="AL13" s="143">
        <v>26</v>
      </c>
      <c r="AM13" s="143">
        <v>27</v>
      </c>
      <c r="AN13" s="143">
        <v>28</v>
      </c>
      <c r="AO13" s="143">
        <v>29</v>
      </c>
      <c r="AP13" s="340">
        <v>30</v>
      </c>
      <c r="AQ13" s="340">
        <v>31</v>
      </c>
    </row>
    <row r="14" spans="1:43" ht="16.5" customHeight="1" x14ac:dyDescent="0.2">
      <c r="A14" s="559">
        <v>1</v>
      </c>
      <c r="B14" s="560"/>
      <c r="C14" s="559"/>
      <c r="D14" s="561"/>
      <c r="E14" s="559"/>
      <c r="F14" s="559"/>
      <c r="G14" s="559"/>
      <c r="H14" s="559"/>
      <c r="I14" s="559"/>
      <c r="J14" s="559"/>
      <c r="K14" s="559"/>
      <c r="L14" s="143" t="s">
        <v>58</v>
      </c>
      <c r="M14" s="144"/>
      <c r="N14" s="144"/>
      <c r="O14" s="143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347"/>
      <c r="AQ14" s="347"/>
    </row>
    <row r="15" spans="1:43" ht="15.75" customHeight="1" x14ac:dyDescent="0.2">
      <c r="A15" s="559"/>
      <c r="B15" s="560"/>
      <c r="C15" s="559"/>
      <c r="D15" s="561"/>
      <c r="E15" s="559"/>
      <c r="F15" s="559"/>
      <c r="G15" s="559"/>
      <c r="H15" s="559"/>
      <c r="I15" s="559"/>
      <c r="J15" s="559"/>
      <c r="K15" s="559"/>
      <c r="L15" s="143" t="s">
        <v>59</v>
      </c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341"/>
      <c r="AQ15" s="341"/>
    </row>
    <row r="16" spans="1:43" ht="18" customHeight="1" x14ac:dyDescent="0.2">
      <c r="A16" s="559">
        <v>2</v>
      </c>
      <c r="B16" s="560"/>
      <c r="C16" s="559"/>
      <c r="D16" s="561"/>
      <c r="E16" s="559"/>
      <c r="F16" s="559"/>
      <c r="G16" s="559"/>
      <c r="H16" s="559"/>
      <c r="I16" s="559"/>
      <c r="J16" s="559"/>
      <c r="K16" s="559"/>
      <c r="L16" s="143" t="s">
        <v>58</v>
      </c>
      <c r="M16" s="143"/>
      <c r="N16" s="143"/>
      <c r="O16" s="344"/>
      <c r="P16" s="344"/>
      <c r="Q16" s="344"/>
      <c r="R16" s="344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4"/>
      <c r="AJ16" s="144"/>
      <c r="AK16" s="144"/>
      <c r="AL16" s="143"/>
      <c r="AM16" s="143"/>
      <c r="AN16" s="143"/>
      <c r="AO16" s="143"/>
      <c r="AP16" s="319"/>
      <c r="AQ16" s="407"/>
    </row>
    <row r="17" spans="1:43" ht="15" customHeight="1" x14ac:dyDescent="0.2">
      <c r="A17" s="559"/>
      <c r="B17" s="560"/>
      <c r="C17" s="559"/>
      <c r="D17" s="561"/>
      <c r="E17" s="559"/>
      <c r="F17" s="559"/>
      <c r="G17" s="559"/>
      <c r="H17" s="559"/>
      <c r="I17" s="559"/>
      <c r="J17" s="559"/>
      <c r="K17" s="559"/>
      <c r="L17" s="143" t="s">
        <v>59</v>
      </c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319"/>
      <c r="AQ17" s="406"/>
    </row>
    <row r="18" spans="1:43" ht="18" customHeight="1" x14ac:dyDescent="0.2">
      <c r="A18" s="559" t="s">
        <v>206</v>
      </c>
      <c r="B18" s="560"/>
      <c r="C18" s="559"/>
      <c r="D18" s="561"/>
      <c r="E18" s="559"/>
      <c r="F18" s="559"/>
      <c r="G18" s="559"/>
      <c r="H18" s="559"/>
      <c r="I18" s="559"/>
      <c r="J18" s="559"/>
      <c r="K18" s="559"/>
      <c r="L18" s="143" t="s">
        <v>58</v>
      </c>
      <c r="M18" s="143"/>
      <c r="N18" s="143"/>
      <c r="O18" s="344"/>
      <c r="P18" s="344"/>
      <c r="Q18" s="344"/>
      <c r="R18" s="344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4"/>
      <c r="AJ18" s="144"/>
      <c r="AK18" s="144"/>
      <c r="AL18" s="143"/>
      <c r="AM18" s="143"/>
      <c r="AN18" s="143"/>
      <c r="AO18" s="143"/>
      <c r="AP18" s="319"/>
      <c r="AQ18" s="407"/>
    </row>
    <row r="19" spans="1:43" ht="15" customHeight="1" x14ac:dyDescent="0.2">
      <c r="A19" s="559"/>
      <c r="B19" s="560"/>
      <c r="C19" s="559"/>
      <c r="D19" s="561"/>
      <c r="E19" s="559"/>
      <c r="F19" s="559"/>
      <c r="G19" s="559"/>
      <c r="H19" s="559"/>
      <c r="I19" s="559"/>
      <c r="J19" s="559"/>
      <c r="K19" s="559"/>
      <c r="L19" s="143" t="s">
        <v>59</v>
      </c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319"/>
      <c r="AQ19" s="406"/>
    </row>
    <row r="20" spans="1:43" ht="15" customHeight="1" x14ac:dyDescent="0.2">
      <c r="A20" s="315"/>
      <c r="B20" s="426"/>
      <c r="C20" s="315"/>
      <c r="D20" s="317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</row>
    <row r="21" spans="1:43" x14ac:dyDescent="0.2">
      <c r="D21" s="111" t="s">
        <v>48</v>
      </c>
      <c r="E21" s="138" t="s">
        <v>50</v>
      </c>
      <c r="F21" s="567" t="s">
        <v>259</v>
      </c>
      <c r="G21" s="567"/>
      <c r="H21" s="567"/>
      <c r="I21" s="567"/>
      <c r="J21" s="138" t="s">
        <v>246</v>
      </c>
      <c r="K21" s="138"/>
      <c r="L21" s="138"/>
      <c r="M21" s="138"/>
      <c r="Q21" s="111"/>
      <c r="R21" s="111"/>
      <c r="S21" s="111"/>
      <c r="T21" s="111"/>
      <c r="U21" s="111"/>
      <c r="AE21" s="111" t="s">
        <v>247</v>
      </c>
    </row>
    <row r="22" spans="1:43" s="111" customFormat="1" x14ac:dyDescent="0.2"/>
    <row r="23" spans="1:43" ht="30" customHeight="1" x14ac:dyDescent="0.2">
      <c r="A23" s="559" t="s">
        <v>51</v>
      </c>
      <c r="B23" s="520" t="s">
        <v>52</v>
      </c>
      <c r="C23" s="559" t="s">
        <v>53</v>
      </c>
      <c r="D23" s="559" t="s">
        <v>12</v>
      </c>
      <c r="E23" s="564" t="s">
        <v>55</v>
      </c>
      <c r="F23" s="564"/>
      <c r="G23" s="559" t="s">
        <v>56</v>
      </c>
      <c r="H23" s="559"/>
      <c r="I23" s="559"/>
      <c r="J23" s="564" t="s">
        <v>57</v>
      </c>
      <c r="K23" s="564"/>
      <c r="L23" s="559" t="s">
        <v>259</v>
      </c>
      <c r="M23" s="559"/>
      <c r="N23" s="559"/>
      <c r="O23" s="559"/>
      <c r="P23" s="559"/>
      <c r="Q23" s="559"/>
      <c r="R23" s="559"/>
      <c r="S23" s="559"/>
      <c r="T23" s="559"/>
      <c r="U23" s="559"/>
      <c r="V23" s="559"/>
      <c r="W23" s="559"/>
      <c r="X23" s="559"/>
      <c r="Y23" s="559"/>
      <c r="Z23" s="559"/>
      <c r="AA23" s="559"/>
      <c r="AB23" s="559"/>
      <c r="AC23" s="559"/>
      <c r="AD23" s="559"/>
      <c r="AE23" s="559"/>
      <c r="AF23" s="559"/>
      <c r="AG23" s="559"/>
      <c r="AH23" s="559"/>
      <c r="AI23" s="559"/>
      <c r="AJ23" s="559"/>
      <c r="AK23" s="559"/>
      <c r="AL23" s="559"/>
      <c r="AM23" s="559"/>
      <c r="AN23" s="559"/>
      <c r="AO23" s="559"/>
      <c r="AP23" s="559"/>
      <c r="AQ23" s="559"/>
    </row>
    <row r="24" spans="1:43" ht="29.25" customHeight="1" x14ac:dyDescent="0.2">
      <c r="A24" s="559"/>
      <c r="B24" s="520"/>
      <c r="C24" s="559"/>
      <c r="D24" s="559"/>
      <c r="E24" s="142" t="s">
        <v>58</v>
      </c>
      <c r="F24" s="142" t="s">
        <v>59</v>
      </c>
      <c r="G24" s="142" t="s">
        <v>58</v>
      </c>
      <c r="H24" s="142" t="s">
        <v>60</v>
      </c>
      <c r="I24" s="142" t="s">
        <v>61</v>
      </c>
      <c r="J24" s="142" t="s">
        <v>58</v>
      </c>
      <c r="K24" s="142" t="s">
        <v>59</v>
      </c>
      <c r="L24" s="142"/>
      <c r="M24" s="143">
        <v>1</v>
      </c>
      <c r="N24" s="143">
        <v>2</v>
      </c>
      <c r="O24" s="143">
        <v>3</v>
      </c>
      <c r="P24" s="143">
        <v>4</v>
      </c>
      <c r="Q24" s="143">
        <v>5</v>
      </c>
      <c r="R24" s="143">
        <v>6</v>
      </c>
      <c r="S24" s="143">
        <v>7</v>
      </c>
      <c r="T24" s="143">
        <v>8</v>
      </c>
      <c r="U24" s="143">
        <v>9</v>
      </c>
      <c r="V24" s="143">
        <v>10</v>
      </c>
      <c r="W24" s="143">
        <v>11</v>
      </c>
      <c r="X24" s="143">
        <v>12</v>
      </c>
      <c r="Y24" s="143">
        <v>13</v>
      </c>
      <c r="Z24" s="143">
        <v>14</v>
      </c>
      <c r="AA24" s="143">
        <v>15</v>
      </c>
      <c r="AB24" s="143">
        <v>16</v>
      </c>
      <c r="AC24" s="143">
        <v>17</v>
      </c>
      <c r="AD24" s="143">
        <v>18</v>
      </c>
      <c r="AE24" s="143">
        <v>19</v>
      </c>
      <c r="AF24" s="143">
        <v>20</v>
      </c>
      <c r="AG24" s="143">
        <v>21</v>
      </c>
      <c r="AH24" s="143">
        <v>22</v>
      </c>
      <c r="AI24" s="143">
        <v>23</v>
      </c>
      <c r="AJ24" s="143">
        <v>24</v>
      </c>
      <c r="AK24" s="143">
        <v>25</v>
      </c>
      <c r="AL24" s="143">
        <v>26</v>
      </c>
      <c r="AM24" s="143">
        <v>27</v>
      </c>
      <c r="AN24" s="143">
        <v>28</v>
      </c>
      <c r="AO24" s="143">
        <v>29</v>
      </c>
      <c r="AP24" s="340">
        <v>30</v>
      </c>
      <c r="AQ24" s="340"/>
    </row>
    <row r="25" spans="1:43" ht="16.5" customHeight="1" x14ac:dyDescent="0.2">
      <c r="A25" s="559">
        <v>1</v>
      </c>
      <c r="B25" s="560"/>
      <c r="C25" s="559"/>
      <c r="D25" s="561"/>
      <c r="E25" s="559"/>
      <c r="F25" s="559"/>
      <c r="G25" s="559"/>
      <c r="H25" s="559"/>
      <c r="I25" s="559"/>
      <c r="J25" s="559"/>
      <c r="K25" s="559"/>
      <c r="L25" s="143" t="s">
        <v>58</v>
      </c>
      <c r="M25" s="144"/>
      <c r="N25" s="144"/>
      <c r="O25" s="143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347"/>
      <c r="AQ25" s="347"/>
    </row>
    <row r="26" spans="1:43" ht="15.75" customHeight="1" x14ac:dyDescent="0.2">
      <c r="A26" s="559"/>
      <c r="B26" s="560"/>
      <c r="C26" s="559"/>
      <c r="D26" s="561"/>
      <c r="E26" s="559"/>
      <c r="F26" s="559"/>
      <c r="G26" s="559"/>
      <c r="H26" s="559"/>
      <c r="I26" s="559"/>
      <c r="J26" s="559"/>
      <c r="K26" s="559"/>
      <c r="L26" s="143" t="s">
        <v>59</v>
      </c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341"/>
      <c r="AQ26" s="341"/>
    </row>
    <row r="27" spans="1:43" ht="18" customHeight="1" x14ac:dyDescent="0.2">
      <c r="A27" s="559">
        <v>2</v>
      </c>
      <c r="B27" s="560"/>
      <c r="C27" s="559"/>
      <c r="D27" s="561"/>
      <c r="E27" s="559"/>
      <c r="F27" s="559"/>
      <c r="G27" s="559"/>
      <c r="H27" s="559"/>
      <c r="I27" s="559"/>
      <c r="J27" s="559"/>
      <c r="K27" s="559"/>
      <c r="L27" s="143" t="s">
        <v>58</v>
      </c>
      <c r="M27" s="143"/>
      <c r="N27" s="143"/>
      <c r="O27" s="344"/>
      <c r="P27" s="344"/>
      <c r="Q27" s="344"/>
      <c r="R27" s="344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4"/>
      <c r="AJ27" s="144"/>
      <c r="AK27" s="144"/>
      <c r="AL27" s="143"/>
      <c r="AM27" s="143"/>
      <c r="AN27" s="143"/>
      <c r="AO27" s="143"/>
      <c r="AP27" s="319"/>
      <c r="AQ27" s="407"/>
    </row>
    <row r="28" spans="1:43" ht="15" customHeight="1" x14ac:dyDescent="0.2">
      <c r="A28" s="559"/>
      <c r="B28" s="560"/>
      <c r="C28" s="559"/>
      <c r="D28" s="561"/>
      <c r="E28" s="559"/>
      <c r="F28" s="559"/>
      <c r="G28" s="559"/>
      <c r="H28" s="559"/>
      <c r="I28" s="559"/>
      <c r="J28" s="559"/>
      <c r="K28" s="559"/>
      <c r="L28" s="143" t="s">
        <v>59</v>
      </c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319"/>
      <c r="AQ28" s="406"/>
    </row>
    <row r="29" spans="1:43" ht="18" customHeight="1" x14ac:dyDescent="0.2">
      <c r="A29" s="559" t="s">
        <v>206</v>
      </c>
      <c r="B29" s="560"/>
      <c r="C29" s="559"/>
      <c r="D29" s="561"/>
      <c r="E29" s="559"/>
      <c r="F29" s="559"/>
      <c r="G29" s="559"/>
      <c r="H29" s="559"/>
      <c r="I29" s="559"/>
      <c r="J29" s="559"/>
      <c r="K29" s="559"/>
      <c r="L29" s="143" t="s">
        <v>58</v>
      </c>
      <c r="M29" s="143"/>
      <c r="N29" s="143"/>
      <c r="O29" s="344"/>
      <c r="P29" s="344"/>
      <c r="Q29" s="344"/>
      <c r="R29" s="344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4"/>
      <c r="AJ29" s="144"/>
      <c r="AK29" s="144"/>
      <c r="AL29" s="143"/>
      <c r="AM29" s="143"/>
      <c r="AN29" s="143"/>
      <c r="AO29" s="143"/>
      <c r="AP29" s="319"/>
      <c r="AQ29" s="407"/>
    </row>
    <row r="30" spans="1:43" ht="15" customHeight="1" x14ac:dyDescent="0.2">
      <c r="A30" s="559"/>
      <c r="B30" s="560"/>
      <c r="C30" s="559"/>
      <c r="D30" s="561"/>
      <c r="E30" s="559"/>
      <c r="F30" s="559"/>
      <c r="G30" s="559"/>
      <c r="H30" s="559"/>
      <c r="I30" s="559"/>
      <c r="J30" s="559"/>
      <c r="K30" s="559"/>
      <c r="L30" s="143" t="s">
        <v>59</v>
      </c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319"/>
      <c r="AQ30" s="406"/>
    </row>
    <row r="31" spans="1:43" ht="15" customHeight="1" x14ac:dyDescent="0.2">
      <c r="A31" s="315"/>
      <c r="B31" s="426"/>
      <c r="C31" s="315"/>
      <c r="D31" s="317"/>
      <c r="E31" s="315"/>
      <c r="F31" s="315"/>
      <c r="G31" s="315"/>
      <c r="H31" s="315"/>
      <c r="I31" s="315"/>
      <c r="J31" s="315"/>
      <c r="K31" s="315"/>
      <c r="L31" s="315"/>
      <c r="M31" s="315"/>
      <c r="N31" s="315"/>
      <c r="O31" s="315"/>
      <c r="P31" s="315"/>
      <c r="Q31" s="315"/>
      <c r="R31" s="315"/>
      <c r="S31" s="315"/>
      <c r="T31" s="315"/>
      <c r="U31" s="315"/>
      <c r="V31" s="315"/>
      <c r="W31" s="315"/>
      <c r="X31" s="315"/>
      <c r="Y31" s="315"/>
      <c r="Z31" s="315"/>
      <c r="AA31" s="315"/>
      <c r="AB31" s="315"/>
      <c r="AC31" s="315"/>
      <c r="AD31" s="315"/>
      <c r="AE31" s="315"/>
      <c r="AF31" s="315"/>
      <c r="AG31" s="315"/>
      <c r="AH31" s="315"/>
      <c r="AI31" s="315"/>
      <c r="AJ31" s="315"/>
      <c r="AK31" s="315"/>
      <c r="AL31" s="315"/>
      <c r="AM31" s="315"/>
      <c r="AN31" s="315"/>
      <c r="AO31" s="315"/>
    </row>
    <row r="32" spans="1:43" x14ac:dyDescent="0.2">
      <c r="D32" s="111" t="s">
        <v>48</v>
      </c>
      <c r="E32" s="138" t="s">
        <v>50</v>
      </c>
      <c r="F32" s="567" t="s">
        <v>260</v>
      </c>
      <c r="G32" s="567"/>
      <c r="H32" s="567"/>
      <c r="I32" s="567"/>
      <c r="J32" s="138" t="s">
        <v>246</v>
      </c>
      <c r="K32" s="138"/>
      <c r="L32" s="138"/>
      <c r="M32" s="138"/>
      <c r="Q32" s="111"/>
      <c r="R32" s="111"/>
      <c r="S32" s="111"/>
      <c r="T32" s="111"/>
      <c r="U32" s="111"/>
      <c r="AE32" s="111" t="s">
        <v>247</v>
      </c>
    </row>
    <row r="33" spans="1:43" s="111" customFormat="1" x14ac:dyDescent="0.2"/>
    <row r="34" spans="1:43" ht="30" customHeight="1" x14ac:dyDescent="0.2">
      <c r="A34" s="559" t="s">
        <v>51</v>
      </c>
      <c r="B34" s="520" t="s">
        <v>52</v>
      </c>
      <c r="C34" s="559" t="s">
        <v>53</v>
      </c>
      <c r="D34" s="559" t="s">
        <v>12</v>
      </c>
      <c r="E34" s="564" t="s">
        <v>55</v>
      </c>
      <c r="F34" s="564"/>
      <c r="G34" s="559" t="s">
        <v>56</v>
      </c>
      <c r="H34" s="559"/>
      <c r="I34" s="559"/>
      <c r="J34" s="564" t="s">
        <v>57</v>
      </c>
      <c r="K34" s="564"/>
      <c r="L34" s="559" t="s">
        <v>260</v>
      </c>
      <c r="M34" s="559"/>
      <c r="N34" s="559"/>
      <c r="O34" s="559"/>
      <c r="P34" s="559"/>
      <c r="Q34" s="559"/>
      <c r="R34" s="559"/>
      <c r="S34" s="559"/>
      <c r="T34" s="559"/>
      <c r="U34" s="559"/>
      <c r="V34" s="559"/>
      <c r="W34" s="559"/>
      <c r="X34" s="559"/>
      <c r="Y34" s="559"/>
      <c r="Z34" s="559"/>
      <c r="AA34" s="559"/>
      <c r="AB34" s="559"/>
      <c r="AC34" s="559"/>
      <c r="AD34" s="559"/>
      <c r="AE34" s="559"/>
      <c r="AF34" s="559"/>
      <c r="AG34" s="559"/>
      <c r="AH34" s="559"/>
      <c r="AI34" s="559"/>
      <c r="AJ34" s="559"/>
      <c r="AK34" s="559"/>
      <c r="AL34" s="559"/>
      <c r="AM34" s="559"/>
      <c r="AN34" s="559"/>
      <c r="AO34" s="559"/>
      <c r="AP34" s="559"/>
      <c r="AQ34" s="559"/>
    </row>
    <row r="35" spans="1:43" ht="29.25" customHeight="1" x14ac:dyDescent="0.2">
      <c r="A35" s="559"/>
      <c r="B35" s="520"/>
      <c r="C35" s="559"/>
      <c r="D35" s="559"/>
      <c r="E35" s="142" t="s">
        <v>58</v>
      </c>
      <c r="F35" s="142" t="s">
        <v>59</v>
      </c>
      <c r="G35" s="142" t="s">
        <v>58</v>
      </c>
      <c r="H35" s="142" t="s">
        <v>60</v>
      </c>
      <c r="I35" s="142" t="s">
        <v>61</v>
      </c>
      <c r="J35" s="142" t="s">
        <v>58</v>
      </c>
      <c r="K35" s="142" t="s">
        <v>59</v>
      </c>
      <c r="L35" s="142"/>
      <c r="M35" s="143">
        <v>1</v>
      </c>
      <c r="N35" s="143">
        <v>2</v>
      </c>
      <c r="O35" s="143">
        <v>3</v>
      </c>
      <c r="P35" s="143">
        <v>4</v>
      </c>
      <c r="Q35" s="143">
        <v>5</v>
      </c>
      <c r="R35" s="143">
        <v>6</v>
      </c>
      <c r="S35" s="143">
        <v>7</v>
      </c>
      <c r="T35" s="143">
        <v>8</v>
      </c>
      <c r="U35" s="143">
        <v>9</v>
      </c>
      <c r="V35" s="143">
        <v>10</v>
      </c>
      <c r="W35" s="143">
        <v>11</v>
      </c>
      <c r="X35" s="143">
        <v>12</v>
      </c>
      <c r="Y35" s="143">
        <v>13</v>
      </c>
      <c r="Z35" s="143">
        <v>14</v>
      </c>
      <c r="AA35" s="143">
        <v>15</v>
      </c>
      <c r="AB35" s="143">
        <v>16</v>
      </c>
      <c r="AC35" s="143">
        <v>17</v>
      </c>
      <c r="AD35" s="143">
        <v>18</v>
      </c>
      <c r="AE35" s="143">
        <v>19</v>
      </c>
      <c r="AF35" s="143">
        <v>20</v>
      </c>
      <c r="AG35" s="143">
        <v>21</v>
      </c>
      <c r="AH35" s="143">
        <v>22</v>
      </c>
      <c r="AI35" s="143">
        <v>23</v>
      </c>
      <c r="AJ35" s="143">
        <v>24</v>
      </c>
      <c r="AK35" s="143">
        <v>25</v>
      </c>
      <c r="AL35" s="143">
        <v>26</v>
      </c>
      <c r="AM35" s="143">
        <v>27</v>
      </c>
      <c r="AN35" s="143">
        <v>28</v>
      </c>
      <c r="AO35" s="143">
        <v>29</v>
      </c>
      <c r="AP35" s="340">
        <v>30</v>
      </c>
      <c r="AQ35" s="340">
        <v>31</v>
      </c>
    </row>
    <row r="36" spans="1:43" ht="16.5" customHeight="1" x14ac:dyDescent="0.2">
      <c r="A36" s="559">
        <v>1</v>
      </c>
      <c r="B36" s="560"/>
      <c r="C36" s="559"/>
      <c r="D36" s="561"/>
      <c r="E36" s="559"/>
      <c r="F36" s="559"/>
      <c r="G36" s="559"/>
      <c r="H36" s="559"/>
      <c r="I36" s="559"/>
      <c r="J36" s="559"/>
      <c r="K36" s="559"/>
      <c r="L36" s="143" t="s">
        <v>58</v>
      </c>
      <c r="M36" s="144"/>
      <c r="N36" s="144"/>
      <c r="O36" s="143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347"/>
      <c r="AQ36" s="347"/>
    </row>
    <row r="37" spans="1:43" ht="15.75" customHeight="1" x14ac:dyDescent="0.2">
      <c r="A37" s="559"/>
      <c r="B37" s="560"/>
      <c r="C37" s="559"/>
      <c r="D37" s="561"/>
      <c r="E37" s="559"/>
      <c r="F37" s="559"/>
      <c r="G37" s="559"/>
      <c r="H37" s="559"/>
      <c r="I37" s="559"/>
      <c r="J37" s="559"/>
      <c r="K37" s="559"/>
      <c r="L37" s="143" t="s">
        <v>59</v>
      </c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341"/>
      <c r="AQ37" s="341"/>
    </row>
    <row r="38" spans="1:43" ht="18" customHeight="1" x14ac:dyDescent="0.2">
      <c r="A38" s="559">
        <v>2</v>
      </c>
      <c r="B38" s="560"/>
      <c r="C38" s="559"/>
      <c r="D38" s="561"/>
      <c r="E38" s="559"/>
      <c r="F38" s="559"/>
      <c r="G38" s="559"/>
      <c r="H38" s="559"/>
      <c r="I38" s="559"/>
      <c r="J38" s="559"/>
      <c r="K38" s="559"/>
      <c r="L38" s="143" t="s">
        <v>58</v>
      </c>
      <c r="M38" s="143"/>
      <c r="N38" s="143"/>
      <c r="O38" s="344"/>
      <c r="P38" s="344"/>
      <c r="Q38" s="344"/>
      <c r="R38" s="344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4"/>
      <c r="AJ38" s="144"/>
      <c r="AK38" s="144"/>
      <c r="AL38" s="143"/>
      <c r="AM38" s="143"/>
      <c r="AN38" s="143"/>
      <c r="AO38" s="143"/>
      <c r="AP38" s="319"/>
      <c r="AQ38" s="407"/>
    </row>
    <row r="39" spans="1:43" ht="15" customHeight="1" x14ac:dyDescent="0.2">
      <c r="A39" s="559"/>
      <c r="B39" s="560"/>
      <c r="C39" s="559"/>
      <c r="D39" s="561"/>
      <c r="E39" s="559"/>
      <c r="F39" s="559"/>
      <c r="G39" s="559"/>
      <c r="H39" s="559"/>
      <c r="I39" s="559"/>
      <c r="J39" s="559"/>
      <c r="K39" s="559"/>
      <c r="L39" s="143" t="s">
        <v>59</v>
      </c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319"/>
      <c r="AQ39" s="406"/>
    </row>
    <row r="40" spans="1:43" ht="18" customHeight="1" x14ac:dyDescent="0.2">
      <c r="A40" s="559" t="s">
        <v>206</v>
      </c>
      <c r="B40" s="560"/>
      <c r="C40" s="559"/>
      <c r="D40" s="561"/>
      <c r="E40" s="559"/>
      <c r="F40" s="559"/>
      <c r="G40" s="559"/>
      <c r="H40" s="559"/>
      <c r="I40" s="559"/>
      <c r="J40" s="559"/>
      <c r="K40" s="559"/>
      <c r="L40" s="143" t="s">
        <v>58</v>
      </c>
      <c r="M40" s="143"/>
      <c r="N40" s="143"/>
      <c r="O40" s="344"/>
      <c r="P40" s="344"/>
      <c r="Q40" s="344"/>
      <c r="R40" s="344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4"/>
      <c r="AJ40" s="144"/>
      <c r="AK40" s="144"/>
      <c r="AL40" s="143"/>
      <c r="AM40" s="143"/>
      <c r="AN40" s="143"/>
      <c r="AO40" s="143"/>
      <c r="AP40" s="319"/>
      <c r="AQ40" s="407"/>
    </row>
    <row r="41" spans="1:43" ht="15" customHeight="1" x14ac:dyDescent="0.2">
      <c r="A41" s="559"/>
      <c r="B41" s="560"/>
      <c r="C41" s="559"/>
      <c r="D41" s="561"/>
      <c r="E41" s="559"/>
      <c r="F41" s="559"/>
      <c r="G41" s="559"/>
      <c r="H41" s="559"/>
      <c r="I41" s="559"/>
      <c r="J41" s="559"/>
      <c r="K41" s="559"/>
      <c r="L41" s="143" t="s">
        <v>59</v>
      </c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319"/>
      <c r="AQ41" s="406"/>
    </row>
    <row r="42" spans="1:43" ht="15" customHeight="1" x14ac:dyDescent="0.2">
      <c r="A42" s="315"/>
      <c r="B42" s="426"/>
      <c r="C42" s="315"/>
      <c r="D42" s="317"/>
      <c r="E42" s="315"/>
      <c r="F42" s="315"/>
      <c r="G42" s="315"/>
      <c r="H42" s="315"/>
      <c r="I42" s="315"/>
      <c r="J42" s="315"/>
      <c r="K42" s="315"/>
      <c r="L42" s="315"/>
      <c r="M42" s="315"/>
      <c r="N42" s="315"/>
      <c r="O42" s="315"/>
      <c r="P42" s="315"/>
      <c r="Q42" s="315"/>
      <c r="R42" s="315"/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5"/>
      <c r="AG42" s="315"/>
      <c r="AH42" s="315"/>
      <c r="AI42" s="315"/>
      <c r="AJ42" s="315"/>
      <c r="AK42" s="315"/>
      <c r="AL42" s="315"/>
      <c r="AM42" s="315"/>
      <c r="AN42" s="315"/>
      <c r="AO42" s="315"/>
    </row>
    <row r="43" spans="1:43" x14ac:dyDescent="0.2">
      <c r="D43" s="111" t="s">
        <v>48</v>
      </c>
      <c r="E43" s="138" t="s">
        <v>50</v>
      </c>
      <c r="F43" s="563" t="s">
        <v>262</v>
      </c>
      <c r="G43" s="563"/>
      <c r="H43" s="563"/>
      <c r="I43" s="563"/>
      <c r="J43" s="138" t="s">
        <v>267</v>
      </c>
      <c r="K43" s="138"/>
      <c r="L43" s="138"/>
      <c r="M43" s="138"/>
      <c r="Q43" s="111"/>
      <c r="R43" s="111"/>
      <c r="S43" s="111"/>
      <c r="T43" s="111"/>
      <c r="U43" s="111"/>
      <c r="AE43" s="111" t="s">
        <v>268</v>
      </c>
    </row>
    <row r="44" spans="1:43" s="111" customFormat="1" x14ac:dyDescent="0.2"/>
    <row r="45" spans="1:43" ht="30" customHeight="1" x14ac:dyDescent="0.2">
      <c r="A45" s="559" t="s">
        <v>51</v>
      </c>
      <c r="B45" s="520" t="s">
        <v>52</v>
      </c>
      <c r="C45" s="559" t="s">
        <v>53</v>
      </c>
      <c r="D45" s="559" t="s">
        <v>12</v>
      </c>
      <c r="E45" s="564" t="s">
        <v>55</v>
      </c>
      <c r="F45" s="564"/>
      <c r="G45" s="559" t="s">
        <v>56</v>
      </c>
      <c r="H45" s="559"/>
      <c r="I45" s="559"/>
      <c r="J45" s="564" t="s">
        <v>57</v>
      </c>
      <c r="K45" s="564"/>
      <c r="L45" s="562" t="s">
        <v>262</v>
      </c>
      <c r="M45" s="562"/>
      <c r="N45" s="562"/>
      <c r="O45" s="562"/>
      <c r="P45" s="562"/>
      <c r="Q45" s="562"/>
      <c r="R45" s="562"/>
      <c r="S45" s="562"/>
      <c r="T45" s="562"/>
      <c r="U45" s="562"/>
      <c r="V45" s="562"/>
      <c r="W45" s="562"/>
      <c r="X45" s="562"/>
      <c r="Y45" s="562"/>
      <c r="Z45" s="562"/>
      <c r="AA45" s="562"/>
      <c r="AB45" s="562"/>
      <c r="AC45" s="562"/>
      <c r="AD45" s="562"/>
      <c r="AE45" s="562"/>
      <c r="AF45" s="562"/>
      <c r="AG45" s="562"/>
      <c r="AH45" s="562"/>
      <c r="AI45" s="562"/>
      <c r="AJ45" s="562"/>
      <c r="AK45" s="562"/>
      <c r="AL45" s="562"/>
      <c r="AM45" s="562"/>
      <c r="AN45" s="562"/>
      <c r="AO45" s="562"/>
      <c r="AP45" s="562"/>
      <c r="AQ45" s="562"/>
    </row>
    <row r="46" spans="1:43" ht="29.25" customHeight="1" x14ac:dyDescent="0.2">
      <c r="A46" s="559"/>
      <c r="B46" s="520"/>
      <c r="C46" s="559"/>
      <c r="D46" s="559"/>
      <c r="E46" s="142" t="s">
        <v>58</v>
      </c>
      <c r="F46" s="142" t="s">
        <v>59</v>
      </c>
      <c r="G46" s="142" t="s">
        <v>58</v>
      </c>
      <c r="H46" s="142" t="s">
        <v>60</v>
      </c>
      <c r="I46" s="142" t="s">
        <v>61</v>
      </c>
      <c r="J46" s="142" t="s">
        <v>58</v>
      </c>
      <c r="K46" s="142" t="s">
        <v>59</v>
      </c>
      <c r="L46" s="142"/>
      <c r="M46" s="143">
        <v>1</v>
      </c>
      <c r="N46" s="143">
        <v>2</v>
      </c>
      <c r="O46" s="143">
        <v>3</v>
      </c>
      <c r="P46" s="143">
        <v>4</v>
      </c>
      <c r="Q46" s="143">
        <v>5</v>
      </c>
      <c r="R46" s="143">
        <v>6</v>
      </c>
      <c r="S46" s="143">
        <v>7</v>
      </c>
      <c r="T46" s="143">
        <v>8</v>
      </c>
      <c r="U46" s="143">
        <v>9</v>
      </c>
      <c r="V46" s="143">
        <v>10</v>
      </c>
      <c r="W46" s="143">
        <v>11</v>
      </c>
      <c r="X46" s="143">
        <v>12</v>
      </c>
      <c r="Y46" s="143">
        <v>13</v>
      </c>
      <c r="Z46" s="143">
        <v>14</v>
      </c>
      <c r="AA46" s="143">
        <v>15</v>
      </c>
      <c r="AB46" s="143">
        <v>16</v>
      </c>
      <c r="AC46" s="143">
        <v>17</v>
      </c>
      <c r="AD46" s="143">
        <v>18</v>
      </c>
      <c r="AE46" s="143">
        <v>19</v>
      </c>
      <c r="AF46" s="143">
        <v>20</v>
      </c>
      <c r="AG46" s="143">
        <v>21</v>
      </c>
      <c r="AH46" s="143">
        <v>22</v>
      </c>
      <c r="AI46" s="143">
        <v>23</v>
      </c>
      <c r="AJ46" s="143">
        <v>24</v>
      </c>
      <c r="AK46" s="143">
        <v>25</v>
      </c>
      <c r="AL46" s="143">
        <v>26</v>
      </c>
      <c r="AM46" s="143">
        <v>27</v>
      </c>
      <c r="AN46" s="143">
        <v>28</v>
      </c>
      <c r="AO46" s="143">
        <v>29</v>
      </c>
      <c r="AP46" s="340">
        <v>30</v>
      </c>
      <c r="AQ46" s="340">
        <v>31</v>
      </c>
    </row>
    <row r="47" spans="1:43" ht="16.5" customHeight="1" x14ac:dyDescent="0.2">
      <c r="A47" s="559">
        <v>1</v>
      </c>
      <c r="B47" s="560"/>
      <c r="C47" s="559"/>
      <c r="D47" s="561"/>
      <c r="E47" s="559"/>
      <c r="F47" s="559"/>
      <c r="G47" s="559"/>
      <c r="H47" s="559"/>
      <c r="I47" s="559"/>
      <c r="J47" s="559"/>
      <c r="K47" s="559"/>
      <c r="L47" s="143" t="s">
        <v>58</v>
      </c>
      <c r="M47" s="144"/>
      <c r="N47" s="144"/>
      <c r="O47" s="143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347"/>
      <c r="AQ47" s="347"/>
    </row>
    <row r="48" spans="1:43" ht="15.75" customHeight="1" x14ac:dyDescent="0.2">
      <c r="A48" s="559"/>
      <c r="B48" s="560"/>
      <c r="C48" s="559"/>
      <c r="D48" s="561"/>
      <c r="E48" s="559"/>
      <c r="F48" s="559"/>
      <c r="G48" s="559"/>
      <c r="H48" s="559"/>
      <c r="I48" s="559"/>
      <c r="J48" s="559"/>
      <c r="K48" s="559"/>
      <c r="L48" s="143" t="s">
        <v>59</v>
      </c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341"/>
      <c r="AQ48" s="341"/>
    </row>
    <row r="49" spans="1:43" ht="18" customHeight="1" x14ac:dyDescent="0.2">
      <c r="A49" s="559">
        <v>2</v>
      </c>
      <c r="B49" s="560"/>
      <c r="C49" s="559"/>
      <c r="D49" s="561"/>
      <c r="E49" s="559"/>
      <c r="F49" s="559"/>
      <c r="G49" s="559"/>
      <c r="H49" s="559"/>
      <c r="I49" s="559"/>
      <c r="J49" s="559"/>
      <c r="K49" s="559"/>
      <c r="L49" s="143" t="s">
        <v>58</v>
      </c>
      <c r="M49" s="143"/>
      <c r="N49" s="143"/>
      <c r="O49" s="344"/>
      <c r="P49" s="344"/>
      <c r="Q49" s="344"/>
      <c r="R49" s="344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4"/>
      <c r="AJ49" s="144"/>
      <c r="AK49" s="144"/>
      <c r="AL49" s="143"/>
      <c r="AM49" s="143"/>
      <c r="AN49" s="143"/>
      <c r="AO49" s="143"/>
      <c r="AP49" s="319"/>
      <c r="AQ49" s="407"/>
    </row>
    <row r="50" spans="1:43" ht="15" customHeight="1" x14ac:dyDescent="0.2">
      <c r="A50" s="559"/>
      <c r="B50" s="560"/>
      <c r="C50" s="559"/>
      <c r="D50" s="561"/>
      <c r="E50" s="559"/>
      <c r="F50" s="559"/>
      <c r="G50" s="559"/>
      <c r="H50" s="559"/>
      <c r="I50" s="559"/>
      <c r="J50" s="559"/>
      <c r="K50" s="559"/>
      <c r="L50" s="143" t="s">
        <v>59</v>
      </c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319"/>
      <c r="AQ50" s="406"/>
    </row>
    <row r="51" spans="1:43" ht="18" customHeight="1" x14ac:dyDescent="0.2">
      <c r="A51" s="559" t="s">
        <v>206</v>
      </c>
      <c r="B51" s="560"/>
      <c r="C51" s="559"/>
      <c r="D51" s="561"/>
      <c r="E51" s="559"/>
      <c r="F51" s="559"/>
      <c r="G51" s="559"/>
      <c r="H51" s="559"/>
      <c r="I51" s="559"/>
      <c r="J51" s="559"/>
      <c r="K51" s="559"/>
      <c r="L51" s="143" t="s">
        <v>58</v>
      </c>
      <c r="M51" s="143"/>
      <c r="N51" s="143"/>
      <c r="O51" s="344"/>
      <c r="P51" s="344"/>
      <c r="Q51" s="344"/>
      <c r="R51" s="344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4"/>
      <c r="AJ51" s="144"/>
      <c r="AK51" s="144"/>
      <c r="AL51" s="143"/>
      <c r="AM51" s="143"/>
      <c r="AN51" s="143"/>
      <c r="AO51" s="143"/>
      <c r="AP51" s="319"/>
      <c r="AQ51" s="407"/>
    </row>
    <row r="52" spans="1:43" ht="15" customHeight="1" x14ac:dyDescent="0.2">
      <c r="A52" s="559"/>
      <c r="B52" s="560"/>
      <c r="C52" s="559"/>
      <c r="D52" s="561"/>
      <c r="E52" s="559"/>
      <c r="F52" s="559"/>
      <c r="G52" s="559"/>
      <c r="H52" s="559"/>
      <c r="I52" s="559"/>
      <c r="J52" s="559"/>
      <c r="K52" s="559"/>
      <c r="L52" s="143" t="s">
        <v>59</v>
      </c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319"/>
      <c r="AQ52" s="406"/>
    </row>
    <row r="53" spans="1:43" ht="15" customHeight="1" x14ac:dyDescent="0.2">
      <c r="A53" s="315"/>
      <c r="B53" s="426"/>
      <c r="C53" s="315"/>
      <c r="D53" s="317"/>
      <c r="E53" s="315"/>
      <c r="F53" s="315"/>
      <c r="G53" s="315"/>
      <c r="H53" s="315"/>
      <c r="I53" s="315"/>
      <c r="J53" s="315"/>
      <c r="K53" s="315"/>
      <c r="L53" s="315"/>
      <c r="M53" s="315"/>
      <c r="N53" s="315"/>
      <c r="O53" s="315"/>
      <c r="P53" s="315"/>
      <c r="Q53" s="315"/>
      <c r="R53" s="315"/>
      <c r="S53" s="315"/>
      <c r="T53" s="315"/>
      <c r="U53" s="315"/>
      <c r="V53" s="315"/>
      <c r="W53" s="315"/>
      <c r="X53" s="315"/>
      <c r="Y53" s="315"/>
      <c r="Z53" s="315"/>
      <c r="AA53" s="315"/>
      <c r="AB53" s="315"/>
      <c r="AC53" s="315"/>
      <c r="AD53" s="315"/>
      <c r="AE53" s="315"/>
      <c r="AF53" s="315"/>
      <c r="AG53" s="315"/>
      <c r="AH53" s="315"/>
      <c r="AI53" s="315"/>
      <c r="AJ53" s="315"/>
      <c r="AK53" s="315"/>
      <c r="AL53" s="315"/>
      <c r="AM53" s="315"/>
      <c r="AN53" s="315"/>
      <c r="AO53" s="315"/>
    </row>
    <row r="54" spans="1:43" x14ac:dyDescent="0.2">
      <c r="D54" s="111" t="s">
        <v>48</v>
      </c>
      <c r="E54" s="138" t="s">
        <v>50</v>
      </c>
      <c r="F54" s="563" t="s">
        <v>263</v>
      </c>
      <c r="G54" s="563"/>
      <c r="H54" s="563"/>
      <c r="I54" s="563"/>
      <c r="J54" s="138" t="s">
        <v>267</v>
      </c>
      <c r="K54" s="138"/>
      <c r="L54" s="138"/>
      <c r="M54" s="138"/>
      <c r="Q54" s="111"/>
      <c r="R54" s="111"/>
      <c r="S54" s="111"/>
      <c r="T54" s="111"/>
      <c r="U54" s="111"/>
      <c r="AE54" s="111" t="s">
        <v>268</v>
      </c>
    </row>
    <row r="55" spans="1:43" s="111" customFormat="1" x14ac:dyDescent="0.2"/>
    <row r="56" spans="1:43" ht="30" customHeight="1" x14ac:dyDescent="0.2">
      <c r="A56" s="559" t="s">
        <v>51</v>
      </c>
      <c r="B56" s="520" t="s">
        <v>52</v>
      </c>
      <c r="C56" s="559" t="s">
        <v>53</v>
      </c>
      <c r="D56" s="559" t="s">
        <v>12</v>
      </c>
      <c r="E56" s="564" t="s">
        <v>55</v>
      </c>
      <c r="F56" s="564"/>
      <c r="G56" s="559" t="s">
        <v>56</v>
      </c>
      <c r="H56" s="559"/>
      <c r="I56" s="559"/>
      <c r="J56" s="564" t="s">
        <v>57</v>
      </c>
      <c r="K56" s="564"/>
      <c r="L56" s="562" t="s">
        <v>263</v>
      </c>
      <c r="M56" s="562"/>
      <c r="N56" s="562"/>
      <c r="O56" s="562"/>
      <c r="P56" s="562"/>
      <c r="Q56" s="562"/>
      <c r="R56" s="562"/>
      <c r="S56" s="562"/>
      <c r="T56" s="562"/>
      <c r="U56" s="562"/>
      <c r="V56" s="562"/>
      <c r="W56" s="562"/>
      <c r="X56" s="562"/>
      <c r="Y56" s="562"/>
      <c r="Z56" s="562"/>
      <c r="AA56" s="562"/>
      <c r="AB56" s="562"/>
      <c r="AC56" s="562"/>
      <c r="AD56" s="562"/>
      <c r="AE56" s="562"/>
      <c r="AF56" s="562"/>
      <c r="AG56" s="562"/>
      <c r="AH56" s="562"/>
      <c r="AI56" s="562"/>
      <c r="AJ56" s="562"/>
      <c r="AK56" s="562"/>
      <c r="AL56" s="562"/>
      <c r="AM56" s="562"/>
      <c r="AN56" s="562"/>
      <c r="AO56" s="562"/>
      <c r="AP56" s="562"/>
      <c r="AQ56" s="562"/>
    </row>
    <row r="57" spans="1:43" ht="29.25" customHeight="1" x14ac:dyDescent="0.2">
      <c r="A57" s="559"/>
      <c r="B57" s="520"/>
      <c r="C57" s="559"/>
      <c r="D57" s="559"/>
      <c r="E57" s="142" t="s">
        <v>58</v>
      </c>
      <c r="F57" s="142" t="s">
        <v>59</v>
      </c>
      <c r="G57" s="142" t="s">
        <v>58</v>
      </c>
      <c r="H57" s="142" t="s">
        <v>60</v>
      </c>
      <c r="I57" s="142" t="s">
        <v>61</v>
      </c>
      <c r="J57" s="142" t="s">
        <v>58</v>
      </c>
      <c r="K57" s="142" t="s">
        <v>59</v>
      </c>
      <c r="L57" s="142"/>
      <c r="M57" s="143">
        <v>1</v>
      </c>
      <c r="N57" s="143">
        <v>2</v>
      </c>
      <c r="O57" s="143">
        <v>3</v>
      </c>
      <c r="P57" s="143">
        <v>4</v>
      </c>
      <c r="Q57" s="143">
        <v>5</v>
      </c>
      <c r="R57" s="143">
        <v>6</v>
      </c>
      <c r="S57" s="143">
        <v>7</v>
      </c>
      <c r="T57" s="143">
        <v>8</v>
      </c>
      <c r="U57" s="143">
        <v>9</v>
      </c>
      <c r="V57" s="143">
        <v>10</v>
      </c>
      <c r="W57" s="143">
        <v>11</v>
      </c>
      <c r="X57" s="143">
        <v>12</v>
      </c>
      <c r="Y57" s="143">
        <v>13</v>
      </c>
      <c r="Z57" s="143">
        <v>14</v>
      </c>
      <c r="AA57" s="143">
        <v>15</v>
      </c>
      <c r="AB57" s="143">
        <v>16</v>
      </c>
      <c r="AC57" s="143">
        <v>17</v>
      </c>
      <c r="AD57" s="143">
        <v>18</v>
      </c>
      <c r="AE57" s="143">
        <v>19</v>
      </c>
      <c r="AF57" s="143">
        <v>20</v>
      </c>
      <c r="AG57" s="143">
        <v>21</v>
      </c>
      <c r="AH57" s="143">
        <v>22</v>
      </c>
      <c r="AI57" s="143">
        <v>23</v>
      </c>
      <c r="AJ57" s="143">
        <v>24</v>
      </c>
      <c r="AK57" s="143">
        <v>25</v>
      </c>
      <c r="AL57" s="143">
        <v>26</v>
      </c>
      <c r="AM57" s="143">
        <v>27</v>
      </c>
      <c r="AN57" s="143">
        <v>28</v>
      </c>
      <c r="AO57" s="143"/>
      <c r="AP57" s="340"/>
      <c r="AQ57" s="340"/>
    </row>
    <row r="58" spans="1:43" ht="16.5" customHeight="1" x14ac:dyDescent="0.2">
      <c r="A58" s="559">
        <v>1</v>
      </c>
      <c r="B58" s="560"/>
      <c r="C58" s="559"/>
      <c r="D58" s="561"/>
      <c r="E58" s="559"/>
      <c r="F58" s="559"/>
      <c r="G58" s="559"/>
      <c r="H58" s="559"/>
      <c r="I58" s="559"/>
      <c r="J58" s="559"/>
      <c r="K58" s="559"/>
      <c r="L58" s="143" t="s">
        <v>58</v>
      </c>
      <c r="M58" s="144"/>
      <c r="N58" s="144"/>
      <c r="O58" s="143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144"/>
      <c r="AJ58" s="144"/>
      <c r="AK58" s="144"/>
      <c r="AL58" s="144"/>
      <c r="AM58" s="144"/>
      <c r="AN58" s="144"/>
      <c r="AO58" s="144"/>
      <c r="AP58" s="347"/>
      <c r="AQ58" s="347"/>
    </row>
    <row r="59" spans="1:43" ht="15.75" customHeight="1" x14ac:dyDescent="0.2">
      <c r="A59" s="559"/>
      <c r="B59" s="560"/>
      <c r="C59" s="559"/>
      <c r="D59" s="561"/>
      <c r="E59" s="559"/>
      <c r="F59" s="559"/>
      <c r="G59" s="559"/>
      <c r="H59" s="559"/>
      <c r="I59" s="559"/>
      <c r="J59" s="559"/>
      <c r="K59" s="559"/>
      <c r="L59" s="143" t="s">
        <v>59</v>
      </c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341"/>
      <c r="AQ59" s="341"/>
    </row>
    <row r="60" spans="1:43" ht="18" customHeight="1" x14ac:dyDescent="0.2">
      <c r="A60" s="559">
        <v>2</v>
      </c>
      <c r="B60" s="560"/>
      <c r="C60" s="559"/>
      <c r="D60" s="561"/>
      <c r="E60" s="559"/>
      <c r="F60" s="559"/>
      <c r="G60" s="559"/>
      <c r="H60" s="559"/>
      <c r="I60" s="559"/>
      <c r="J60" s="559"/>
      <c r="K60" s="559"/>
      <c r="L60" s="143" t="s">
        <v>58</v>
      </c>
      <c r="M60" s="143"/>
      <c r="N60" s="143"/>
      <c r="O60" s="344"/>
      <c r="P60" s="344"/>
      <c r="Q60" s="344"/>
      <c r="R60" s="344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4"/>
      <c r="AJ60" s="144"/>
      <c r="AK60" s="144"/>
      <c r="AL60" s="143"/>
      <c r="AM60" s="143"/>
      <c r="AN60" s="143"/>
      <c r="AO60" s="143"/>
      <c r="AP60" s="319"/>
      <c r="AQ60" s="407"/>
    </row>
    <row r="61" spans="1:43" ht="15" customHeight="1" x14ac:dyDescent="0.2">
      <c r="A61" s="559"/>
      <c r="B61" s="560"/>
      <c r="C61" s="559"/>
      <c r="D61" s="561"/>
      <c r="E61" s="559"/>
      <c r="F61" s="559"/>
      <c r="G61" s="559"/>
      <c r="H61" s="559"/>
      <c r="I61" s="559"/>
      <c r="J61" s="559"/>
      <c r="K61" s="559"/>
      <c r="L61" s="143" t="s">
        <v>59</v>
      </c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319"/>
      <c r="AQ61" s="406"/>
    </row>
    <row r="62" spans="1:43" ht="18" customHeight="1" x14ac:dyDescent="0.2">
      <c r="A62" s="559" t="s">
        <v>206</v>
      </c>
      <c r="B62" s="560"/>
      <c r="C62" s="559"/>
      <c r="D62" s="561"/>
      <c r="E62" s="559"/>
      <c r="F62" s="559"/>
      <c r="G62" s="559"/>
      <c r="H62" s="559"/>
      <c r="I62" s="559"/>
      <c r="J62" s="559"/>
      <c r="K62" s="559"/>
      <c r="L62" s="143" t="s">
        <v>58</v>
      </c>
      <c r="M62" s="143"/>
      <c r="N62" s="143"/>
      <c r="O62" s="344"/>
      <c r="P62" s="344"/>
      <c r="Q62" s="344"/>
      <c r="R62" s="344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4"/>
      <c r="AJ62" s="144"/>
      <c r="AK62" s="144"/>
      <c r="AL62" s="143"/>
      <c r="AM62" s="143"/>
      <c r="AN62" s="143"/>
      <c r="AO62" s="143"/>
      <c r="AP62" s="319"/>
      <c r="AQ62" s="407"/>
    </row>
    <row r="63" spans="1:43" ht="15" customHeight="1" x14ac:dyDescent="0.2">
      <c r="A63" s="559"/>
      <c r="B63" s="560"/>
      <c r="C63" s="559"/>
      <c r="D63" s="561"/>
      <c r="E63" s="559"/>
      <c r="F63" s="559"/>
      <c r="G63" s="559"/>
      <c r="H63" s="559"/>
      <c r="I63" s="559"/>
      <c r="J63" s="559"/>
      <c r="K63" s="559"/>
      <c r="L63" s="143" t="s">
        <v>59</v>
      </c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319"/>
      <c r="AQ63" s="406"/>
    </row>
    <row r="64" spans="1:43" ht="15" customHeight="1" x14ac:dyDescent="0.2">
      <c r="A64" s="315"/>
      <c r="B64" s="426"/>
      <c r="C64" s="315"/>
      <c r="D64" s="317"/>
      <c r="E64" s="315"/>
      <c r="F64" s="315"/>
      <c r="G64" s="315"/>
      <c r="H64" s="315"/>
      <c r="I64" s="315"/>
      <c r="J64" s="315"/>
      <c r="K64" s="315"/>
      <c r="L64" s="315"/>
      <c r="M64" s="315"/>
      <c r="N64" s="315"/>
      <c r="O64" s="315"/>
      <c r="P64" s="315"/>
      <c r="Q64" s="315"/>
      <c r="R64" s="315"/>
      <c r="S64" s="315"/>
      <c r="T64" s="315"/>
      <c r="U64" s="315"/>
      <c r="V64" s="315"/>
      <c r="W64" s="315"/>
      <c r="X64" s="315"/>
      <c r="Y64" s="315"/>
      <c r="Z64" s="315"/>
      <c r="AA64" s="315"/>
      <c r="AB64" s="315"/>
      <c r="AC64" s="315"/>
      <c r="AD64" s="315"/>
      <c r="AE64" s="315"/>
      <c r="AF64" s="315"/>
      <c r="AG64" s="315"/>
      <c r="AH64" s="315"/>
      <c r="AI64" s="315"/>
      <c r="AJ64" s="315"/>
      <c r="AK64" s="315"/>
      <c r="AL64" s="315"/>
      <c r="AM64" s="315"/>
      <c r="AN64" s="315"/>
      <c r="AO64" s="315"/>
    </row>
    <row r="65" spans="1:43" x14ac:dyDescent="0.2">
      <c r="D65" s="111" t="s">
        <v>48</v>
      </c>
      <c r="E65" s="138" t="s">
        <v>50</v>
      </c>
      <c r="F65" s="563" t="s">
        <v>264</v>
      </c>
      <c r="G65" s="563"/>
      <c r="H65" s="563"/>
      <c r="I65" s="563"/>
      <c r="J65" s="138" t="s">
        <v>267</v>
      </c>
      <c r="K65" s="138"/>
      <c r="L65" s="138"/>
      <c r="M65" s="138"/>
      <c r="Q65" s="111"/>
      <c r="R65" s="111"/>
      <c r="S65" s="111"/>
      <c r="T65" s="111"/>
      <c r="U65" s="111"/>
      <c r="AE65" s="111" t="s">
        <v>268</v>
      </c>
    </row>
    <row r="66" spans="1:43" s="111" customFormat="1" x14ac:dyDescent="0.2"/>
    <row r="67" spans="1:43" ht="30" customHeight="1" x14ac:dyDescent="0.2">
      <c r="A67" s="559" t="s">
        <v>51</v>
      </c>
      <c r="B67" s="520" t="s">
        <v>52</v>
      </c>
      <c r="C67" s="559" t="s">
        <v>53</v>
      </c>
      <c r="D67" s="559" t="s">
        <v>12</v>
      </c>
      <c r="E67" s="564" t="s">
        <v>55</v>
      </c>
      <c r="F67" s="564"/>
      <c r="G67" s="559" t="s">
        <v>56</v>
      </c>
      <c r="H67" s="559"/>
      <c r="I67" s="559"/>
      <c r="J67" s="564" t="s">
        <v>57</v>
      </c>
      <c r="K67" s="564"/>
      <c r="L67" s="562" t="s">
        <v>264</v>
      </c>
      <c r="M67" s="562"/>
      <c r="N67" s="562"/>
      <c r="O67" s="562"/>
      <c r="P67" s="562"/>
      <c r="Q67" s="562"/>
      <c r="R67" s="562"/>
      <c r="S67" s="562"/>
      <c r="T67" s="562"/>
      <c r="U67" s="562"/>
      <c r="V67" s="562"/>
      <c r="W67" s="562"/>
      <c r="X67" s="562"/>
      <c r="Y67" s="562"/>
      <c r="Z67" s="562"/>
      <c r="AA67" s="562"/>
      <c r="AB67" s="562"/>
      <c r="AC67" s="562"/>
      <c r="AD67" s="562"/>
      <c r="AE67" s="562"/>
      <c r="AF67" s="562"/>
      <c r="AG67" s="562"/>
      <c r="AH67" s="562"/>
      <c r="AI67" s="562"/>
      <c r="AJ67" s="562"/>
      <c r="AK67" s="562"/>
      <c r="AL67" s="562"/>
      <c r="AM67" s="562"/>
      <c r="AN67" s="562"/>
      <c r="AO67" s="562"/>
      <c r="AP67" s="562"/>
      <c r="AQ67" s="562"/>
    </row>
    <row r="68" spans="1:43" ht="29.25" customHeight="1" x14ac:dyDescent="0.2">
      <c r="A68" s="559"/>
      <c r="B68" s="520"/>
      <c r="C68" s="559"/>
      <c r="D68" s="559"/>
      <c r="E68" s="142" t="s">
        <v>58</v>
      </c>
      <c r="F68" s="142" t="s">
        <v>59</v>
      </c>
      <c r="G68" s="142" t="s">
        <v>58</v>
      </c>
      <c r="H68" s="142" t="s">
        <v>60</v>
      </c>
      <c r="I68" s="142" t="s">
        <v>61</v>
      </c>
      <c r="J68" s="142" t="s">
        <v>58</v>
      </c>
      <c r="K68" s="142" t="s">
        <v>59</v>
      </c>
      <c r="L68" s="142"/>
      <c r="M68" s="143">
        <v>1</v>
      </c>
      <c r="N68" s="143">
        <v>2</v>
      </c>
      <c r="O68" s="143">
        <v>3</v>
      </c>
      <c r="P68" s="143">
        <v>4</v>
      </c>
      <c r="Q68" s="143">
        <v>5</v>
      </c>
      <c r="R68" s="143">
        <v>6</v>
      </c>
      <c r="S68" s="143">
        <v>7</v>
      </c>
      <c r="T68" s="143">
        <v>8</v>
      </c>
      <c r="U68" s="143">
        <v>9</v>
      </c>
      <c r="V68" s="143">
        <v>10</v>
      </c>
      <c r="W68" s="143">
        <v>11</v>
      </c>
      <c r="X68" s="143">
        <v>12</v>
      </c>
      <c r="Y68" s="143">
        <v>13</v>
      </c>
      <c r="Z68" s="143">
        <v>14</v>
      </c>
      <c r="AA68" s="143">
        <v>15</v>
      </c>
      <c r="AB68" s="143">
        <v>16</v>
      </c>
      <c r="AC68" s="143">
        <v>17</v>
      </c>
      <c r="AD68" s="143">
        <v>18</v>
      </c>
      <c r="AE68" s="143">
        <v>19</v>
      </c>
      <c r="AF68" s="143">
        <v>20</v>
      </c>
      <c r="AG68" s="143">
        <v>21</v>
      </c>
      <c r="AH68" s="143">
        <v>22</v>
      </c>
      <c r="AI68" s="143">
        <v>23</v>
      </c>
      <c r="AJ68" s="143">
        <v>24</v>
      </c>
      <c r="AK68" s="143">
        <v>25</v>
      </c>
      <c r="AL68" s="143">
        <v>26</v>
      </c>
      <c r="AM68" s="143">
        <v>27</v>
      </c>
      <c r="AN68" s="143">
        <v>28</v>
      </c>
      <c r="AO68" s="143">
        <v>29</v>
      </c>
      <c r="AP68" s="340">
        <v>30</v>
      </c>
      <c r="AQ68" s="340">
        <v>31</v>
      </c>
    </row>
    <row r="69" spans="1:43" ht="16.5" customHeight="1" x14ac:dyDescent="0.2">
      <c r="A69" s="559">
        <v>1</v>
      </c>
      <c r="B69" s="560"/>
      <c r="C69" s="559"/>
      <c r="D69" s="561"/>
      <c r="E69" s="559"/>
      <c r="F69" s="559"/>
      <c r="G69" s="559"/>
      <c r="H69" s="559"/>
      <c r="I69" s="559"/>
      <c r="J69" s="559"/>
      <c r="K69" s="559"/>
      <c r="L69" s="143" t="s">
        <v>58</v>
      </c>
      <c r="M69" s="144"/>
      <c r="N69" s="144"/>
      <c r="O69" s="143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347"/>
      <c r="AQ69" s="347"/>
    </row>
    <row r="70" spans="1:43" ht="15.75" customHeight="1" x14ac:dyDescent="0.2">
      <c r="A70" s="559"/>
      <c r="B70" s="560"/>
      <c r="C70" s="559"/>
      <c r="D70" s="561"/>
      <c r="E70" s="559"/>
      <c r="F70" s="559"/>
      <c r="G70" s="559"/>
      <c r="H70" s="559"/>
      <c r="I70" s="559"/>
      <c r="J70" s="559"/>
      <c r="K70" s="559"/>
      <c r="L70" s="143" t="s">
        <v>59</v>
      </c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H70" s="144"/>
      <c r="AI70" s="144"/>
      <c r="AJ70" s="144"/>
      <c r="AK70" s="144"/>
      <c r="AL70" s="144"/>
      <c r="AM70" s="144"/>
      <c r="AN70" s="144"/>
      <c r="AO70" s="144"/>
      <c r="AP70" s="341"/>
      <c r="AQ70" s="341"/>
    </row>
    <row r="71" spans="1:43" ht="18" customHeight="1" x14ac:dyDescent="0.2">
      <c r="A71" s="559">
        <v>2</v>
      </c>
      <c r="B71" s="560"/>
      <c r="C71" s="559"/>
      <c r="D71" s="561"/>
      <c r="E71" s="559"/>
      <c r="F71" s="559"/>
      <c r="G71" s="559"/>
      <c r="H71" s="559"/>
      <c r="I71" s="559"/>
      <c r="J71" s="559"/>
      <c r="K71" s="559"/>
      <c r="L71" s="143" t="s">
        <v>58</v>
      </c>
      <c r="M71" s="143"/>
      <c r="N71" s="143"/>
      <c r="O71" s="344"/>
      <c r="P71" s="344"/>
      <c r="Q71" s="344"/>
      <c r="R71" s="344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4"/>
      <c r="AJ71" s="144"/>
      <c r="AK71" s="144"/>
      <c r="AL71" s="143"/>
      <c r="AM71" s="143"/>
      <c r="AN71" s="143"/>
      <c r="AO71" s="143"/>
      <c r="AP71" s="319"/>
      <c r="AQ71" s="407"/>
    </row>
    <row r="72" spans="1:43" ht="15" customHeight="1" x14ac:dyDescent="0.2">
      <c r="A72" s="559"/>
      <c r="B72" s="560"/>
      <c r="C72" s="559"/>
      <c r="D72" s="561"/>
      <c r="E72" s="559"/>
      <c r="F72" s="559"/>
      <c r="G72" s="559"/>
      <c r="H72" s="559"/>
      <c r="I72" s="559"/>
      <c r="J72" s="559"/>
      <c r="K72" s="559"/>
      <c r="L72" s="143" t="s">
        <v>59</v>
      </c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319"/>
      <c r="AQ72" s="406"/>
    </row>
    <row r="73" spans="1:43" ht="18" customHeight="1" x14ac:dyDescent="0.2">
      <c r="A73" s="559" t="s">
        <v>206</v>
      </c>
      <c r="B73" s="560"/>
      <c r="C73" s="559"/>
      <c r="D73" s="561"/>
      <c r="E73" s="559"/>
      <c r="F73" s="559"/>
      <c r="G73" s="559"/>
      <c r="H73" s="559"/>
      <c r="I73" s="559"/>
      <c r="J73" s="559"/>
      <c r="K73" s="559"/>
      <c r="L73" s="143" t="s">
        <v>58</v>
      </c>
      <c r="M73" s="143"/>
      <c r="N73" s="143"/>
      <c r="O73" s="344"/>
      <c r="P73" s="344"/>
      <c r="Q73" s="344"/>
      <c r="R73" s="344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4"/>
      <c r="AJ73" s="144"/>
      <c r="AK73" s="144"/>
      <c r="AL73" s="143"/>
      <c r="AM73" s="143"/>
      <c r="AN73" s="143"/>
      <c r="AO73" s="143"/>
      <c r="AP73" s="319"/>
      <c r="AQ73" s="407"/>
    </row>
    <row r="74" spans="1:43" ht="15" customHeight="1" x14ac:dyDescent="0.2">
      <c r="A74" s="559"/>
      <c r="B74" s="560"/>
      <c r="C74" s="559"/>
      <c r="D74" s="561"/>
      <c r="E74" s="559"/>
      <c r="F74" s="559"/>
      <c r="G74" s="559"/>
      <c r="H74" s="559"/>
      <c r="I74" s="559"/>
      <c r="J74" s="559"/>
      <c r="K74" s="559"/>
      <c r="L74" s="143" t="s">
        <v>59</v>
      </c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319"/>
      <c r="AQ74" s="406"/>
    </row>
    <row r="75" spans="1:43" ht="15" customHeight="1" x14ac:dyDescent="0.2">
      <c r="A75" s="315"/>
      <c r="B75" s="426"/>
      <c r="C75" s="315"/>
      <c r="D75" s="317"/>
      <c r="E75" s="315"/>
      <c r="F75" s="315"/>
      <c r="G75" s="315"/>
      <c r="H75" s="315"/>
      <c r="I75" s="315"/>
      <c r="J75" s="315"/>
      <c r="K75" s="315"/>
      <c r="L75" s="315"/>
      <c r="M75" s="315"/>
      <c r="N75" s="315"/>
      <c r="O75" s="315"/>
      <c r="P75" s="315"/>
      <c r="Q75" s="315"/>
      <c r="R75" s="315"/>
      <c r="S75" s="315"/>
      <c r="T75" s="315"/>
      <c r="U75" s="315"/>
      <c r="V75" s="315"/>
      <c r="W75" s="315"/>
      <c r="X75" s="315"/>
      <c r="Y75" s="315"/>
      <c r="Z75" s="315"/>
      <c r="AA75" s="315"/>
      <c r="AB75" s="315"/>
      <c r="AC75" s="315"/>
      <c r="AD75" s="315"/>
      <c r="AE75" s="315"/>
      <c r="AF75" s="315"/>
      <c r="AG75" s="315"/>
      <c r="AH75" s="315"/>
      <c r="AI75" s="315"/>
      <c r="AJ75" s="315"/>
      <c r="AK75" s="315"/>
      <c r="AL75" s="315"/>
      <c r="AM75" s="315"/>
      <c r="AN75" s="315"/>
      <c r="AO75" s="315"/>
    </row>
    <row r="76" spans="1:43" x14ac:dyDescent="0.2">
      <c r="D76" s="111" t="s">
        <v>48</v>
      </c>
      <c r="E76" s="138" t="s">
        <v>50</v>
      </c>
      <c r="F76" s="567" t="s">
        <v>753</v>
      </c>
      <c r="G76" s="567"/>
      <c r="H76" s="567"/>
      <c r="I76" s="567"/>
      <c r="J76" s="138" t="s">
        <v>267</v>
      </c>
      <c r="K76" s="138"/>
      <c r="L76" s="138"/>
      <c r="M76" s="138"/>
      <c r="Q76" s="111"/>
      <c r="R76" s="111"/>
      <c r="S76" s="111"/>
      <c r="T76" s="111"/>
      <c r="U76" s="111"/>
      <c r="AE76" s="111" t="s">
        <v>247</v>
      </c>
    </row>
    <row r="77" spans="1:43" s="111" customFormat="1" x14ac:dyDescent="0.2"/>
    <row r="78" spans="1:43" ht="30" customHeight="1" x14ac:dyDescent="0.2">
      <c r="A78" s="559" t="s">
        <v>51</v>
      </c>
      <c r="B78" s="520" t="s">
        <v>52</v>
      </c>
      <c r="C78" s="559" t="s">
        <v>53</v>
      </c>
      <c r="D78" s="559" t="s">
        <v>12</v>
      </c>
      <c r="E78" s="564" t="s">
        <v>55</v>
      </c>
      <c r="F78" s="564"/>
      <c r="G78" s="559" t="s">
        <v>56</v>
      </c>
      <c r="H78" s="559"/>
      <c r="I78" s="559"/>
      <c r="J78" s="564" t="s">
        <v>57</v>
      </c>
      <c r="K78" s="564"/>
      <c r="L78" s="559" t="s">
        <v>753</v>
      </c>
      <c r="M78" s="559"/>
      <c r="N78" s="559"/>
      <c r="O78" s="559"/>
      <c r="P78" s="559"/>
      <c r="Q78" s="559"/>
      <c r="R78" s="559"/>
      <c r="S78" s="559"/>
      <c r="T78" s="559"/>
      <c r="U78" s="559"/>
      <c r="V78" s="559"/>
      <c r="W78" s="559"/>
      <c r="X78" s="559"/>
      <c r="Y78" s="559"/>
      <c r="Z78" s="559"/>
      <c r="AA78" s="559"/>
      <c r="AB78" s="559"/>
      <c r="AC78" s="559"/>
      <c r="AD78" s="559"/>
      <c r="AE78" s="559"/>
      <c r="AF78" s="559"/>
      <c r="AG78" s="559"/>
      <c r="AH78" s="559"/>
      <c r="AI78" s="559"/>
      <c r="AJ78" s="559"/>
      <c r="AK78" s="559"/>
      <c r="AL78" s="559"/>
      <c r="AM78" s="559"/>
      <c r="AN78" s="559"/>
      <c r="AO78" s="559"/>
      <c r="AP78" s="559"/>
      <c r="AQ78" s="559"/>
    </row>
    <row r="79" spans="1:43" ht="29.25" customHeight="1" x14ac:dyDescent="0.2">
      <c r="A79" s="559"/>
      <c r="B79" s="520"/>
      <c r="C79" s="559"/>
      <c r="D79" s="559"/>
      <c r="E79" s="142" t="s">
        <v>58</v>
      </c>
      <c r="F79" s="142" t="s">
        <v>59</v>
      </c>
      <c r="G79" s="142" t="s">
        <v>58</v>
      </c>
      <c r="H79" s="142" t="s">
        <v>60</v>
      </c>
      <c r="I79" s="142" t="s">
        <v>61</v>
      </c>
      <c r="J79" s="142" t="s">
        <v>58</v>
      </c>
      <c r="K79" s="142" t="s">
        <v>59</v>
      </c>
      <c r="L79" s="142"/>
      <c r="M79" s="143">
        <v>1</v>
      </c>
      <c r="N79" s="143">
        <v>2</v>
      </c>
      <c r="O79" s="143">
        <v>3</v>
      </c>
      <c r="P79" s="143">
        <v>4</v>
      </c>
      <c r="Q79" s="143">
        <v>5</v>
      </c>
      <c r="R79" s="143">
        <v>6</v>
      </c>
      <c r="S79" s="143">
        <v>7</v>
      </c>
      <c r="T79" s="143">
        <v>8</v>
      </c>
      <c r="U79" s="143">
        <v>9</v>
      </c>
      <c r="V79" s="143">
        <v>10</v>
      </c>
      <c r="W79" s="143">
        <v>11</v>
      </c>
      <c r="X79" s="143">
        <v>12</v>
      </c>
      <c r="Y79" s="143">
        <v>13</v>
      </c>
      <c r="Z79" s="143">
        <v>14</v>
      </c>
      <c r="AA79" s="143">
        <v>15</v>
      </c>
      <c r="AB79" s="143">
        <v>16</v>
      </c>
      <c r="AC79" s="143">
        <v>17</v>
      </c>
      <c r="AD79" s="143">
        <v>18</v>
      </c>
      <c r="AE79" s="143">
        <v>19</v>
      </c>
      <c r="AF79" s="143">
        <v>20</v>
      </c>
      <c r="AG79" s="143">
        <v>21</v>
      </c>
      <c r="AH79" s="143">
        <v>22</v>
      </c>
      <c r="AI79" s="143">
        <v>23</v>
      </c>
      <c r="AJ79" s="143">
        <v>24</v>
      </c>
      <c r="AK79" s="143">
        <v>25</v>
      </c>
      <c r="AL79" s="143">
        <v>26</v>
      </c>
      <c r="AM79" s="143">
        <v>27</v>
      </c>
      <c r="AN79" s="143">
        <v>28</v>
      </c>
      <c r="AO79" s="143">
        <v>29</v>
      </c>
      <c r="AP79" s="340">
        <v>30</v>
      </c>
      <c r="AQ79" s="340"/>
    </row>
    <row r="80" spans="1:43" ht="16.5" customHeight="1" x14ac:dyDescent="0.2">
      <c r="A80" s="559">
        <v>1</v>
      </c>
      <c r="B80" s="560"/>
      <c r="C80" s="559"/>
      <c r="D80" s="561"/>
      <c r="E80" s="559"/>
      <c r="F80" s="559"/>
      <c r="G80" s="559"/>
      <c r="H80" s="559"/>
      <c r="I80" s="559"/>
      <c r="J80" s="559"/>
      <c r="K80" s="559"/>
      <c r="L80" s="143" t="s">
        <v>58</v>
      </c>
      <c r="M80" s="144"/>
      <c r="N80" s="144"/>
      <c r="O80" s="143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347"/>
      <c r="AQ80" s="347"/>
    </row>
    <row r="81" spans="1:43" ht="15.75" customHeight="1" x14ac:dyDescent="0.2">
      <c r="A81" s="559"/>
      <c r="B81" s="560"/>
      <c r="C81" s="559"/>
      <c r="D81" s="561"/>
      <c r="E81" s="559"/>
      <c r="F81" s="559"/>
      <c r="G81" s="559"/>
      <c r="H81" s="559"/>
      <c r="I81" s="559"/>
      <c r="J81" s="559"/>
      <c r="K81" s="559"/>
      <c r="L81" s="143" t="s">
        <v>59</v>
      </c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341"/>
      <c r="AQ81" s="341"/>
    </row>
    <row r="82" spans="1:43" ht="18" customHeight="1" x14ac:dyDescent="0.2">
      <c r="A82" s="559">
        <v>2</v>
      </c>
      <c r="B82" s="560"/>
      <c r="C82" s="559"/>
      <c r="D82" s="561"/>
      <c r="E82" s="559"/>
      <c r="F82" s="559"/>
      <c r="G82" s="559"/>
      <c r="H82" s="559"/>
      <c r="I82" s="559"/>
      <c r="J82" s="559"/>
      <c r="K82" s="559"/>
      <c r="L82" s="143" t="s">
        <v>58</v>
      </c>
      <c r="M82" s="143"/>
      <c r="N82" s="143"/>
      <c r="O82" s="344"/>
      <c r="P82" s="344"/>
      <c r="Q82" s="344"/>
      <c r="R82" s="344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4"/>
      <c r="AJ82" s="144"/>
      <c r="AK82" s="144"/>
      <c r="AL82" s="143"/>
      <c r="AM82" s="143"/>
      <c r="AN82" s="143"/>
      <c r="AO82" s="143"/>
      <c r="AP82" s="319"/>
      <c r="AQ82" s="407"/>
    </row>
    <row r="83" spans="1:43" ht="15" customHeight="1" x14ac:dyDescent="0.2">
      <c r="A83" s="559"/>
      <c r="B83" s="560"/>
      <c r="C83" s="559"/>
      <c r="D83" s="561"/>
      <c r="E83" s="559"/>
      <c r="F83" s="559"/>
      <c r="G83" s="559"/>
      <c r="H83" s="559"/>
      <c r="I83" s="559"/>
      <c r="J83" s="559"/>
      <c r="K83" s="559"/>
      <c r="L83" s="143" t="s">
        <v>59</v>
      </c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319"/>
      <c r="AQ83" s="406"/>
    </row>
    <row r="84" spans="1:43" ht="18" customHeight="1" x14ac:dyDescent="0.2">
      <c r="A84" s="559" t="s">
        <v>206</v>
      </c>
      <c r="B84" s="560"/>
      <c r="C84" s="559"/>
      <c r="D84" s="561"/>
      <c r="E84" s="559"/>
      <c r="F84" s="559"/>
      <c r="G84" s="559"/>
      <c r="H84" s="559"/>
      <c r="I84" s="559"/>
      <c r="J84" s="559"/>
      <c r="K84" s="559"/>
      <c r="L84" s="143" t="s">
        <v>58</v>
      </c>
      <c r="M84" s="143"/>
      <c r="N84" s="143"/>
      <c r="O84" s="344"/>
      <c r="P84" s="344"/>
      <c r="Q84" s="344"/>
      <c r="R84" s="344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4"/>
      <c r="AJ84" s="144"/>
      <c r="AK84" s="144"/>
      <c r="AL84" s="143"/>
      <c r="AM84" s="143"/>
      <c r="AN84" s="143"/>
      <c r="AO84" s="143"/>
      <c r="AP84" s="319"/>
      <c r="AQ84" s="407"/>
    </row>
    <row r="85" spans="1:43" ht="15" customHeight="1" x14ac:dyDescent="0.2">
      <c r="A85" s="559"/>
      <c r="B85" s="560"/>
      <c r="C85" s="559"/>
      <c r="D85" s="561"/>
      <c r="E85" s="559"/>
      <c r="F85" s="559"/>
      <c r="G85" s="559"/>
      <c r="H85" s="559"/>
      <c r="I85" s="559"/>
      <c r="J85" s="559"/>
      <c r="K85" s="559"/>
      <c r="L85" s="143" t="s">
        <v>59</v>
      </c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319"/>
      <c r="AQ85" s="406"/>
    </row>
    <row r="86" spans="1:43" ht="15" customHeight="1" x14ac:dyDescent="0.2">
      <c r="A86" s="315"/>
      <c r="B86" s="426"/>
      <c r="C86" s="315"/>
      <c r="D86" s="317"/>
      <c r="E86" s="315"/>
      <c r="F86" s="315"/>
      <c r="G86" s="315"/>
      <c r="H86" s="315"/>
      <c r="I86" s="315"/>
      <c r="J86" s="315"/>
      <c r="K86" s="315"/>
      <c r="L86" s="315"/>
      <c r="M86" s="315"/>
      <c r="N86" s="315"/>
      <c r="O86" s="315"/>
      <c r="P86" s="315"/>
      <c r="Q86" s="315"/>
      <c r="R86" s="315"/>
      <c r="S86" s="315"/>
      <c r="T86" s="315"/>
      <c r="U86" s="315"/>
      <c r="V86" s="315"/>
      <c r="W86" s="315"/>
      <c r="X86" s="315"/>
      <c r="Y86" s="315"/>
      <c r="Z86" s="315"/>
      <c r="AA86" s="315"/>
      <c r="AB86" s="315"/>
      <c r="AC86" s="315"/>
      <c r="AD86" s="315"/>
      <c r="AE86" s="315"/>
      <c r="AF86" s="315"/>
      <c r="AG86" s="315"/>
      <c r="AH86" s="315"/>
      <c r="AI86" s="315"/>
      <c r="AJ86" s="315"/>
      <c r="AK86" s="315"/>
      <c r="AL86" s="315"/>
      <c r="AM86" s="315"/>
      <c r="AN86" s="315"/>
      <c r="AO86" s="315"/>
    </row>
    <row r="87" spans="1:43" ht="15.75" x14ac:dyDescent="0.2">
      <c r="A87" s="315"/>
      <c r="B87" s="316"/>
      <c r="C87" s="565" t="str">
        <f>'НАЧИНАТЬ С ЭТОГО'!B22</f>
        <v>ЗАКАЗЧИК:</v>
      </c>
      <c r="D87" s="565"/>
      <c r="E87" s="565"/>
      <c r="F87" s="565"/>
      <c r="G87" s="565"/>
      <c r="H87" s="565"/>
      <c r="I87" s="565"/>
      <c r="J87" s="565"/>
      <c r="K87" s="565"/>
      <c r="L87" s="315"/>
      <c r="M87" s="318"/>
      <c r="N87" s="318"/>
      <c r="O87" s="318"/>
      <c r="P87" s="318"/>
      <c r="Q87" s="318"/>
      <c r="R87" s="318"/>
      <c r="S87" s="318"/>
      <c r="T87" s="318"/>
      <c r="U87" s="318"/>
      <c r="V87" s="318"/>
      <c r="W87" s="318"/>
      <c r="X87" s="318"/>
      <c r="Y87" s="318"/>
      <c r="Z87" s="318"/>
      <c r="AA87" s="566" t="str">
        <f>'НАЧИНАТЬ С ЭТОГО'!B24</f>
        <v>ПОДРЯДЧИК:</v>
      </c>
      <c r="AB87" s="566"/>
      <c r="AC87" s="566"/>
      <c r="AD87" s="566"/>
      <c r="AE87" s="566"/>
      <c r="AF87" s="566"/>
      <c r="AG87" s="566"/>
      <c r="AH87" s="566"/>
      <c r="AI87" s="566"/>
      <c r="AJ87" s="318"/>
      <c r="AK87" s="318"/>
      <c r="AL87" s="318"/>
      <c r="AM87" s="318"/>
      <c r="AN87" s="318"/>
      <c r="AO87" s="318"/>
    </row>
    <row r="88" spans="1:43" s="111" customFormat="1" x14ac:dyDescent="0.2">
      <c r="A88" s="315"/>
      <c r="B88" s="316"/>
      <c r="C88" s="315"/>
      <c r="D88" s="317"/>
      <c r="E88" s="315"/>
      <c r="F88" s="315"/>
      <c r="G88" s="315"/>
      <c r="H88" s="315"/>
      <c r="I88" s="315"/>
      <c r="J88" s="315"/>
      <c r="K88" s="315"/>
      <c r="L88" s="315"/>
      <c r="M88" s="318"/>
      <c r="N88" s="318"/>
      <c r="O88" s="318"/>
      <c r="P88" s="318"/>
      <c r="Q88" s="318"/>
      <c r="R88" s="318"/>
      <c r="S88" s="318"/>
      <c r="T88" s="318"/>
      <c r="U88" s="318"/>
      <c r="V88" s="318"/>
      <c r="W88" s="318"/>
      <c r="X88" s="318"/>
      <c r="Y88" s="318"/>
      <c r="Z88" s="318"/>
      <c r="AA88" s="318"/>
      <c r="AB88" s="318"/>
      <c r="AC88" s="318"/>
      <c r="AD88" s="318"/>
      <c r="AE88" s="318"/>
      <c r="AF88" s="318"/>
      <c r="AG88" s="318"/>
      <c r="AH88" s="318"/>
      <c r="AI88" s="318"/>
      <c r="AJ88" s="318"/>
      <c r="AK88" s="318"/>
      <c r="AL88" s="318"/>
      <c r="AM88" s="318"/>
      <c r="AN88" s="318"/>
      <c r="AO88" s="148"/>
    </row>
    <row r="89" spans="1:43" ht="22.5" customHeight="1" x14ac:dyDescent="0.2">
      <c r="A89" s="145"/>
      <c r="B89" s="146"/>
      <c r="C89" s="565" t="str">
        <f>'НАЧИНАТЬ С ЭТОГО'!B9</f>
        <v>Генеральный директор</v>
      </c>
      <c r="D89" s="565"/>
      <c r="E89" s="565"/>
      <c r="F89" s="565"/>
      <c r="G89" s="565"/>
      <c r="H89" s="565"/>
      <c r="I89" s="565"/>
      <c r="J89" s="565"/>
      <c r="K89" s="565"/>
      <c r="L89" s="147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7"/>
      <c r="AA89" s="565" t="str">
        <f>'НАЧИНАТЬ С ЭТОГО'!B17</f>
        <v>Директор</v>
      </c>
      <c r="AB89" s="565"/>
      <c r="AC89" s="565"/>
      <c r="AD89" s="565"/>
      <c r="AE89" s="565"/>
      <c r="AF89" s="565"/>
      <c r="AG89" s="565"/>
      <c r="AH89" s="565"/>
      <c r="AI89" s="565"/>
      <c r="AJ89" s="147"/>
      <c r="AK89" s="147"/>
      <c r="AL89" s="147"/>
      <c r="AM89" s="148"/>
      <c r="AN89" s="148"/>
    </row>
    <row r="90" spans="1:43" ht="15.75" x14ac:dyDescent="0.25">
      <c r="A90" s="145"/>
      <c r="B90" s="108"/>
      <c r="C90" s="92" t="s">
        <v>40</v>
      </c>
      <c r="D90" s="149"/>
      <c r="E90" s="92"/>
      <c r="F90" s="92"/>
      <c r="G90" s="92"/>
      <c r="H90" s="102"/>
      <c r="I90" s="102"/>
      <c r="J90" s="102"/>
      <c r="K90" s="102"/>
      <c r="L90" s="102"/>
      <c r="N90" s="151"/>
      <c r="O90" s="94"/>
      <c r="P90" s="94"/>
      <c r="Q90" s="94"/>
      <c r="S90" s="150"/>
      <c r="T90" s="150"/>
      <c r="U90" s="138"/>
      <c r="V90" s="138"/>
      <c r="Z90" s="102"/>
      <c r="AA90" s="102" t="str">
        <f>'НАЧИНАТЬ С ЭТОГО'!B18</f>
        <v>_____________________________</v>
      </c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</row>
    <row r="91" spans="1:43" ht="15.75" customHeight="1" x14ac:dyDescent="0.25">
      <c r="A91" s="151"/>
      <c r="B91" s="108"/>
      <c r="C91" s="92"/>
      <c r="D91" s="149"/>
      <c r="E91" s="92"/>
      <c r="F91" s="92"/>
      <c r="G91" s="92"/>
      <c r="H91" s="102"/>
      <c r="I91" s="102"/>
      <c r="J91" s="102"/>
      <c r="K91" s="102"/>
      <c r="L91" s="102"/>
      <c r="O91" s="94"/>
      <c r="P91" s="94"/>
      <c r="Q91" s="94"/>
      <c r="S91" s="150"/>
      <c r="T91" s="150"/>
      <c r="U91" s="138"/>
      <c r="V91" s="138"/>
      <c r="Z91" s="102"/>
      <c r="AA91" s="102"/>
      <c r="AB91" s="102"/>
      <c r="AC91" s="102"/>
      <c r="AD91" s="102"/>
      <c r="AE91" s="102"/>
      <c r="AF91" s="93"/>
      <c r="AG91" s="102"/>
      <c r="AH91" s="102"/>
      <c r="AI91" s="102"/>
      <c r="AJ91" s="102"/>
      <c r="AK91" s="102"/>
      <c r="AL91" s="102"/>
    </row>
    <row r="92" spans="1:43" ht="18" customHeight="1" x14ac:dyDescent="0.25">
      <c r="A92" s="145"/>
      <c r="C92" s="92" t="str">
        <f>'НАЧИНАТЬ С ЭТОГО'!B12</f>
        <v>__________________ А. О. Козырев</v>
      </c>
      <c r="D92" s="149"/>
      <c r="E92" s="92"/>
      <c r="F92" s="92"/>
      <c r="G92" s="92"/>
      <c r="H92" s="102"/>
      <c r="I92" s="102"/>
      <c r="J92" s="102"/>
      <c r="K92" s="102"/>
      <c r="L92" s="102"/>
      <c r="N92" s="152"/>
      <c r="P92" s="94"/>
      <c r="U92" s="138"/>
      <c r="V92" s="138"/>
      <c r="Z92" s="102"/>
      <c r="AA92" s="102" t="str">
        <f>'НАЧИНАТЬ С ЭТОГО'!B19</f>
        <v>_____________________</v>
      </c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8"/>
    </row>
    <row r="93" spans="1:43" ht="15" customHeight="1" x14ac:dyDescent="0.25">
      <c r="A93" s="145"/>
      <c r="B93" s="108"/>
      <c r="C93" s="92"/>
      <c r="D93" s="149"/>
      <c r="E93" s="92"/>
      <c r="F93" s="92"/>
      <c r="G93" s="92"/>
      <c r="H93" s="102"/>
      <c r="I93" s="102"/>
      <c r="J93" s="102"/>
      <c r="K93" s="102"/>
      <c r="L93" s="102"/>
      <c r="N93" s="150"/>
      <c r="O93" s="94"/>
      <c r="P93" s="94"/>
      <c r="Q93" s="94"/>
      <c r="S93" s="150"/>
      <c r="T93" s="150"/>
      <c r="U93" s="138"/>
      <c r="V93" s="138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</row>
    <row r="94" spans="1:43" ht="13.5" customHeight="1" x14ac:dyDescent="0.25">
      <c r="A94" s="145"/>
      <c r="B94" s="145"/>
      <c r="C94" s="105" t="s">
        <v>256</v>
      </c>
      <c r="D94" s="149"/>
      <c r="E94" s="92"/>
      <c r="F94" s="92"/>
      <c r="G94" s="92"/>
      <c r="H94" s="102"/>
      <c r="I94" s="102"/>
      <c r="J94" s="102"/>
      <c r="K94" s="102"/>
      <c r="L94" s="102"/>
      <c r="N94" s="153"/>
      <c r="O94" s="94"/>
      <c r="P94" s="94"/>
      <c r="Q94" s="94"/>
      <c r="S94" s="150"/>
      <c r="T94" s="150"/>
      <c r="Z94" s="102"/>
      <c r="AA94" s="105" t="s">
        <v>256</v>
      </c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</row>
    <row r="95" spans="1:43" ht="14.25" customHeight="1" x14ac:dyDescent="0.2"/>
    <row r="96" spans="1:43" ht="14.25" customHeight="1" x14ac:dyDescent="0.2"/>
    <row r="97" spans="1:41" ht="12" customHeight="1" x14ac:dyDescent="0.2"/>
    <row r="98" spans="1:41" ht="15" customHeight="1" x14ac:dyDescent="0.2"/>
    <row r="99" spans="1:41" ht="14.25" customHeight="1" x14ac:dyDescent="0.2"/>
    <row r="100" spans="1:41" ht="16.5" customHeight="1" x14ac:dyDescent="0.2"/>
    <row r="101" spans="1:41" ht="19.5" customHeight="1" x14ac:dyDescent="0.2"/>
    <row r="102" spans="1:41" ht="22.5" customHeight="1" x14ac:dyDescent="0.2"/>
    <row r="104" spans="1:41" s="111" customFormat="1" ht="22.5" customHeight="1" x14ac:dyDescent="0.2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spans="1:41" ht="30" customHeight="1" x14ac:dyDescent="0.2"/>
    <row r="106" spans="1:41" ht="29.25" customHeight="1" x14ac:dyDescent="0.2"/>
    <row r="108" spans="1:41" ht="15.75" customHeight="1" x14ac:dyDescent="0.2"/>
    <row r="109" spans="1:41" ht="18" customHeight="1" x14ac:dyDescent="0.2"/>
    <row r="110" spans="1:41" ht="15" customHeight="1" x14ac:dyDescent="0.2"/>
    <row r="111" spans="1:41" ht="13.5" customHeight="1" x14ac:dyDescent="0.2"/>
    <row r="112" spans="1:41" ht="14.25" customHeight="1" x14ac:dyDescent="0.2"/>
    <row r="113" spans="1:41" ht="14.25" customHeight="1" x14ac:dyDescent="0.2"/>
    <row r="114" spans="1:41" ht="12" customHeight="1" x14ac:dyDescent="0.2"/>
    <row r="115" spans="1:41" ht="15" customHeight="1" x14ac:dyDescent="0.2"/>
    <row r="116" spans="1:41" ht="14.25" customHeight="1" x14ac:dyDescent="0.2"/>
    <row r="117" spans="1:41" ht="18.75" customHeight="1" x14ac:dyDescent="0.2"/>
    <row r="118" spans="1:41" ht="23.25" customHeight="1" x14ac:dyDescent="0.2"/>
    <row r="119" spans="1:41" ht="18.75" customHeight="1" x14ac:dyDescent="0.2"/>
    <row r="121" spans="1:41" s="111" customFormat="1" x14ac:dyDescent="0.2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spans="1:41" ht="30" customHeight="1" x14ac:dyDescent="0.2"/>
    <row r="123" spans="1:41" ht="29.25" customHeight="1" x14ac:dyDescent="0.2"/>
    <row r="125" spans="1:41" ht="15.75" customHeight="1" x14ac:dyDescent="0.2"/>
    <row r="126" spans="1:41" ht="18" customHeight="1" x14ac:dyDescent="0.2"/>
    <row r="127" spans="1:41" ht="15" customHeight="1" x14ac:dyDescent="0.2"/>
    <row r="128" spans="1:41" ht="13.5" customHeight="1" x14ac:dyDescent="0.2"/>
    <row r="129" ht="14.25" customHeight="1" x14ac:dyDescent="0.2"/>
    <row r="130" ht="14.25" customHeight="1" x14ac:dyDescent="0.2"/>
    <row r="131" ht="12" customHeight="1" x14ac:dyDescent="0.2"/>
    <row r="132" ht="15" customHeight="1" x14ac:dyDescent="0.2"/>
    <row r="133" ht="14.25" customHeight="1" x14ac:dyDescent="0.2"/>
    <row r="134" ht="23.25" customHeight="1" x14ac:dyDescent="0.2"/>
    <row r="135" ht="19.5" customHeight="1" x14ac:dyDescent="0.2"/>
    <row r="136" ht="19.5" customHeight="1" x14ac:dyDescent="0.2"/>
    <row r="137" ht="20.25" customHeight="1" x14ac:dyDescent="0.2"/>
    <row r="138" ht="13.5" customHeight="1" x14ac:dyDescent="0.2"/>
    <row r="139" ht="15.75" customHeight="1" x14ac:dyDescent="0.2"/>
  </sheetData>
  <mergeCells count="302">
    <mergeCell ref="C36:C37"/>
    <mergeCell ref="D36:D37"/>
    <mergeCell ref="E36:E37"/>
    <mergeCell ref="F36:F37"/>
    <mergeCell ref="G36:G37"/>
    <mergeCell ref="H36:H37"/>
    <mergeCell ref="I36:I37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C38:C39"/>
    <mergeCell ref="D38:D39"/>
    <mergeCell ref="E38:E39"/>
    <mergeCell ref="A36:A37"/>
    <mergeCell ref="B36:B37"/>
    <mergeCell ref="J84:J85"/>
    <mergeCell ref="K84:K85"/>
    <mergeCell ref="F82:F83"/>
    <mergeCell ref="G82:G83"/>
    <mergeCell ref="H82:H83"/>
    <mergeCell ref="I82:I83"/>
    <mergeCell ref="L34:AQ34"/>
    <mergeCell ref="J36:J37"/>
    <mergeCell ref="K36:K37"/>
    <mergeCell ref="F38:F39"/>
    <mergeCell ref="G38:G39"/>
    <mergeCell ref="H38:H39"/>
    <mergeCell ref="I38:I39"/>
    <mergeCell ref="J38:J39"/>
    <mergeCell ref="K38:K39"/>
    <mergeCell ref="K47:K48"/>
    <mergeCell ref="K49:K50"/>
    <mergeCell ref="E78:F78"/>
    <mergeCell ref="G78:I78"/>
    <mergeCell ref="J78:K78"/>
    <mergeCell ref="E80:E81"/>
    <mergeCell ref="F80:F81"/>
    <mergeCell ref="G80:G81"/>
    <mergeCell ref="H80:H81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I80:I81"/>
    <mergeCell ref="J80:J81"/>
    <mergeCell ref="K80:K81"/>
    <mergeCell ref="A82:A83"/>
    <mergeCell ref="B82:B83"/>
    <mergeCell ref="K51:K52"/>
    <mergeCell ref="F51:F52"/>
    <mergeCell ref="G51:G52"/>
    <mergeCell ref="H51:H52"/>
    <mergeCell ref="I51:I52"/>
    <mergeCell ref="J51:J52"/>
    <mergeCell ref="F76:I76"/>
    <mergeCell ref="J82:J83"/>
    <mergeCell ref="C82:C83"/>
    <mergeCell ref="D82:D83"/>
    <mergeCell ref="E82:E83"/>
    <mergeCell ref="K82:K83"/>
    <mergeCell ref="A78:A79"/>
    <mergeCell ref="B78:B79"/>
    <mergeCell ref="C78:C79"/>
    <mergeCell ref="D78:D79"/>
    <mergeCell ref="F54:I54"/>
    <mergeCell ref="A56:A57"/>
    <mergeCell ref="B56:B57"/>
    <mergeCell ref="L78:AQ78"/>
    <mergeCell ref="A80:A81"/>
    <mergeCell ref="B80:B81"/>
    <mergeCell ref="C80:C81"/>
    <mergeCell ref="D80:D81"/>
    <mergeCell ref="AF1:AP1"/>
    <mergeCell ref="AC2:AP2"/>
    <mergeCell ref="A45:A46"/>
    <mergeCell ref="B45:B46"/>
    <mergeCell ref="C45:C46"/>
    <mergeCell ref="D45:D46"/>
    <mergeCell ref="E45:F45"/>
    <mergeCell ref="G45:I45"/>
    <mergeCell ref="A4:AO4"/>
    <mergeCell ref="A5:AO5"/>
    <mergeCell ref="J45:K45"/>
    <mergeCell ref="F43:I43"/>
    <mergeCell ref="L45:AQ45"/>
    <mergeCell ref="F32:I32"/>
    <mergeCell ref="E34:F34"/>
    <mergeCell ref="G34:I34"/>
    <mergeCell ref="J34:K34"/>
    <mergeCell ref="A38:A39"/>
    <mergeCell ref="B38:B39"/>
    <mergeCell ref="I49:I50"/>
    <mergeCell ref="J49:J50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F49:F50"/>
    <mergeCell ref="G49:G50"/>
    <mergeCell ref="H49:H50"/>
    <mergeCell ref="F10:I10"/>
    <mergeCell ref="A12:A13"/>
    <mergeCell ref="B12:B13"/>
    <mergeCell ref="C12:C13"/>
    <mergeCell ref="D12:D13"/>
    <mergeCell ref="E12:F12"/>
    <mergeCell ref="G12:I12"/>
    <mergeCell ref="J12:K12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A34:A35"/>
    <mergeCell ref="B34:B35"/>
    <mergeCell ref="C34:C35"/>
    <mergeCell ref="D34:D35"/>
    <mergeCell ref="J40:J41"/>
    <mergeCell ref="K40:K41"/>
    <mergeCell ref="C89:K89"/>
    <mergeCell ref="AA89:AI89"/>
    <mergeCell ref="C87:K87"/>
    <mergeCell ref="AA87:AI87"/>
    <mergeCell ref="A16:A17"/>
    <mergeCell ref="B16:B17"/>
    <mergeCell ref="C16:C17"/>
    <mergeCell ref="D16:D17"/>
    <mergeCell ref="E16:E17"/>
    <mergeCell ref="F21:I21"/>
    <mergeCell ref="A23:A24"/>
    <mergeCell ref="B23:B24"/>
    <mergeCell ref="C23:C24"/>
    <mergeCell ref="D23:D24"/>
    <mergeCell ref="E23:F23"/>
    <mergeCell ref="G23:I23"/>
    <mergeCell ref="K16:K17"/>
    <mergeCell ref="A18:A19"/>
    <mergeCell ref="B18:B19"/>
    <mergeCell ref="C18:C19"/>
    <mergeCell ref="D18:D19"/>
    <mergeCell ref="E18:E19"/>
    <mergeCell ref="F18:F19"/>
    <mergeCell ref="G18:G19"/>
    <mergeCell ref="L12:AQ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H18:H19"/>
    <mergeCell ref="I18:I19"/>
    <mergeCell ref="J18:J19"/>
    <mergeCell ref="K18:K19"/>
    <mergeCell ref="F16:F17"/>
    <mergeCell ref="G16:G17"/>
    <mergeCell ref="H16:H17"/>
    <mergeCell ref="I16:I17"/>
    <mergeCell ref="J16:J17"/>
    <mergeCell ref="J23:K23"/>
    <mergeCell ref="L23:AQ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K27:K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F27:F28"/>
    <mergeCell ref="G27:G28"/>
    <mergeCell ref="H27:H28"/>
    <mergeCell ref="I27:I28"/>
    <mergeCell ref="J27:J28"/>
    <mergeCell ref="A27:A28"/>
    <mergeCell ref="B27:B28"/>
    <mergeCell ref="C27:C28"/>
    <mergeCell ref="D27:D28"/>
    <mergeCell ref="E27:E28"/>
    <mergeCell ref="C56:C57"/>
    <mergeCell ref="D56:D57"/>
    <mergeCell ref="E56:F56"/>
    <mergeCell ref="G56:I56"/>
    <mergeCell ref="J56:K56"/>
    <mergeCell ref="L56:AQ56"/>
    <mergeCell ref="J58:J59"/>
    <mergeCell ref="K58:K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62:J63"/>
    <mergeCell ref="K62:K63"/>
    <mergeCell ref="F65:I65"/>
    <mergeCell ref="A67:A68"/>
    <mergeCell ref="B67:B68"/>
    <mergeCell ref="C67:C68"/>
    <mergeCell ref="D67:D68"/>
    <mergeCell ref="E67:F67"/>
    <mergeCell ref="G67:I67"/>
    <mergeCell ref="J67:K67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L67:AQ67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J71:J72"/>
    <mergeCell ref="K71:K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45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N40"/>
  <sheetViews>
    <sheetView view="pageBreakPreview" zoomScale="120" zoomScaleSheetLayoutView="120" workbookViewId="0">
      <selection activeCell="I12" sqref="I12"/>
    </sheetView>
  </sheetViews>
  <sheetFormatPr defaultColWidth="9.140625" defaultRowHeight="12.75" x14ac:dyDescent="0.2"/>
  <cols>
    <col min="1" max="1" width="6.5703125" style="86" customWidth="1"/>
    <col min="2" max="2" width="34.140625" style="86" customWidth="1"/>
    <col min="3" max="3" width="23.42578125" style="86" customWidth="1"/>
    <col min="4" max="4" width="10.85546875" style="86" customWidth="1"/>
    <col min="5" max="5" width="9.85546875" style="86" customWidth="1"/>
    <col min="6" max="6" width="11.140625" style="86" customWidth="1"/>
    <col min="7" max="7" width="11" style="86" customWidth="1"/>
    <col min="8" max="12" width="11.42578125" style="86" customWidth="1"/>
    <col min="13" max="13" width="18" style="86" customWidth="1"/>
    <col min="14" max="1028" width="9.140625" style="86"/>
    <col min="1029" max="16384" width="9.140625" style="85"/>
  </cols>
  <sheetData>
    <row r="1" spans="1:1027" ht="19.5" customHeight="1" x14ac:dyDescent="0.2">
      <c r="A1" s="15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7" t="s">
        <v>62</v>
      </c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  <c r="AMK1" s="85"/>
      <c r="AML1" s="85"/>
      <c r="AMM1" s="85"/>
    </row>
    <row r="2" spans="1:1027" ht="13.5" customHeight="1" x14ac:dyDescent="0.2">
      <c r="A2" s="15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155" t="str">
        <f>'НАЧИНАТЬ С ЭТОГО'!B6</f>
        <v>к договору на выполнение СМР №____ от ______ 2026 года</v>
      </c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  <c r="AMJ2" s="85"/>
      <c r="AMK2" s="85"/>
      <c r="AML2" s="85"/>
      <c r="AMM2" s="85"/>
    </row>
    <row r="3" spans="1:1027" ht="18" customHeight="1" x14ac:dyDescent="0.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  <c r="AMK3" s="85"/>
      <c r="AML3" s="85"/>
      <c r="AMM3" s="85"/>
    </row>
    <row r="4" spans="1:1027" ht="15" customHeight="1" x14ac:dyDescent="0.2">
      <c r="A4" s="572" t="s">
        <v>63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  <c r="AMK4" s="85"/>
      <c r="AML4" s="85"/>
      <c r="AMM4" s="85"/>
    </row>
    <row r="5" spans="1:1027" ht="15.75" x14ac:dyDescent="0.2">
      <c r="A5" s="572" t="s">
        <v>64</v>
      </c>
      <c r="B5" s="572"/>
      <c r="C5" s="572"/>
      <c r="D5" s="572"/>
      <c r="E5" s="572"/>
      <c r="F5" s="572"/>
      <c r="G5" s="572"/>
      <c r="H5" s="572"/>
      <c r="I5" s="572"/>
      <c r="J5" s="572"/>
      <c r="K5" s="572"/>
      <c r="L5" s="572"/>
      <c r="M5" s="572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  <c r="AMK5" s="85"/>
      <c r="AML5" s="85"/>
      <c r="AMM5" s="85"/>
    </row>
    <row r="6" spans="1:1027" ht="51.75" customHeight="1" x14ac:dyDescent="0.2">
      <c r="A6" s="573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B6" s="573"/>
      <c r="C6" s="573"/>
      <c r="D6" s="573"/>
      <c r="E6" s="573"/>
      <c r="F6" s="573"/>
      <c r="G6" s="573"/>
      <c r="H6" s="573"/>
      <c r="I6" s="573"/>
      <c r="J6" s="573"/>
      <c r="K6" s="573"/>
      <c r="L6" s="573"/>
      <c r="M6" s="573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  <c r="AMK6" s="85"/>
      <c r="AML6" s="85"/>
      <c r="AMM6" s="85"/>
    </row>
    <row r="7" spans="1:1027" ht="6.75" customHeight="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E7" s="85"/>
      <c r="AMF7" s="85"/>
      <c r="AMG7" s="85"/>
      <c r="AMH7" s="85"/>
      <c r="AMI7" s="85"/>
      <c r="AMJ7" s="85"/>
      <c r="AMK7" s="85"/>
      <c r="AML7" s="85"/>
      <c r="AMM7" s="85"/>
    </row>
    <row r="8" spans="1:1027" ht="12.75" customHeight="1" x14ac:dyDescent="0.2">
      <c r="A8" s="574" t="s">
        <v>65</v>
      </c>
      <c r="B8" s="575" t="s">
        <v>10</v>
      </c>
      <c r="C8" s="576" t="s">
        <v>66</v>
      </c>
      <c r="D8" s="575" t="s">
        <v>67</v>
      </c>
      <c r="E8" s="575" t="s">
        <v>12</v>
      </c>
      <c r="F8" s="575" t="s">
        <v>248</v>
      </c>
      <c r="G8" s="575"/>
      <c r="H8" s="575"/>
      <c r="I8" s="577" t="s">
        <v>269</v>
      </c>
      <c r="J8" s="578"/>
      <c r="K8" s="578"/>
      <c r="L8" s="579"/>
      <c r="M8" s="574" t="s">
        <v>153</v>
      </c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J8" s="85"/>
      <c r="AMK8" s="85"/>
      <c r="AML8" s="85"/>
      <c r="AMM8" s="85"/>
    </row>
    <row r="9" spans="1:1027" ht="27" customHeight="1" x14ac:dyDescent="0.2">
      <c r="A9" s="574"/>
      <c r="B9" s="575"/>
      <c r="C9" s="576"/>
      <c r="D9" s="575"/>
      <c r="E9" s="575"/>
      <c r="F9" s="431" t="s">
        <v>258</v>
      </c>
      <c r="G9" s="431" t="s">
        <v>259</v>
      </c>
      <c r="H9" s="431" t="s">
        <v>260</v>
      </c>
      <c r="I9" s="431" t="s">
        <v>262</v>
      </c>
      <c r="J9" s="431" t="s">
        <v>263</v>
      </c>
      <c r="K9" s="431" t="s">
        <v>264</v>
      </c>
      <c r="L9" s="431" t="s">
        <v>753</v>
      </c>
      <c r="M9" s="574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F9" s="85"/>
      <c r="AMG9" s="85"/>
      <c r="AMH9" s="85"/>
      <c r="AMI9" s="85"/>
      <c r="AMJ9" s="85"/>
      <c r="AMK9" s="85"/>
      <c r="AML9" s="85"/>
      <c r="AMM9" s="85"/>
    </row>
    <row r="10" spans="1:1027" ht="15.75" x14ac:dyDescent="0.2">
      <c r="A10" s="158"/>
      <c r="B10" s="159"/>
      <c r="C10" s="158"/>
      <c r="D10" s="158"/>
      <c r="E10" s="160"/>
      <c r="F10" s="161"/>
      <c r="G10" s="157"/>
      <c r="H10" s="157"/>
      <c r="I10" s="157"/>
      <c r="J10" s="157"/>
      <c r="K10" s="157"/>
      <c r="L10" s="157"/>
      <c r="M10" s="162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F10" s="85"/>
      <c r="AMG10" s="85"/>
      <c r="AMH10" s="85"/>
      <c r="AMI10" s="85"/>
      <c r="AMJ10" s="85"/>
      <c r="AMK10" s="85"/>
      <c r="AML10" s="85"/>
      <c r="AMM10" s="85"/>
    </row>
    <row r="11" spans="1:1027" ht="15.75" x14ac:dyDescent="0.2">
      <c r="A11" s="158"/>
      <c r="B11" s="159"/>
      <c r="C11" s="158"/>
      <c r="D11" s="158"/>
      <c r="E11" s="160"/>
      <c r="F11" s="161"/>
      <c r="G11" s="157"/>
      <c r="H11" s="157"/>
      <c r="I11" s="157"/>
      <c r="J11" s="157"/>
      <c r="K11" s="157"/>
      <c r="L11" s="157"/>
      <c r="M11" s="162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F11" s="85"/>
      <c r="AMG11" s="85"/>
      <c r="AMH11" s="85"/>
      <c r="AMI11" s="85"/>
      <c r="AMJ11" s="85"/>
      <c r="AMK11" s="85"/>
      <c r="AML11" s="85"/>
      <c r="AMM11" s="85"/>
    </row>
    <row r="12" spans="1:1027" ht="15.75" x14ac:dyDescent="0.2">
      <c r="A12" s="158"/>
      <c r="B12" s="159"/>
      <c r="C12" s="158"/>
      <c r="D12" s="158"/>
      <c r="E12" s="160"/>
      <c r="F12" s="161"/>
      <c r="G12" s="157"/>
      <c r="H12" s="157"/>
      <c r="I12" s="157"/>
      <c r="J12" s="157"/>
      <c r="K12" s="157"/>
      <c r="L12" s="157"/>
      <c r="M12" s="162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F12" s="85"/>
      <c r="AMG12" s="85"/>
      <c r="AMH12" s="85"/>
      <c r="AMI12" s="85"/>
      <c r="AMJ12" s="85"/>
      <c r="AMK12" s="85"/>
      <c r="AML12" s="85"/>
      <c r="AMM12" s="85"/>
    </row>
    <row r="13" spans="1:1027" ht="15.75" x14ac:dyDescent="0.2">
      <c r="A13" s="158"/>
      <c r="B13" s="159"/>
      <c r="C13" s="158"/>
      <c r="D13" s="158"/>
      <c r="E13" s="160"/>
      <c r="F13" s="161"/>
      <c r="G13" s="157"/>
      <c r="H13" s="157"/>
      <c r="I13" s="157"/>
      <c r="J13" s="157"/>
      <c r="K13" s="157"/>
      <c r="L13" s="157"/>
      <c r="M13" s="162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F13" s="85"/>
      <c r="AMG13" s="85"/>
      <c r="AMH13" s="85"/>
      <c r="AMI13" s="85"/>
      <c r="AMJ13" s="85"/>
      <c r="AMK13" s="85"/>
      <c r="AML13" s="85"/>
      <c r="AMM13" s="85"/>
    </row>
    <row r="14" spans="1:1027" ht="6.75" customHeight="1" x14ac:dyDescent="0.2">
      <c r="A14" s="163"/>
      <c r="B14" s="164"/>
      <c r="C14" s="165"/>
      <c r="D14" s="166"/>
      <c r="E14" s="166"/>
      <c r="F14" s="166"/>
      <c r="G14" s="166"/>
      <c r="H14" s="166"/>
      <c r="I14" s="166"/>
      <c r="J14" s="166"/>
      <c r="K14" s="166"/>
      <c r="L14" s="166"/>
      <c r="M14" s="163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85"/>
      <c r="NH14" s="85"/>
      <c r="NI14" s="85"/>
      <c r="NJ14" s="85"/>
      <c r="NK14" s="85"/>
      <c r="NL14" s="85"/>
      <c r="NM14" s="85"/>
      <c r="NN14" s="85"/>
      <c r="NO14" s="85"/>
      <c r="NP14" s="85"/>
      <c r="NQ14" s="85"/>
      <c r="NR14" s="85"/>
      <c r="NS14" s="85"/>
      <c r="NT14" s="85"/>
      <c r="NU14" s="85"/>
      <c r="NV14" s="85"/>
      <c r="NW14" s="85"/>
      <c r="NX14" s="85"/>
      <c r="NY14" s="85"/>
      <c r="NZ14" s="85"/>
      <c r="OA14" s="85"/>
      <c r="OB14" s="85"/>
      <c r="OC14" s="85"/>
      <c r="OD14" s="85"/>
      <c r="OE14" s="85"/>
      <c r="OF14" s="85"/>
      <c r="OG14" s="85"/>
      <c r="OH14" s="85"/>
      <c r="OI14" s="85"/>
      <c r="OJ14" s="85"/>
      <c r="OK14" s="85"/>
      <c r="OL14" s="85"/>
      <c r="OM14" s="85"/>
      <c r="ON14" s="85"/>
      <c r="OO14" s="85"/>
      <c r="OP14" s="85"/>
      <c r="OQ14" s="85"/>
      <c r="OR14" s="85"/>
      <c r="OS14" s="85"/>
      <c r="OT14" s="85"/>
      <c r="OU14" s="85"/>
      <c r="OV14" s="85"/>
      <c r="OW14" s="85"/>
      <c r="OX14" s="85"/>
      <c r="OY14" s="85"/>
      <c r="OZ14" s="85"/>
      <c r="PA14" s="85"/>
      <c r="PB14" s="85"/>
      <c r="PC14" s="85"/>
      <c r="PD14" s="85"/>
      <c r="PE14" s="85"/>
      <c r="PF14" s="85"/>
      <c r="PG14" s="85"/>
      <c r="PH14" s="85"/>
      <c r="PI14" s="85"/>
      <c r="PJ14" s="85"/>
      <c r="PK14" s="85"/>
      <c r="PL14" s="85"/>
      <c r="PM14" s="85"/>
      <c r="PN14" s="85"/>
      <c r="PO14" s="85"/>
      <c r="PP14" s="85"/>
      <c r="PQ14" s="85"/>
      <c r="PR14" s="85"/>
      <c r="PS14" s="85"/>
      <c r="PT14" s="85"/>
      <c r="PU14" s="85"/>
      <c r="PV14" s="85"/>
      <c r="PW14" s="85"/>
      <c r="PX14" s="85"/>
      <c r="PY14" s="85"/>
      <c r="PZ14" s="85"/>
      <c r="QA14" s="85"/>
      <c r="QB14" s="85"/>
      <c r="QC14" s="85"/>
      <c r="QD14" s="85"/>
      <c r="QE14" s="85"/>
      <c r="QF14" s="85"/>
      <c r="QG14" s="85"/>
      <c r="QH14" s="85"/>
      <c r="QI14" s="85"/>
      <c r="QJ14" s="85"/>
      <c r="QK14" s="85"/>
      <c r="QL14" s="85"/>
      <c r="QM14" s="85"/>
      <c r="QN14" s="85"/>
      <c r="QO14" s="85"/>
      <c r="QP14" s="85"/>
      <c r="QQ14" s="85"/>
      <c r="QR14" s="85"/>
      <c r="QS14" s="85"/>
      <c r="QT14" s="85"/>
      <c r="QU14" s="85"/>
      <c r="QV14" s="85"/>
      <c r="QW14" s="85"/>
      <c r="QX14" s="85"/>
      <c r="QY14" s="85"/>
      <c r="QZ14" s="85"/>
      <c r="RA14" s="85"/>
      <c r="RB14" s="85"/>
      <c r="RC14" s="85"/>
      <c r="RD14" s="85"/>
      <c r="RE14" s="85"/>
      <c r="RF14" s="85"/>
      <c r="RG14" s="85"/>
      <c r="RH14" s="85"/>
      <c r="RI14" s="85"/>
      <c r="RJ14" s="85"/>
      <c r="RK14" s="85"/>
      <c r="RL14" s="85"/>
      <c r="RM14" s="85"/>
      <c r="RN14" s="85"/>
      <c r="RO14" s="85"/>
      <c r="RP14" s="85"/>
      <c r="RQ14" s="85"/>
      <c r="RR14" s="85"/>
      <c r="RS14" s="85"/>
      <c r="RT14" s="85"/>
      <c r="RU14" s="85"/>
      <c r="RV14" s="85"/>
      <c r="RW14" s="85"/>
      <c r="RX14" s="85"/>
      <c r="RY14" s="85"/>
      <c r="RZ14" s="85"/>
      <c r="SA14" s="85"/>
      <c r="SB14" s="85"/>
      <c r="SC14" s="85"/>
      <c r="SD14" s="85"/>
      <c r="SE14" s="85"/>
      <c r="SF14" s="85"/>
      <c r="SG14" s="85"/>
      <c r="SH14" s="85"/>
      <c r="SI14" s="85"/>
      <c r="SJ14" s="85"/>
      <c r="SK14" s="85"/>
      <c r="SL14" s="85"/>
      <c r="SM14" s="85"/>
      <c r="SN14" s="85"/>
      <c r="SO14" s="85"/>
      <c r="SP14" s="85"/>
      <c r="SQ14" s="85"/>
      <c r="SR14" s="85"/>
      <c r="SS14" s="85"/>
      <c r="ST14" s="85"/>
      <c r="SU14" s="85"/>
      <c r="SV14" s="85"/>
      <c r="SW14" s="85"/>
      <c r="SX14" s="85"/>
      <c r="SY14" s="85"/>
      <c r="SZ14" s="85"/>
      <c r="TA14" s="85"/>
      <c r="TB14" s="85"/>
      <c r="TC14" s="85"/>
      <c r="TD14" s="85"/>
      <c r="TE14" s="85"/>
      <c r="TF14" s="85"/>
      <c r="TG14" s="85"/>
      <c r="TH14" s="85"/>
      <c r="TI14" s="85"/>
      <c r="TJ14" s="85"/>
      <c r="TK14" s="85"/>
      <c r="TL14" s="85"/>
      <c r="TM14" s="85"/>
      <c r="TN14" s="85"/>
      <c r="TO14" s="85"/>
      <c r="TP14" s="85"/>
      <c r="TQ14" s="85"/>
      <c r="TR14" s="85"/>
      <c r="TS14" s="85"/>
      <c r="TT14" s="85"/>
      <c r="TU14" s="85"/>
      <c r="TV14" s="85"/>
      <c r="TW14" s="85"/>
      <c r="TX14" s="85"/>
      <c r="TY14" s="85"/>
      <c r="TZ14" s="85"/>
      <c r="UA14" s="85"/>
      <c r="UB14" s="85"/>
      <c r="UC14" s="85"/>
      <c r="UD14" s="85"/>
      <c r="UE14" s="85"/>
      <c r="UF14" s="85"/>
      <c r="UG14" s="85"/>
      <c r="UH14" s="85"/>
      <c r="UI14" s="85"/>
      <c r="UJ14" s="85"/>
      <c r="UK14" s="85"/>
      <c r="UL14" s="85"/>
      <c r="UM14" s="85"/>
      <c r="UN14" s="85"/>
      <c r="UO14" s="85"/>
      <c r="UP14" s="85"/>
      <c r="UQ14" s="85"/>
      <c r="UR14" s="85"/>
      <c r="US14" s="85"/>
      <c r="UT14" s="85"/>
      <c r="UU14" s="85"/>
      <c r="UV14" s="85"/>
      <c r="UW14" s="85"/>
      <c r="UX14" s="85"/>
      <c r="UY14" s="85"/>
      <c r="UZ14" s="85"/>
      <c r="VA14" s="85"/>
      <c r="VB14" s="85"/>
      <c r="VC14" s="85"/>
      <c r="VD14" s="85"/>
      <c r="VE14" s="85"/>
      <c r="VF14" s="85"/>
      <c r="VG14" s="85"/>
      <c r="VH14" s="85"/>
      <c r="VI14" s="85"/>
      <c r="VJ14" s="85"/>
      <c r="VK14" s="85"/>
      <c r="VL14" s="85"/>
      <c r="VM14" s="85"/>
      <c r="VN14" s="85"/>
      <c r="VO14" s="85"/>
      <c r="VP14" s="85"/>
      <c r="VQ14" s="85"/>
      <c r="VR14" s="85"/>
      <c r="VS14" s="85"/>
      <c r="VT14" s="85"/>
      <c r="VU14" s="85"/>
      <c r="VV14" s="85"/>
      <c r="VW14" s="85"/>
      <c r="VX14" s="85"/>
      <c r="VY14" s="85"/>
      <c r="VZ14" s="85"/>
      <c r="WA14" s="85"/>
      <c r="WB14" s="85"/>
      <c r="WC14" s="85"/>
      <c r="WD14" s="85"/>
      <c r="WE14" s="85"/>
      <c r="WF14" s="85"/>
      <c r="WG14" s="85"/>
      <c r="WH14" s="85"/>
      <c r="WI14" s="85"/>
      <c r="WJ14" s="85"/>
      <c r="WK14" s="85"/>
      <c r="WL14" s="85"/>
      <c r="WM14" s="85"/>
      <c r="WN14" s="85"/>
      <c r="WO14" s="85"/>
      <c r="WP14" s="85"/>
      <c r="WQ14" s="85"/>
      <c r="WR14" s="85"/>
      <c r="WS14" s="85"/>
      <c r="WT14" s="85"/>
      <c r="WU14" s="85"/>
      <c r="WV14" s="85"/>
      <c r="WW14" s="85"/>
      <c r="WX14" s="85"/>
      <c r="WY14" s="85"/>
      <c r="WZ14" s="85"/>
      <c r="XA14" s="85"/>
      <c r="XB14" s="85"/>
      <c r="XC14" s="85"/>
      <c r="XD14" s="85"/>
      <c r="XE14" s="85"/>
      <c r="XF14" s="85"/>
      <c r="XG14" s="85"/>
      <c r="XH14" s="85"/>
      <c r="XI14" s="85"/>
      <c r="XJ14" s="85"/>
      <c r="XK14" s="85"/>
      <c r="XL14" s="85"/>
      <c r="XM14" s="85"/>
      <c r="XN14" s="85"/>
      <c r="XO14" s="85"/>
      <c r="XP14" s="85"/>
      <c r="XQ14" s="85"/>
      <c r="XR14" s="85"/>
      <c r="XS14" s="85"/>
      <c r="XT14" s="85"/>
      <c r="XU14" s="85"/>
      <c r="XV14" s="85"/>
      <c r="XW14" s="85"/>
      <c r="XX14" s="85"/>
      <c r="XY14" s="85"/>
      <c r="XZ14" s="85"/>
      <c r="YA14" s="85"/>
      <c r="YB14" s="85"/>
      <c r="YC14" s="85"/>
      <c r="YD14" s="85"/>
      <c r="YE14" s="85"/>
      <c r="YF14" s="85"/>
      <c r="YG14" s="85"/>
      <c r="YH14" s="85"/>
      <c r="YI14" s="85"/>
      <c r="YJ14" s="85"/>
      <c r="YK14" s="85"/>
      <c r="YL14" s="85"/>
      <c r="YM14" s="85"/>
      <c r="YN14" s="85"/>
      <c r="YO14" s="85"/>
      <c r="YP14" s="85"/>
      <c r="YQ14" s="85"/>
      <c r="YR14" s="85"/>
      <c r="YS14" s="85"/>
      <c r="YT14" s="85"/>
      <c r="YU14" s="85"/>
      <c r="YV14" s="85"/>
      <c r="YW14" s="85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5"/>
      <c r="ZK14" s="85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5"/>
      <c r="ZX14" s="85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85"/>
      <c r="AAK14" s="85"/>
      <c r="AAL14" s="85"/>
      <c r="AAM14" s="85"/>
      <c r="AAN14" s="85"/>
      <c r="AAO14" s="85"/>
      <c r="AAP14" s="85"/>
      <c r="AAQ14" s="85"/>
      <c r="AAR14" s="85"/>
      <c r="AAS14" s="85"/>
      <c r="AAT14" s="85"/>
      <c r="AAU14" s="85"/>
      <c r="AAV14" s="85"/>
      <c r="AAW14" s="85"/>
      <c r="AAX14" s="85"/>
      <c r="AAY14" s="85"/>
      <c r="AAZ14" s="85"/>
      <c r="ABA14" s="85"/>
      <c r="ABB14" s="85"/>
      <c r="ABC14" s="85"/>
      <c r="ABD14" s="85"/>
      <c r="ABE14" s="85"/>
      <c r="ABF14" s="85"/>
      <c r="ABG14" s="85"/>
      <c r="ABH14" s="85"/>
      <c r="ABI14" s="85"/>
      <c r="ABJ14" s="85"/>
      <c r="ABK14" s="85"/>
      <c r="ABL14" s="85"/>
      <c r="ABM14" s="85"/>
      <c r="ABN14" s="85"/>
      <c r="ABO14" s="85"/>
      <c r="ABP14" s="85"/>
      <c r="ABQ14" s="85"/>
      <c r="ABR14" s="85"/>
      <c r="ABS14" s="85"/>
      <c r="ABT14" s="85"/>
      <c r="ABU14" s="85"/>
      <c r="ABV14" s="85"/>
      <c r="ABW14" s="85"/>
      <c r="ABX14" s="85"/>
      <c r="ABY14" s="85"/>
      <c r="ABZ14" s="85"/>
      <c r="ACA14" s="85"/>
      <c r="ACB14" s="85"/>
      <c r="ACC14" s="85"/>
      <c r="ACD14" s="85"/>
      <c r="ACE14" s="85"/>
      <c r="ACF14" s="85"/>
      <c r="ACG14" s="85"/>
      <c r="ACH14" s="85"/>
      <c r="ACI14" s="85"/>
      <c r="ACJ14" s="85"/>
      <c r="ACK14" s="85"/>
      <c r="ACL14" s="85"/>
      <c r="ACM14" s="85"/>
      <c r="ACN14" s="85"/>
      <c r="ACO14" s="85"/>
      <c r="ACP14" s="85"/>
      <c r="ACQ14" s="85"/>
      <c r="ACR14" s="85"/>
      <c r="ACS14" s="85"/>
      <c r="ACT14" s="85"/>
      <c r="ACU14" s="85"/>
      <c r="ACV14" s="85"/>
      <c r="ACW14" s="85"/>
      <c r="ACX14" s="85"/>
      <c r="ACY14" s="85"/>
      <c r="ACZ14" s="85"/>
      <c r="ADA14" s="85"/>
      <c r="ADB14" s="85"/>
      <c r="ADC14" s="85"/>
      <c r="ADD14" s="85"/>
      <c r="ADE14" s="85"/>
      <c r="ADF14" s="85"/>
      <c r="ADG14" s="85"/>
      <c r="ADH14" s="85"/>
      <c r="ADI14" s="85"/>
      <c r="ADJ14" s="85"/>
      <c r="ADK14" s="85"/>
      <c r="ADL14" s="85"/>
      <c r="ADM14" s="85"/>
      <c r="ADN14" s="85"/>
      <c r="ADO14" s="85"/>
      <c r="ADP14" s="85"/>
      <c r="ADQ14" s="85"/>
      <c r="ADR14" s="85"/>
      <c r="ADS14" s="85"/>
      <c r="ADT14" s="85"/>
      <c r="ADU14" s="85"/>
      <c r="ADV14" s="85"/>
      <c r="ADW14" s="85"/>
      <c r="ADX14" s="85"/>
      <c r="ADY14" s="85"/>
      <c r="ADZ14" s="85"/>
      <c r="AEA14" s="85"/>
      <c r="AEB14" s="85"/>
      <c r="AEC14" s="85"/>
      <c r="AED14" s="85"/>
      <c r="AEE14" s="85"/>
      <c r="AEF14" s="85"/>
      <c r="AEG14" s="85"/>
      <c r="AEH14" s="85"/>
      <c r="AEI14" s="85"/>
      <c r="AEJ14" s="85"/>
      <c r="AEK14" s="85"/>
      <c r="AEL14" s="85"/>
      <c r="AEM14" s="85"/>
      <c r="AEN14" s="85"/>
      <c r="AEO14" s="85"/>
      <c r="AEP14" s="85"/>
      <c r="AEQ14" s="85"/>
      <c r="AER14" s="85"/>
      <c r="AES14" s="85"/>
      <c r="AET14" s="85"/>
      <c r="AEU14" s="85"/>
      <c r="AEV14" s="85"/>
      <c r="AEW14" s="85"/>
      <c r="AEX14" s="85"/>
      <c r="AEY14" s="85"/>
      <c r="AEZ14" s="85"/>
      <c r="AFA14" s="85"/>
      <c r="AFB14" s="85"/>
      <c r="AFC14" s="85"/>
      <c r="AFD14" s="85"/>
      <c r="AFE14" s="85"/>
      <c r="AFF14" s="85"/>
      <c r="AFG14" s="85"/>
      <c r="AFH14" s="85"/>
      <c r="AFI14" s="85"/>
      <c r="AFJ14" s="85"/>
      <c r="AFK14" s="85"/>
      <c r="AFL14" s="85"/>
      <c r="AFM14" s="85"/>
      <c r="AFN14" s="85"/>
      <c r="AFO14" s="85"/>
      <c r="AFP14" s="85"/>
      <c r="AFQ14" s="85"/>
      <c r="AFR14" s="85"/>
      <c r="AFS14" s="85"/>
      <c r="AFT14" s="85"/>
      <c r="AFU14" s="85"/>
      <c r="AFV14" s="85"/>
      <c r="AFW14" s="85"/>
      <c r="AFX14" s="85"/>
      <c r="AFY14" s="85"/>
      <c r="AFZ14" s="85"/>
      <c r="AGA14" s="85"/>
      <c r="AGB14" s="85"/>
      <c r="AGC14" s="85"/>
      <c r="AGD14" s="85"/>
      <c r="AGE14" s="85"/>
      <c r="AGF14" s="85"/>
      <c r="AGG14" s="85"/>
      <c r="AGH14" s="85"/>
      <c r="AGI14" s="85"/>
      <c r="AGJ14" s="85"/>
      <c r="AGK14" s="85"/>
      <c r="AGL14" s="85"/>
      <c r="AGM14" s="85"/>
      <c r="AGN14" s="85"/>
      <c r="AGO14" s="85"/>
      <c r="AGP14" s="85"/>
      <c r="AGQ14" s="85"/>
      <c r="AGR14" s="85"/>
      <c r="AGS14" s="85"/>
      <c r="AGT14" s="85"/>
      <c r="AGU14" s="85"/>
      <c r="AGV14" s="85"/>
      <c r="AGW14" s="85"/>
      <c r="AGX14" s="85"/>
      <c r="AGY14" s="85"/>
      <c r="AGZ14" s="85"/>
      <c r="AHA14" s="85"/>
      <c r="AHB14" s="85"/>
      <c r="AHC14" s="85"/>
      <c r="AHD14" s="85"/>
      <c r="AHE14" s="85"/>
      <c r="AHF14" s="85"/>
      <c r="AHG14" s="85"/>
      <c r="AHH14" s="85"/>
      <c r="AHI14" s="85"/>
      <c r="AHJ14" s="85"/>
      <c r="AHK14" s="85"/>
      <c r="AHL14" s="85"/>
      <c r="AHM14" s="85"/>
      <c r="AHN14" s="85"/>
      <c r="AHO14" s="85"/>
      <c r="AHP14" s="85"/>
      <c r="AHQ14" s="85"/>
      <c r="AHR14" s="85"/>
      <c r="AHS14" s="85"/>
      <c r="AHT14" s="85"/>
      <c r="AHU14" s="85"/>
      <c r="AHV14" s="85"/>
      <c r="AHW14" s="85"/>
      <c r="AHX14" s="85"/>
      <c r="AHY14" s="85"/>
      <c r="AHZ14" s="85"/>
      <c r="AIA14" s="85"/>
      <c r="AIB14" s="85"/>
      <c r="AIC14" s="85"/>
      <c r="AID14" s="85"/>
      <c r="AIE14" s="85"/>
      <c r="AIF14" s="85"/>
      <c r="AIG14" s="85"/>
      <c r="AIH14" s="85"/>
      <c r="AII14" s="85"/>
      <c r="AIJ14" s="85"/>
      <c r="AIK14" s="85"/>
      <c r="AIL14" s="85"/>
      <c r="AIM14" s="85"/>
      <c r="AIN14" s="85"/>
      <c r="AIO14" s="85"/>
      <c r="AIP14" s="85"/>
      <c r="AIQ14" s="85"/>
      <c r="AIR14" s="85"/>
      <c r="AIS14" s="85"/>
      <c r="AIT14" s="85"/>
      <c r="AIU14" s="85"/>
      <c r="AIV14" s="85"/>
      <c r="AIW14" s="85"/>
      <c r="AIX14" s="85"/>
      <c r="AIY14" s="85"/>
      <c r="AIZ14" s="85"/>
      <c r="AJA14" s="85"/>
      <c r="AJB14" s="85"/>
      <c r="AJC14" s="85"/>
      <c r="AJD14" s="85"/>
      <c r="AJE14" s="85"/>
      <c r="AJF14" s="85"/>
      <c r="AJG14" s="85"/>
      <c r="AJH14" s="85"/>
      <c r="AJI14" s="85"/>
      <c r="AJJ14" s="85"/>
      <c r="AJK14" s="85"/>
      <c r="AJL14" s="85"/>
      <c r="AJM14" s="85"/>
      <c r="AJN14" s="85"/>
      <c r="AJO14" s="85"/>
      <c r="AJP14" s="85"/>
      <c r="AJQ14" s="85"/>
      <c r="AJR14" s="85"/>
      <c r="AJS14" s="85"/>
      <c r="AJT14" s="85"/>
      <c r="AJU14" s="85"/>
      <c r="AJV14" s="85"/>
      <c r="AJW14" s="85"/>
      <c r="AJX14" s="85"/>
      <c r="AJY14" s="85"/>
      <c r="AJZ14" s="85"/>
      <c r="AKA14" s="85"/>
      <c r="AKB14" s="85"/>
      <c r="AKC14" s="85"/>
      <c r="AKD14" s="85"/>
      <c r="AKE14" s="85"/>
      <c r="AKF14" s="85"/>
      <c r="AKG14" s="85"/>
      <c r="AKH14" s="85"/>
      <c r="AKI14" s="85"/>
      <c r="AKJ14" s="85"/>
      <c r="AKK14" s="85"/>
      <c r="AKL14" s="85"/>
      <c r="AKM14" s="85"/>
      <c r="AKN14" s="85"/>
      <c r="AKO14" s="85"/>
      <c r="AKP14" s="85"/>
      <c r="AKQ14" s="85"/>
      <c r="AKR14" s="85"/>
      <c r="AKS14" s="85"/>
      <c r="AKT14" s="85"/>
      <c r="AKU14" s="85"/>
      <c r="AKV14" s="85"/>
      <c r="AKW14" s="85"/>
      <c r="AKX14" s="85"/>
      <c r="AKY14" s="85"/>
      <c r="AKZ14" s="85"/>
      <c r="ALA14" s="85"/>
      <c r="ALB14" s="85"/>
      <c r="ALC14" s="85"/>
      <c r="ALD14" s="85"/>
      <c r="ALE14" s="85"/>
      <c r="ALF14" s="85"/>
      <c r="ALG14" s="85"/>
      <c r="ALH14" s="85"/>
      <c r="ALI14" s="85"/>
      <c r="ALJ14" s="85"/>
      <c r="ALK14" s="85"/>
      <c r="ALL14" s="85"/>
      <c r="ALM14" s="85"/>
      <c r="ALN14" s="85"/>
      <c r="ALO14" s="85"/>
      <c r="ALP14" s="85"/>
      <c r="ALQ14" s="85"/>
      <c r="ALR14" s="85"/>
      <c r="ALS14" s="85"/>
      <c r="ALT14" s="85"/>
      <c r="ALU14" s="85"/>
      <c r="ALV14" s="85"/>
      <c r="ALW14" s="85"/>
      <c r="ALX14" s="85"/>
      <c r="ALY14" s="85"/>
      <c r="ALZ14" s="85"/>
      <c r="AMA14" s="85"/>
      <c r="AMB14" s="85"/>
      <c r="AMC14" s="85"/>
      <c r="AMD14" s="85"/>
      <c r="AME14" s="85"/>
      <c r="AMF14" s="85"/>
      <c r="AMG14" s="85"/>
      <c r="AMH14" s="85"/>
      <c r="AMI14" s="85"/>
      <c r="AMJ14" s="85"/>
      <c r="AMK14" s="85"/>
      <c r="AML14" s="85"/>
      <c r="AMM14" s="85"/>
    </row>
    <row r="15" spans="1:1027" x14ac:dyDescent="0.2">
      <c r="A15" s="163"/>
      <c r="B15" s="571" t="s">
        <v>201</v>
      </c>
      <c r="C15" s="571"/>
      <c r="D15" s="571"/>
      <c r="E15" s="571"/>
      <c r="F15" s="571"/>
      <c r="G15" s="571"/>
      <c r="H15" s="571"/>
      <c r="I15" s="571"/>
      <c r="J15" s="571"/>
      <c r="K15" s="571"/>
      <c r="L15" s="571"/>
      <c r="M15" s="571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  <c r="KH15" s="85"/>
      <c r="KI15" s="85"/>
      <c r="KJ15" s="85"/>
      <c r="KK15" s="85"/>
      <c r="KL15" s="85"/>
      <c r="KM15" s="85"/>
      <c r="KN15" s="85"/>
      <c r="KO15" s="85"/>
      <c r="KP15" s="85"/>
      <c r="KQ15" s="85"/>
      <c r="KR15" s="85"/>
      <c r="KS15" s="85"/>
      <c r="KT15" s="85"/>
      <c r="KU15" s="85"/>
      <c r="KV15" s="85"/>
      <c r="KW15" s="85"/>
      <c r="KX15" s="85"/>
      <c r="KY15" s="85"/>
      <c r="KZ15" s="85"/>
      <c r="LA15" s="85"/>
      <c r="LB15" s="85"/>
      <c r="LC15" s="85"/>
      <c r="LD15" s="85"/>
      <c r="LE15" s="85"/>
      <c r="LF15" s="85"/>
      <c r="LG15" s="85"/>
      <c r="LH15" s="85"/>
      <c r="LI15" s="85"/>
      <c r="LJ15" s="85"/>
      <c r="LK15" s="85"/>
      <c r="LL15" s="85"/>
      <c r="LM15" s="85"/>
      <c r="LN15" s="85"/>
      <c r="LO15" s="85"/>
      <c r="LP15" s="85"/>
      <c r="LQ15" s="85"/>
      <c r="LR15" s="85"/>
      <c r="LS15" s="85"/>
      <c r="LT15" s="85"/>
      <c r="LU15" s="85"/>
      <c r="LV15" s="85"/>
      <c r="LW15" s="85"/>
      <c r="LX15" s="85"/>
      <c r="LY15" s="85"/>
      <c r="LZ15" s="85"/>
      <c r="MA15" s="85"/>
      <c r="MB15" s="85"/>
      <c r="MC15" s="85"/>
      <c r="MD15" s="85"/>
      <c r="ME15" s="85"/>
      <c r="MF15" s="85"/>
      <c r="MG15" s="85"/>
      <c r="MH15" s="85"/>
      <c r="MI15" s="85"/>
      <c r="MJ15" s="85"/>
      <c r="MK15" s="85"/>
      <c r="ML15" s="85"/>
      <c r="MM15" s="85"/>
      <c r="MN15" s="85"/>
      <c r="MO15" s="85"/>
      <c r="MP15" s="85"/>
      <c r="MQ15" s="85"/>
      <c r="MR15" s="85"/>
      <c r="MS15" s="85"/>
      <c r="MT15" s="85"/>
      <c r="MU15" s="85"/>
      <c r="MV15" s="85"/>
      <c r="MW15" s="85"/>
      <c r="MX15" s="85"/>
      <c r="MY15" s="85"/>
      <c r="MZ15" s="85"/>
      <c r="NA15" s="85"/>
      <c r="NB15" s="85"/>
      <c r="NC15" s="85"/>
      <c r="ND15" s="85"/>
      <c r="NE15" s="85"/>
      <c r="NF15" s="85"/>
      <c r="NG15" s="85"/>
      <c r="NH15" s="85"/>
      <c r="NI15" s="85"/>
      <c r="NJ15" s="85"/>
      <c r="NK15" s="85"/>
      <c r="NL15" s="85"/>
      <c r="NM15" s="85"/>
      <c r="NN15" s="85"/>
      <c r="NO15" s="85"/>
      <c r="NP15" s="85"/>
      <c r="NQ15" s="85"/>
      <c r="NR15" s="85"/>
      <c r="NS15" s="85"/>
      <c r="NT15" s="85"/>
      <c r="NU15" s="85"/>
      <c r="NV15" s="85"/>
      <c r="NW15" s="85"/>
      <c r="NX15" s="85"/>
      <c r="NY15" s="85"/>
      <c r="NZ15" s="85"/>
      <c r="OA15" s="85"/>
      <c r="OB15" s="85"/>
      <c r="OC15" s="85"/>
      <c r="OD15" s="85"/>
      <c r="OE15" s="85"/>
      <c r="OF15" s="85"/>
      <c r="OG15" s="85"/>
      <c r="OH15" s="85"/>
      <c r="OI15" s="85"/>
      <c r="OJ15" s="85"/>
      <c r="OK15" s="85"/>
      <c r="OL15" s="85"/>
      <c r="OM15" s="85"/>
      <c r="ON15" s="85"/>
      <c r="OO15" s="85"/>
      <c r="OP15" s="85"/>
      <c r="OQ15" s="85"/>
      <c r="OR15" s="85"/>
      <c r="OS15" s="85"/>
      <c r="OT15" s="85"/>
      <c r="OU15" s="85"/>
      <c r="OV15" s="85"/>
      <c r="OW15" s="85"/>
      <c r="OX15" s="85"/>
      <c r="OY15" s="85"/>
      <c r="OZ15" s="85"/>
      <c r="PA15" s="85"/>
      <c r="PB15" s="85"/>
      <c r="PC15" s="85"/>
      <c r="PD15" s="85"/>
      <c r="PE15" s="85"/>
      <c r="PF15" s="85"/>
      <c r="PG15" s="85"/>
      <c r="PH15" s="85"/>
      <c r="PI15" s="85"/>
      <c r="PJ15" s="85"/>
      <c r="PK15" s="85"/>
      <c r="PL15" s="85"/>
      <c r="PM15" s="85"/>
      <c r="PN15" s="85"/>
      <c r="PO15" s="85"/>
      <c r="PP15" s="85"/>
      <c r="PQ15" s="85"/>
      <c r="PR15" s="85"/>
      <c r="PS15" s="85"/>
      <c r="PT15" s="85"/>
      <c r="PU15" s="85"/>
      <c r="PV15" s="85"/>
      <c r="PW15" s="85"/>
      <c r="PX15" s="85"/>
      <c r="PY15" s="85"/>
      <c r="PZ15" s="85"/>
      <c r="QA15" s="85"/>
      <c r="QB15" s="85"/>
      <c r="QC15" s="85"/>
      <c r="QD15" s="85"/>
      <c r="QE15" s="85"/>
      <c r="QF15" s="85"/>
      <c r="QG15" s="85"/>
      <c r="QH15" s="85"/>
      <c r="QI15" s="85"/>
      <c r="QJ15" s="85"/>
      <c r="QK15" s="85"/>
      <c r="QL15" s="85"/>
      <c r="QM15" s="85"/>
      <c r="QN15" s="85"/>
      <c r="QO15" s="85"/>
      <c r="QP15" s="85"/>
      <c r="QQ15" s="85"/>
      <c r="QR15" s="85"/>
      <c r="QS15" s="85"/>
      <c r="QT15" s="85"/>
      <c r="QU15" s="85"/>
      <c r="QV15" s="85"/>
      <c r="QW15" s="85"/>
      <c r="QX15" s="85"/>
      <c r="QY15" s="85"/>
      <c r="QZ15" s="85"/>
      <c r="RA15" s="85"/>
      <c r="RB15" s="85"/>
      <c r="RC15" s="85"/>
      <c r="RD15" s="85"/>
      <c r="RE15" s="85"/>
      <c r="RF15" s="85"/>
      <c r="RG15" s="85"/>
      <c r="RH15" s="85"/>
      <c r="RI15" s="85"/>
      <c r="RJ15" s="85"/>
      <c r="RK15" s="85"/>
      <c r="RL15" s="85"/>
      <c r="RM15" s="85"/>
      <c r="RN15" s="85"/>
      <c r="RO15" s="85"/>
      <c r="RP15" s="85"/>
      <c r="RQ15" s="85"/>
      <c r="RR15" s="85"/>
      <c r="RS15" s="85"/>
      <c r="RT15" s="85"/>
      <c r="RU15" s="85"/>
      <c r="RV15" s="85"/>
      <c r="RW15" s="85"/>
      <c r="RX15" s="85"/>
      <c r="RY15" s="85"/>
      <c r="RZ15" s="85"/>
      <c r="SA15" s="85"/>
      <c r="SB15" s="85"/>
      <c r="SC15" s="85"/>
      <c r="SD15" s="85"/>
      <c r="SE15" s="85"/>
      <c r="SF15" s="85"/>
      <c r="SG15" s="85"/>
      <c r="SH15" s="85"/>
      <c r="SI15" s="85"/>
      <c r="SJ15" s="85"/>
      <c r="SK15" s="85"/>
      <c r="SL15" s="85"/>
      <c r="SM15" s="85"/>
      <c r="SN15" s="85"/>
      <c r="SO15" s="85"/>
      <c r="SP15" s="85"/>
      <c r="SQ15" s="85"/>
      <c r="SR15" s="85"/>
      <c r="SS15" s="85"/>
      <c r="ST15" s="85"/>
      <c r="SU15" s="85"/>
      <c r="SV15" s="85"/>
      <c r="SW15" s="85"/>
      <c r="SX15" s="85"/>
      <c r="SY15" s="85"/>
      <c r="SZ15" s="85"/>
      <c r="TA15" s="85"/>
      <c r="TB15" s="85"/>
      <c r="TC15" s="85"/>
      <c r="TD15" s="85"/>
      <c r="TE15" s="85"/>
      <c r="TF15" s="85"/>
      <c r="TG15" s="85"/>
      <c r="TH15" s="85"/>
      <c r="TI15" s="85"/>
      <c r="TJ15" s="85"/>
      <c r="TK15" s="85"/>
      <c r="TL15" s="85"/>
      <c r="TM15" s="85"/>
      <c r="TN15" s="85"/>
      <c r="TO15" s="85"/>
      <c r="TP15" s="85"/>
      <c r="TQ15" s="85"/>
      <c r="TR15" s="85"/>
      <c r="TS15" s="85"/>
      <c r="TT15" s="85"/>
      <c r="TU15" s="85"/>
      <c r="TV15" s="85"/>
      <c r="TW15" s="85"/>
      <c r="TX15" s="85"/>
      <c r="TY15" s="85"/>
      <c r="TZ15" s="85"/>
      <c r="UA15" s="85"/>
      <c r="UB15" s="85"/>
      <c r="UC15" s="85"/>
      <c r="UD15" s="85"/>
      <c r="UE15" s="85"/>
      <c r="UF15" s="85"/>
      <c r="UG15" s="85"/>
      <c r="UH15" s="85"/>
      <c r="UI15" s="85"/>
      <c r="UJ15" s="85"/>
      <c r="UK15" s="85"/>
      <c r="UL15" s="85"/>
      <c r="UM15" s="85"/>
      <c r="UN15" s="85"/>
      <c r="UO15" s="85"/>
      <c r="UP15" s="85"/>
      <c r="UQ15" s="85"/>
      <c r="UR15" s="85"/>
      <c r="US15" s="85"/>
      <c r="UT15" s="85"/>
      <c r="UU15" s="85"/>
      <c r="UV15" s="85"/>
      <c r="UW15" s="85"/>
      <c r="UX15" s="85"/>
      <c r="UY15" s="85"/>
      <c r="UZ15" s="85"/>
      <c r="VA15" s="85"/>
      <c r="VB15" s="85"/>
      <c r="VC15" s="85"/>
      <c r="VD15" s="85"/>
      <c r="VE15" s="85"/>
      <c r="VF15" s="85"/>
      <c r="VG15" s="85"/>
      <c r="VH15" s="85"/>
      <c r="VI15" s="85"/>
      <c r="VJ15" s="85"/>
      <c r="VK15" s="85"/>
      <c r="VL15" s="85"/>
      <c r="VM15" s="85"/>
      <c r="VN15" s="85"/>
      <c r="VO15" s="85"/>
      <c r="VP15" s="85"/>
      <c r="VQ15" s="85"/>
      <c r="VR15" s="85"/>
      <c r="VS15" s="85"/>
      <c r="VT15" s="85"/>
      <c r="VU15" s="85"/>
      <c r="VV15" s="85"/>
      <c r="VW15" s="85"/>
      <c r="VX15" s="85"/>
      <c r="VY15" s="85"/>
      <c r="VZ15" s="85"/>
      <c r="WA15" s="85"/>
      <c r="WB15" s="85"/>
      <c r="WC15" s="85"/>
      <c r="WD15" s="85"/>
      <c r="WE15" s="85"/>
      <c r="WF15" s="85"/>
      <c r="WG15" s="85"/>
      <c r="WH15" s="85"/>
      <c r="WI15" s="85"/>
      <c r="WJ15" s="85"/>
      <c r="WK15" s="85"/>
      <c r="WL15" s="85"/>
      <c r="WM15" s="85"/>
      <c r="WN15" s="85"/>
      <c r="WO15" s="85"/>
      <c r="WP15" s="85"/>
      <c r="WQ15" s="85"/>
      <c r="WR15" s="85"/>
      <c r="WS15" s="85"/>
      <c r="WT15" s="85"/>
      <c r="WU15" s="85"/>
      <c r="WV15" s="85"/>
      <c r="WW15" s="85"/>
      <c r="WX15" s="85"/>
      <c r="WY15" s="85"/>
      <c r="WZ15" s="85"/>
      <c r="XA15" s="85"/>
      <c r="XB15" s="85"/>
      <c r="XC15" s="85"/>
      <c r="XD15" s="85"/>
      <c r="XE15" s="85"/>
      <c r="XF15" s="85"/>
      <c r="XG15" s="85"/>
      <c r="XH15" s="85"/>
      <c r="XI15" s="85"/>
      <c r="XJ15" s="85"/>
      <c r="XK15" s="85"/>
      <c r="XL15" s="85"/>
      <c r="XM15" s="85"/>
      <c r="XN15" s="85"/>
      <c r="XO15" s="85"/>
      <c r="XP15" s="85"/>
      <c r="XQ15" s="85"/>
      <c r="XR15" s="85"/>
      <c r="XS15" s="85"/>
      <c r="XT15" s="85"/>
      <c r="XU15" s="85"/>
      <c r="XV15" s="85"/>
      <c r="XW15" s="85"/>
      <c r="XX15" s="85"/>
      <c r="XY15" s="85"/>
      <c r="XZ15" s="85"/>
      <c r="YA15" s="85"/>
      <c r="YB15" s="85"/>
      <c r="YC15" s="85"/>
      <c r="YD15" s="85"/>
      <c r="YE15" s="85"/>
      <c r="YF15" s="85"/>
      <c r="YG15" s="85"/>
      <c r="YH15" s="85"/>
      <c r="YI15" s="85"/>
      <c r="YJ15" s="85"/>
      <c r="YK15" s="85"/>
      <c r="YL15" s="85"/>
      <c r="YM15" s="85"/>
      <c r="YN15" s="85"/>
      <c r="YO15" s="85"/>
      <c r="YP15" s="85"/>
      <c r="YQ15" s="85"/>
      <c r="YR15" s="85"/>
      <c r="YS15" s="85"/>
      <c r="YT15" s="85"/>
      <c r="YU15" s="85"/>
      <c r="YV15" s="85"/>
      <c r="YW15" s="85"/>
      <c r="YX15" s="85"/>
      <c r="YY15" s="85"/>
      <c r="YZ15" s="85"/>
      <c r="ZA15" s="85"/>
      <c r="ZB15" s="85"/>
      <c r="ZC15" s="85"/>
      <c r="ZD15" s="85"/>
      <c r="ZE15" s="85"/>
      <c r="ZF15" s="85"/>
      <c r="ZG15" s="85"/>
      <c r="ZH15" s="85"/>
      <c r="ZI15" s="85"/>
      <c r="ZJ15" s="85"/>
      <c r="ZK15" s="85"/>
      <c r="ZL15" s="85"/>
      <c r="ZM15" s="85"/>
      <c r="ZN15" s="85"/>
      <c r="ZO15" s="85"/>
      <c r="ZP15" s="85"/>
      <c r="ZQ15" s="85"/>
      <c r="ZR15" s="85"/>
      <c r="ZS15" s="85"/>
      <c r="ZT15" s="85"/>
      <c r="ZU15" s="85"/>
      <c r="ZV15" s="85"/>
      <c r="ZW15" s="85"/>
      <c r="ZX15" s="85"/>
      <c r="ZY15" s="85"/>
      <c r="ZZ15" s="85"/>
      <c r="AAA15" s="85"/>
      <c r="AAB15" s="85"/>
      <c r="AAC15" s="85"/>
      <c r="AAD15" s="85"/>
      <c r="AAE15" s="85"/>
      <c r="AAF15" s="85"/>
      <c r="AAG15" s="85"/>
      <c r="AAH15" s="85"/>
      <c r="AAI15" s="85"/>
      <c r="AAJ15" s="85"/>
      <c r="AAK15" s="85"/>
      <c r="AAL15" s="85"/>
      <c r="AAM15" s="85"/>
      <c r="AAN15" s="85"/>
      <c r="AAO15" s="85"/>
      <c r="AAP15" s="85"/>
      <c r="AAQ15" s="85"/>
      <c r="AAR15" s="85"/>
      <c r="AAS15" s="85"/>
      <c r="AAT15" s="85"/>
      <c r="AAU15" s="85"/>
      <c r="AAV15" s="85"/>
      <c r="AAW15" s="85"/>
      <c r="AAX15" s="85"/>
      <c r="AAY15" s="85"/>
      <c r="AAZ15" s="85"/>
      <c r="ABA15" s="85"/>
      <c r="ABB15" s="85"/>
      <c r="ABC15" s="85"/>
      <c r="ABD15" s="85"/>
      <c r="ABE15" s="85"/>
      <c r="ABF15" s="85"/>
      <c r="ABG15" s="85"/>
      <c r="ABH15" s="85"/>
      <c r="ABI15" s="85"/>
      <c r="ABJ15" s="85"/>
      <c r="ABK15" s="85"/>
      <c r="ABL15" s="85"/>
      <c r="ABM15" s="85"/>
      <c r="ABN15" s="85"/>
      <c r="ABO15" s="85"/>
      <c r="ABP15" s="85"/>
      <c r="ABQ15" s="85"/>
      <c r="ABR15" s="85"/>
      <c r="ABS15" s="85"/>
      <c r="ABT15" s="85"/>
      <c r="ABU15" s="85"/>
      <c r="ABV15" s="85"/>
      <c r="ABW15" s="85"/>
      <c r="ABX15" s="85"/>
      <c r="ABY15" s="85"/>
      <c r="ABZ15" s="85"/>
      <c r="ACA15" s="85"/>
      <c r="ACB15" s="85"/>
      <c r="ACC15" s="85"/>
      <c r="ACD15" s="85"/>
      <c r="ACE15" s="85"/>
      <c r="ACF15" s="85"/>
      <c r="ACG15" s="85"/>
      <c r="ACH15" s="85"/>
      <c r="ACI15" s="85"/>
      <c r="ACJ15" s="85"/>
      <c r="ACK15" s="85"/>
      <c r="ACL15" s="85"/>
      <c r="ACM15" s="85"/>
      <c r="ACN15" s="85"/>
      <c r="ACO15" s="85"/>
      <c r="ACP15" s="85"/>
      <c r="ACQ15" s="85"/>
      <c r="ACR15" s="85"/>
      <c r="ACS15" s="85"/>
      <c r="ACT15" s="85"/>
      <c r="ACU15" s="85"/>
      <c r="ACV15" s="85"/>
      <c r="ACW15" s="85"/>
      <c r="ACX15" s="85"/>
      <c r="ACY15" s="85"/>
      <c r="ACZ15" s="85"/>
      <c r="ADA15" s="85"/>
      <c r="ADB15" s="85"/>
      <c r="ADC15" s="85"/>
      <c r="ADD15" s="85"/>
      <c r="ADE15" s="85"/>
      <c r="ADF15" s="85"/>
      <c r="ADG15" s="85"/>
      <c r="ADH15" s="85"/>
      <c r="ADI15" s="85"/>
      <c r="ADJ15" s="85"/>
      <c r="ADK15" s="85"/>
      <c r="ADL15" s="85"/>
      <c r="ADM15" s="85"/>
      <c r="ADN15" s="85"/>
      <c r="ADO15" s="85"/>
      <c r="ADP15" s="85"/>
      <c r="ADQ15" s="85"/>
      <c r="ADR15" s="85"/>
      <c r="ADS15" s="85"/>
      <c r="ADT15" s="85"/>
      <c r="ADU15" s="85"/>
      <c r="ADV15" s="85"/>
      <c r="ADW15" s="85"/>
      <c r="ADX15" s="85"/>
      <c r="ADY15" s="85"/>
      <c r="ADZ15" s="85"/>
      <c r="AEA15" s="85"/>
      <c r="AEB15" s="85"/>
      <c r="AEC15" s="85"/>
      <c r="AED15" s="85"/>
      <c r="AEE15" s="85"/>
      <c r="AEF15" s="85"/>
      <c r="AEG15" s="85"/>
      <c r="AEH15" s="85"/>
      <c r="AEI15" s="85"/>
      <c r="AEJ15" s="85"/>
      <c r="AEK15" s="85"/>
      <c r="AEL15" s="85"/>
      <c r="AEM15" s="85"/>
      <c r="AEN15" s="85"/>
      <c r="AEO15" s="85"/>
      <c r="AEP15" s="85"/>
      <c r="AEQ15" s="85"/>
      <c r="AER15" s="85"/>
      <c r="AES15" s="85"/>
      <c r="AET15" s="85"/>
      <c r="AEU15" s="85"/>
      <c r="AEV15" s="85"/>
      <c r="AEW15" s="85"/>
      <c r="AEX15" s="85"/>
      <c r="AEY15" s="85"/>
      <c r="AEZ15" s="85"/>
      <c r="AFA15" s="85"/>
      <c r="AFB15" s="85"/>
      <c r="AFC15" s="85"/>
      <c r="AFD15" s="85"/>
      <c r="AFE15" s="85"/>
      <c r="AFF15" s="85"/>
      <c r="AFG15" s="85"/>
      <c r="AFH15" s="85"/>
      <c r="AFI15" s="85"/>
      <c r="AFJ15" s="85"/>
      <c r="AFK15" s="85"/>
      <c r="AFL15" s="85"/>
      <c r="AFM15" s="85"/>
      <c r="AFN15" s="85"/>
      <c r="AFO15" s="85"/>
      <c r="AFP15" s="85"/>
      <c r="AFQ15" s="85"/>
      <c r="AFR15" s="85"/>
      <c r="AFS15" s="85"/>
      <c r="AFT15" s="85"/>
      <c r="AFU15" s="85"/>
      <c r="AFV15" s="85"/>
      <c r="AFW15" s="85"/>
      <c r="AFX15" s="85"/>
      <c r="AFY15" s="85"/>
      <c r="AFZ15" s="85"/>
      <c r="AGA15" s="85"/>
      <c r="AGB15" s="85"/>
      <c r="AGC15" s="85"/>
      <c r="AGD15" s="85"/>
      <c r="AGE15" s="85"/>
      <c r="AGF15" s="85"/>
      <c r="AGG15" s="85"/>
      <c r="AGH15" s="85"/>
      <c r="AGI15" s="85"/>
      <c r="AGJ15" s="85"/>
      <c r="AGK15" s="85"/>
      <c r="AGL15" s="85"/>
      <c r="AGM15" s="85"/>
      <c r="AGN15" s="85"/>
      <c r="AGO15" s="85"/>
      <c r="AGP15" s="85"/>
      <c r="AGQ15" s="85"/>
      <c r="AGR15" s="85"/>
      <c r="AGS15" s="85"/>
      <c r="AGT15" s="85"/>
      <c r="AGU15" s="85"/>
      <c r="AGV15" s="85"/>
      <c r="AGW15" s="85"/>
      <c r="AGX15" s="85"/>
      <c r="AGY15" s="85"/>
      <c r="AGZ15" s="85"/>
      <c r="AHA15" s="85"/>
      <c r="AHB15" s="85"/>
      <c r="AHC15" s="85"/>
      <c r="AHD15" s="85"/>
      <c r="AHE15" s="85"/>
      <c r="AHF15" s="85"/>
      <c r="AHG15" s="85"/>
      <c r="AHH15" s="85"/>
      <c r="AHI15" s="85"/>
      <c r="AHJ15" s="85"/>
      <c r="AHK15" s="85"/>
      <c r="AHL15" s="85"/>
      <c r="AHM15" s="85"/>
      <c r="AHN15" s="85"/>
      <c r="AHO15" s="85"/>
      <c r="AHP15" s="85"/>
      <c r="AHQ15" s="85"/>
      <c r="AHR15" s="85"/>
      <c r="AHS15" s="85"/>
      <c r="AHT15" s="85"/>
      <c r="AHU15" s="85"/>
      <c r="AHV15" s="85"/>
      <c r="AHW15" s="85"/>
      <c r="AHX15" s="85"/>
      <c r="AHY15" s="85"/>
      <c r="AHZ15" s="85"/>
      <c r="AIA15" s="85"/>
      <c r="AIB15" s="85"/>
      <c r="AIC15" s="85"/>
      <c r="AID15" s="85"/>
      <c r="AIE15" s="85"/>
      <c r="AIF15" s="85"/>
      <c r="AIG15" s="85"/>
      <c r="AIH15" s="85"/>
      <c r="AII15" s="85"/>
      <c r="AIJ15" s="85"/>
      <c r="AIK15" s="85"/>
      <c r="AIL15" s="85"/>
      <c r="AIM15" s="85"/>
      <c r="AIN15" s="85"/>
      <c r="AIO15" s="85"/>
      <c r="AIP15" s="85"/>
      <c r="AIQ15" s="85"/>
      <c r="AIR15" s="85"/>
      <c r="AIS15" s="85"/>
      <c r="AIT15" s="85"/>
      <c r="AIU15" s="85"/>
      <c r="AIV15" s="85"/>
      <c r="AIW15" s="85"/>
      <c r="AIX15" s="85"/>
      <c r="AIY15" s="85"/>
      <c r="AIZ15" s="85"/>
      <c r="AJA15" s="85"/>
      <c r="AJB15" s="85"/>
      <c r="AJC15" s="85"/>
      <c r="AJD15" s="85"/>
      <c r="AJE15" s="85"/>
      <c r="AJF15" s="85"/>
      <c r="AJG15" s="85"/>
      <c r="AJH15" s="85"/>
      <c r="AJI15" s="85"/>
      <c r="AJJ15" s="85"/>
      <c r="AJK15" s="85"/>
      <c r="AJL15" s="85"/>
      <c r="AJM15" s="85"/>
      <c r="AJN15" s="85"/>
      <c r="AJO15" s="85"/>
      <c r="AJP15" s="85"/>
      <c r="AJQ15" s="85"/>
      <c r="AJR15" s="85"/>
      <c r="AJS15" s="85"/>
      <c r="AJT15" s="85"/>
      <c r="AJU15" s="85"/>
      <c r="AJV15" s="85"/>
      <c r="AJW15" s="85"/>
      <c r="AJX15" s="85"/>
      <c r="AJY15" s="85"/>
      <c r="AJZ15" s="85"/>
      <c r="AKA15" s="85"/>
      <c r="AKB15" s="85"/>
      <c r="AKC15" s="85"/>
      <c r="AKD15" s="85"/>
      <c r="AKE15" s="85"/>
      <c r="AKF15" s="85"/>
      <c r="AKG15" s="85"/>
      <c r="AKH15" s="85"/>
      <c r="AKI15" s="85"/>
      <c r="AKJ15" s="85"/>
      <c r="AKK15" s="85"/>
      <c r="AKL15" s="85"/>
      <c r="AKM15" s="85"/>
      <c r="AKN15" s="85"/>
      <c r="AKO15" s="85"/>
      <c r="AKP15" s="85"/>
      <c r="AKQ15" s="85"/>
      <c r="AKR15" s="85"/>
      <c r="AKS15" s="85"/>
      <c r="AKT15" s="85"/>
      <c r="AKU15" s="85"/>
      <c r="AKV15" s="85"/>
      <c r="AKW15" s="85"/>
      <c r="AKX15" s="85"/>
      <c r="AKY15" s="85"/>
      <c r="AKZ15" s="85"/>
      <c r="ALA15" s="85"/>
      <c r="ALB15" s="85"/>
      <c r="ALC15" s="85"/>
      <c r="ALD15" s="85"/>
      <c r="ALE15" s="85"/>
      <c r="ALF15" s="85"/>
      <c r="ALG15" s="85"/>
      <c r="ALH15" s="85"/>
      <c r="ALI15" s="85"/>
      <c r="ALJ15" s="85"/>
      <c r="ALK15" s="85"/>
      <c r="ALL15" s="85"/>
      <c r="ALM15" s="85"/>
      <c r="ALN15" s="85"/>
      <c r="ALO15" s="85"/>
      <c r="ALP15" s="85"/>
      <c r="ALQ15" s="85"/>
      <c r="ALR15" s="85"/>
      <c r="ALS15" s="85"/>
      <c r="ALT15" s="85"/>
      <c r="ALU15" s="85"/>
      <c r="ALV15" s="85"/>
      <c r="ALW15" s="85"/>
      <c r="ALX15" s="85"/>
      <c r="ALY15" s="85"/>
      <c r="ALZ15" s="85"/>
      <c r="AMA15" s="85"/>
      <c r="AMB15" s="85"/>
      <c r="AMC15" s="85"/>
      <c r="AMD15" s="85"/>
      <c r="AME15" s="85"/>
      <c r="AMF15" s="85"/>
      <c r="AMG15" s="85"/>
      <c r="AMH15" s="85"/>
      <c r="AMI15" s="85"/>
      <c r="AMJ15" s="85"/>
      <c r="AMK15" s="85"/>
      <c r="AML15" s="85"/>
      <c r="AMM15" s="85"/>
    </row>
    <row r="16" spans="1:1027" x14ac:dyDescent="0.2">
      <c r="A16" s="167"/>
      <c r="B16" s="167" t="s">
        <v>68</v>
      </c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  <c r="KH16" s="85"/>
      <c r="KI16" s="85"/>
      <c r="KJ16" s="85"/>
      <c r="KK16" s="85"/>
      <c r="KL16" s="85"/>
      <c r="KM16" s="85"/>
      <c r="KN16" s="85"/>
      <c r="KO16" s="85"/>
      <c r="KP16" s="85"/>
      <c r="KQ16" s="85"/>
      <c r="KR16" s="85"/>
      <c r="KS16" s="85"/>
      <c r="KT16" s="85"/>
      <c r="KU16" s="85"/>
      <c r="KV16" s="85"/>
      <c r="KW16" s="85"/>
      <c r="KX16" s="85"/>
      <c r="KY16" s="85"/>
      <c r="KZ16" s="85"/>
      <c r="LA16" s="85"/>
      <c r="LB16" s="85"/>
      <c r="LC16" s="85"/>
      <c r="LD16" s="85"/>
      <c r="LE16" s="85"/>
      <c r="LF16" s="85"/>
      <c r="LG16" s="85"/>
      <c r="LH16" s="85"/>
      <c r="LI16" s="85"/>
      <c r="LJ16" s="85"/>
      <c r="LK16" s="85"/>
      <c r="LL16" s="85"/>
      <c r="LM16" s="85"/>
      <c r="LN16" s="85"/>
      <c r="LO16" s="85"/>
      <c r="LP16" s="85"/>
      <c r="LQ16" s="85"/>
      <c r="LR16" s="85"/>
      <c r="LS16" s="85"/>
      <c r="LT16" s="85"/>
      <c r="LU16" s="85"/>
      <c r="LV16" s="85"/>
      <c r="LW16" s="85"/>
      <c r="LX16" s="85"/>
      <c r="LY16" s="85"/>
      <c r="LZ16" s="85"/>
      <c r="MA16" s="85"/>
      <c r="MB16" s="85"/>
      <c r="MC16" s="85"/>
      <c r="MD16" s="85"/>
      <c r="ME16" s="85"/>
      <c r="MF16" s="85"/>
      <c r="MG16" s="85"/>
      <c r="MH16" s="85"/>
      <c r="MI16" s="85"/>
      <c r="MJ16" s="85"/>
      <c r="MK16" s="85"/>
      <c r="ML16" s="85"/>
      <c r="MM16" s="85"/>
      <c r="MN16" s="85"/>
      <c r="MO16" s="85"/>
      <c r="MP16" s="85"/>
      <c r="MQ16" s="85"/>
      <c r="MR16" s="85"/>
      <c r="MS16" s="85"/>
      <c r="MT16" s="85"/>
      <c r="MU16" s="85"/>
      <c r="MV16" s="85"/>
      <c r="MW16" s="85"/>
      <c r="MX16" s="85"/>
      <c r="MY16" s="85"/>
      <c r="MZ16" s="85"/>
      <c r="NA16" s="85"/>
      <c r="NB16" s="85"/>
      <c r="NC16" s="85"/>
      <c r="ND16" s="85"/>
      <c r="NE16" s="85"/>
      <c r="NF16" s="85"/>
      <c r="NG16" s="85"/>
      <c r="NH16" s="85"/>
      <c r="NI16" s="85"/>
      <c r="NJ16" s="85"/>
      <c r="NK16" s="85"/>
      <c r="NL16" s="85"/>
      <c r="NM16" s="85"/>
      <c r="NN16" s="85"/>
      <c r="NO16" s="85"/>
      <c r="NP16" s="85"/>
      <c r="NQ16" s="85"/>
      <c r="NR16" s="85"/>
      <c r="NS16" s="85"/>
      <c r="NT16" s="85"/>
      <c r="NU16" s="85"/>
      <c r="NV16" s="85"/>
      <c r="NW16" s="85"/>
      <c r="NX16" s="85"/>
      <c r="NY16" s="85"/>
      <c r="NZ16" s="85"/>
      <c r="OA16" s="85"/>
      <c r="OB16" s="85"/>
      <c r="OC16" s="85"/>
      <c r="OD16" s="85"/>
      <c r="OE16" s="85"/>
      <c r="OF16" s="85"/>
      <c r="OG16" s="85"/>
      <c r="OH16" s="85"/>
      <c r="OI16" s="85"/>
      <c r="OJ16" s="85"/>
      <c r="OK16" s="85"/>
      <c r="OL16" s="85"/>
      <c r="OM16" s="85"/>
      <c r="ON16" s="85"/>
      <c r="OO16" s="85"/>
      <c r="OP16" s="85"/>
      <c r="OQ16" s="85"/>
      <c r="OR16" s="85"/>
      <c r="OS16" s="85"/>
      <c r="OT16" s="85"/>
      <c r="OU16" s="85"/>
      <c r="OV16" s="85"/>
      <c r="OW16" s="85"/>
      <c r="OX16" s="85"/>
      <c r="OY16" s="85"/>
      <c r="OZ16" s="85"/>
      <c r="PA16" s="85"/>
      <c r="PB16" s="85"/>
      <c r="PC16" s="85"/>
      <c r="PD16" s="85"/>
      <c r="PE16" s="85"/>
      <c r="PF16" s="85"/>
      <c r="PG16" s="85"/>
      <c r="PH16" s="85"/>
      <c r="PI16" s="85"/>
      <c r="PJ16" s="85"/>
      <c r="PK16" s="85"/>
      <c r="PL16" s="85"/>
      <c r="PM16" s="85"/>
      <c r="PN16" s="85"/>
      <c r="PO16" s="85"/>
      <c r="PP16" s="85"/>
      <c r="PQ16" s="85"/>
      <c r="PR16" s="85"/>
      <c r="PS16" s="85"/>
      <c r="PT16" s="85"/>
      <c r="PU16" s="85"/>
      <c r="PV16" s="85"/>
      <c r="PW16" s="85"/>
      <c r="PX16" s="85"/>
      <c r="PY16" s="85"/>
      <c r="PZ16" s="85"/>
      <c r="QA16" s="85"/>
      <c r="QB16" s="85"/>
      <c r="QC16" s="85"/>
      <c r="QD16" s="85"/>
      <c r="QE16" s="85"/>
      <c r="QF16" s="85"/>
      <c r="QG16" s="85"/>
      <c r="QH16" s="85"/>
      <c r="QI16" s="85"/>
      <c r="QJ16" s="85"/>
      <c r="QK16" s="85"/>
      <c r="QL16" s="85"/>
      <c r="QM16" s="85"/>
      <c r="QN16" s="85"/>
      <c r="QO16" s="85"/>
      <c r="QP16" s="85"/>
      <c r="QQ16" s="85"/>
      <c r="QR16" s="85"/>
      <c r="QS16" s="85"/>
      <c r="QT16" s="85"/>
      <c r="QU16" s="85"/>
      <c r="QV16" s="85"/>
      <c r="QW16" s="85"/>
      <c r="QX16" s="85"/>
      <c r="QY16" s="85"/>
      <c r="QZ16" s="85"/>
      <c r="RA16" s="85"/>
      <c r="RB16" s="85"/>
      <c r="RC16" s="85"/>
      <c r="RD16" s="85"/>
      <c r="RE16" s="85"/>
      <c r="RF16" s="85"/>
      <c r="RG16" s="85"/>
      <c r="RH16" s="85"/>
      <c r="RI16" s="85"/>
      <c r="RJ16" s="85"/>
      <c r="RK16" s="85"/>
      <c r="RL16" s="85"/>
      <c r="RM16" s="85"/>
      <c r="RN16" s="85"/>
      <c r="RO16" s="85"/>
      <c r="RP16" s="85"/>
      <c r="RQ16" s="85"/>
      <c r="RR16" s="85"/>
      <c r="RS16" s="85"/>
      <c r="RT16" s="85"/>
      <c r="RU16" s="85"/>
      <c r="RV16" s="85"/>
      <c r="RW16" s="85"/>
      <c r="RX16" s="85"/>
      <c r="RY16" s="85"/>
      <c r="RZ16" s="85"/>
      <c r="SA16" s="85"/>
      <c r="SB16" s="85"/>
      <c r="SC16" s="85"/>
      <c r="SD16" s="85"/>
      <c r="SE16" s="85"/>
      <c r="SF16" s="85"/>
      <c r="SG16" s="85"/>
      <c r="SH16" s="85"/>
      <c r="SI16" s="85"/>
      <c r="SJ16" s="85"/>
      <c r="SK16" s="85"/>
      <c r="SL16" s="85"/>
      <c r="SM16" s="85"/>
      <c r="SN16" s="85"/>
      <c r="SO16" s="85"/>
      <c r="SP16" s="85"/>
      <c r="SQ16" s="85"/>
      <c r="SR16" s="85"/>
      <c r="SS16" s="85"/>
      <c r="ST16" s="85"/>
      <c r="SU16" s="85"/>
      <c r="SV16" s="85"/>
      <c r="SW16" s="85"/>
      <c r="SX16" s="85"/>
      <c r="SY16" s="85"/>
      <c r="SZ16" s="85"/>
      <c r="TA16" s="85"/>
      <c r="TB16" s="85"/>
      <c r="TC16" s="85"/>
      <c r="TD16" s="85"/>
      <c r="TE16" s="85"/>
      <c r="TF16" s="85"/>
      <c r="TG16" s="85"/>
      <c r="TH16" s="85"/>
      <c r="TI16" s="85"/>
      <c r="TJ16" s="85"/>
      <c r="TK16" s="85"/>
      <c r="TL16" s="85"/>
      <c r="TM16" s="85"/>
      <c r="TN16" s="85"/>
      <c r="TO16" s="85"/>
      <c r="TP16" s="85"/>
      <c r="TQ16" s="85"/>
      <c r="TR16" s="85"/>
      <c r="TS16" s="85"/>
      <c r="TT16" s="85"/>
      <c r="TU16" s="85"/>
      <c r="TV16" s="85"/>
      <c r="TW16" s="85"/>
      <c r="TX16" s="85"/>
      <c r="TY16" s="85"/>
      <c r="TZ16" s="85"/>
      <c r="UA16" s="85"/>
      <c r="UB16" s="85"/>
      <c r="UC16" s="85"/>
      <c r="UD16" s="85"/>
      <c r="UE16" s="85"/>
      <c r="UF16" s="85"/>
      <c r="UG16" s="85"/>
      <c r="UH16" s="85"/>
      <c r="UI16" s="85"/>
      <c r="UJ16" s="85"/>
      <c r="UK16" s="85"/>
      <c r="UL16" s="85"/>
      <c r="UM16" s="85"/>
      <c r="UN16" s="85"/>
      <c r="UO16" s="85"/>
      <c r="UP16" s="85"/>
      <c r="UQ16" s="85"/>
      <c r="UR16" s="85"/>
      <c r="US16" s="85"/>
      <c r="UT16" s="85"/>
      <c r="UU16" s="85"/>
      <c r="UV16" s="85"/>
      <c r="UW16" s="85"/>
      <c r="UX16" s="85"/>
      <c r="UY16" s="85"/>
      <c r="UZ16" s="85"/>
      <c r="VA16" s="85"/>
      <c r="VB16" s="85"/>
      <c r="VC16" s="85"/>
      <c r="VD16" s="85"/>
      <c r="VE16" s="85"/>
      <c r="VF16" s="85"/>
      <c r="VG16" s="85"/>
      <c r="VH16" s="85"/>
      <c r="VI16" s="85"/>
      <c r="VJ16" s="85"/>
      <c r="VK16" s="85"/>
      <c r="VL16" s="85"/>
      <c r="VM16" s="85"/>
      <c r="VN16" s="85"/>
      <c r="VO16" s="85"/>
      <c r="VP16" s="85"/>
      <c r="VQ16" s="85"/>
      <c r="VR16" s="85"/>
      <c r="VS16" s="85"/>
      <c r="VT16" s="85"/>
      <c r="VU16" s="85"/>
      <c r="VV16" s="85"/>
      <c r="VW16" s="85"/>
      <c r="VX16" s="85"/>
      <c r="VY16" s="85"/>
      <c r="VZ16" s="85"/>
      <c r="WA16" s="85"/>
      <c r="WB16" s="85"/>
      <c r="WC16" s="85"/>
      <c r="WD16" s="85"/>
      <c r="WE16" s="85"/>
      <c r="WF16" s="85"/>
      <c r="WG16" s="85"/>
      <c r="WH16" s="85"/>
      <c r="WI16" s="85"/>
      <c r="WJ16" s="85"/>
      <c r="WK16" s="85"/>
      <c r="WL16" s="85"/>
      <c r="WM16" s="85"/>
      <c r="WN16" s="85"/>
      <c r="WO16" s="85"/>
      <c r="WP16" s="85"/>
      <c r="WQ16" s="85"/>
      <c r="WR16" s="85"/>
      <c r="WS16" s="85"/>
      <c r="WT16" s="85"/>
      <c r="WU16" s="85"/>
      <c r="WV16" s="85"/>
      <c r="WW16" s="85"/>
      <c r="WX16" s="85"/>
      <c r="WY16" s="85"/>
      <c r="WZ16" s="85"/>
      <c r="XA16" s="85"/>
      <c r="XB16" s="85"/>
      <c r="XC16" s="85"/>
      <c r="XD16" s="85"/>
      <c r="XE16" s="85"/>
      <c r="XF16" s="85"/>
      <c r="XG16" s="85"/>
      <c r="XH16" s="85"/>
      <c r="XI16" s="85"/>
      <c r="XJ16" s="85"/>
      <c r="XK16" s="85"/>
      <c r="XL16" s="85"/>
      <c r="XM16" s="85"/>
      <c r="XN16" s="85"/>
      <c r="XO16" s="85"/>
      <c r="XP16" s="85"/>
      <c r="XQ16" s="85"/>
      <c r="XR16" s="85"/>
      <c r="XS16" s="85"/>
      <c r="XT16" s="85"/>
      <c r="XU16" s="85"/>
      <c r="XV16" s="85"/>
      <c r="XW16" s="85"/>
      <c r="XX16" s="85"/>
      <c r="XY16" s="85"/>
      <c r="XZ16" s="85"/>
      <c r="YA16" s="85"/>
      <c r="YB16" s="85"/>
      <c r="YC16" s="85"/>
      <c r="YD16" s="85"/>
      <c r="YE16" s="85"/>
      <c r="YF16" s="85"/>
      <c r="YG16" s="85"/>
      <c r="YH16" s="85"/>
      <c r="YI16" s="85"/>
      <c r="YJ16" s="85"/>
      <c r="YK16" s="85"/>
      <c r="YL16" s="85"/>
      <c r="YM16" s="85"/>
      <c r="YN16" s="85"/>
      <c r="YO16" s="85"/>
      <c r="YP16" s="85"/>
      <c r="YQ16" s="85"/>
      <c r="YR16" s="85"/>
      <c r="YS16" s="85"/>
      <c r="YT16" s="85"/>
      <c r="YU16" s="85"/>
      <c r="YV16" s="85"/>
      <c r="YW16" s="85"/>
      <c r="YX16" s="85"/>
      <c r="YY16" s="85"/>
      <c r="YZ16" s="85"/>
      <c r="ZA16" s="85"/>
      <c r="ZB16" s="85"/>
      <c r="ZC16" s="85"/>
      <c r="ZD16" s="85"/>
      <c r="ZE16" s="85"/>
      <c r="ZF16" s="85"/>
      <c r="ZG16" s="85"/>
      <c r="ZH16" s="85"/>
      <c r="ZI16" s="85"/>
      <c r="ZJ16" s="85"/>
      <c r="ZK16" s="85"/>
      <c r="ZL16" s="85"/>
      <c r="ZM16" s="85"/>
      <c r="ZN16" s="85"/>
      <c r="ZO16" s="85"/>
      <c r="ZP16" s="85"/>
      <c r="ZQ16" s="85"/>
      <c r="ZR16" s="85"/>
      <c r="ZS16" s="85"/>
      <c r="ZT16" s="85"/>
      <c r="ZU16" s="85"/>
      <c r="ZV16" s="85"/>
      <c r="ZW16" s="85"/>
      <c r="ZX16" s="85"/>
      <c r="ZY16" s="85"/>
      <c r="ZZ16" s="85"/>
      <c r="AAA16" s="85"/>
      <c r="AAB16" s="85"/>
      <c r="AAC16" s="85"/>
      <c r="AAD16" s="85"/>
      <c r="AAE16" s="85"/>
      <c r="AAF16" s="85"/>
      <c r="AAG16" s="85"/>
      <c r="AAH16" s="85"/>
      <c r="AAI16" s="85"/>
      <c r="AAJ16" s="85"/>
      <c r="AAK16" s="85"/>
      <c r="AAL16" s="85"/>
      <c r="AAM16" s="85"/>
      <c r="AAN16" s="85"/>
      <c r="AAO16" s="85"/>
      <c r="AAP16" s="85"/>
      <c r="AAQ16" s="85"/>
      <c r="AAR16" s="85"/>
      <c r="AAS16" s="85"/>
      <c r="AAT16" s="85"/>
      <c r="AAU16" s="85"/>
      <c r="AAV16" s="85"/>
      <c r="AAW16" s="85"/>
      <c r="AAX16" s="85"/>
      <c r="AAY16" s="85"/>
      <c r="AAZ16" s="85"/>
      <c r="ABA16" s="85"/>
      <c r="ABB16" s="85"/>
      <c r="ABC16" s="85"/>
      <c r="ABD16" s="85"/>
      <c r="ABE16" s="85"/>
      <c r="ABF16" s="85"/>
      <c r="ABG16" s="85"/>
      <c r="ABH16" s="85"/>
      <c r="ABI16" s="85"/>
      <c r="ABJ16" s="85"/>
      <c r="ABK16" s="85"/>
      <c r="ABL16" s="85"/>
      <c r="ABM16" s="85"/>
      <c r="ABN16" s="85"/>
      <c r="ABO16" s="85"/>
      <c r="ABP16" s="85"/>
      <c r="ABQ16" s="85"/>
      <c r="ABR16" s="85"/>
      <c r="ABS16" s="85"/>
      <c r="ABT16" s="85"/>
      <c r="ABU16" s="85"/>
      <c r="ABV16" s="85"/>
      <c r="ABW16" s="85"/>
      <c r="ABX16" s="85"/>
      <c r="ABY16" s="85"/>
      <c r="ABZ16" s="85"/>
      <c r="ACA16" s="85"/>
      <c r="ACB16" s="85"/>
      <c r="ACC16" s="85"/>
      <c r="ACD16" s="85"/>
      <c r="ACE16" s="85"/>
      <c r="ACF16" s="85"/>
      <c r="ACG16" s="85"/>
      <c r="ACH16" s="85"/>
      <c r="ACI16" s="85"/>
      <c r="ACJ16" s="85"/>
      <c r="ACK16" s="85"/>
      <c r="ACL16" s="85"/>
      <c r="ACM16" s="85"/>
      <c r="ACN16" s="85"/>
      <c r="ACO16" s="85"/>
      <c r="ACP16" s="85"/>
      <c r="ACQ16" s="85"/>
      <c r="ACR16" s="85"/>
      <c r="ACS16" s="85"/>
      <c r="ACT16" s="85"/>
      <c r="ACU16" s="85"/>
      <c r="ACV16" s="85"/>
      <c r="ACW16" s="85"/>
      <c r="ACX16" s="85"/>
      <c r="ACY16" s="85"/>
      <c r="ACZ16" s="85"/>
      <c r="ADA16" s="85"/>
      <c r="ADB16" s="85"/>
      <c r="ADC16" s="85"/>
      <c r="ADD16" s="85"/>
      <c r="ADE16" s="85"/>
      <c r="ADF16" s="85"/>
      <c r="ADG16" s="85"/>
      <c r="ADH16" s="85"/>
      <c r="ADI16" s="85"/>
      <c r="ADJ16" s="85"/>
      <c r="ADK16" s="85"/>
      <c r="ADL16" s="85"/>
      <c r="ADM16" s="85"/>
      <c r="ADN16" s="85"/>
      <c r="ADO16" s="85"/>
      <c r="ADP16" s="85"/>
      <c r="ADQ16" s="85"/>
      <c r="ADR16" s="85"/>
      <c r="ADS16" s="85"/>
      <c r="ADT16" s="85"/>
      <c r="ADU16" s="85"/>
      <c r="ADV16" s="85"/>
      <c r="ADW16" s="85"/>
      <c r="ADX16" s="85"/>
      <c r="ADY16" s="85"/>
      <c r="ADZ16" s="85"/>
      <c r="AEA16" s="85"/>
      <c r="AEB16" s="85"/>
      <c r="AEC16" s="85"/>
      <c r="AED16" s="85"/>
      <c r="AEE16" s="85"/>
      <c r="AEF16" s="85"/>
      <c r="AEG16" s="85"/>
      <c r="AEH16" s="85"/>
      <c r="AEI16" s="85"/>
      <c r="AEJ16" s="85"/>
      <c r="AEK16" s="85"/>
      <c r="AEL16" s="85"/>
      <c r="AEM16" s="85"/>
      <c r="AEN16" s="85"/>
      <c r="AEO16" s="85"/>
      <c r="AEP16" s="85"/>
      <c r="AEQ16" s="85"/>
      <c r="AER16" s="85"/>
      <c r="AES16" s="85"/>
      <c r="AET16" s="85"/>
      <c r="AEU16" s="85"/>
      <c r="AEV16" s="85"/>
      <c r="AEW16" s="85"/>
      <c r="AEX16" s="85"/>
      <c r="AEY16" s="85"/>
      <c r="AEZ16" s="85"/>
      <c r="AFA16" s="85"/>
      <c r="AFB16" s="85"/>
      <c r="AFC16" s="85"/>
      <c r="AFD16" s="85"/>
      <c r="AFE16" s="85"/>
      <c r="AFF16" s="85"/>
      <c r="AFG16" s="85"/>
      <c r="AFH16" s="85"/>
      <c r="AFI16" s="85"/>
      <c r="AFJ16" s="85"/>
      <c r="AFK16" s="85"/>
      <c r="AFL16" s="85"/>
      <c r="AFM16" s="85"/>
      <c r="AFN16" s="85"/>
      <c r="AFO16" s="85"/>
      <c r="AFP16" s="85"/>
      <c r="AFQ16" s="85"/>
      <c r="AFR16" s="85"/>
      <c r="AFS16" s="85"/>
      <c r="AFT16" s="85"/>
      <c r="AFU16" s="85"/>
      <c r="AFV16" s="85"/>
      <c r="AFW16" s="85"/>
      <c r="AFX16" s="85"/>
      <c r="AFY16" s="85"/>
      <c r="AFZ16" s="85"/>
      <c r="AGA16" s="85"/>
      <c r="AGB16" s="85"/>
      <c r="AGC16" s="85"/>
      <c r="AGD16" s="85"/>
      <c r="AGE16" s="85"/>
      <c r="AGF16" s="85"/>
      <c r="AGG16" s="85"/>
      <c r="AGH16" s="85"/>
      <c r="AGI16" s="85"/>
      <c r="AGJ16" s="85"/>
      <c r="AGK16" s="85"/>
      <c r="AGL16" s="85"/>
      <c r="AGM16" s="85"/>
      <c r="AGN16" s="85"/>
      <c r="AGO16" s="85"/>
      <c r="AGP16" s="85"/>
      <c r="AGQ16" s="85"/>
      <c r="AGR16" s="85"/>
      <c r="AGS16" s="85"/>
      <c r="AGT16" s="85"/>
      <c r="AGU16" s="85"/>
      <c r="AGV16" s="85"/>
      <c r="AGW16" s="85"/>
      <c r="AGX16" s="85"/>
      <c r="AGY16" s="85"/>
      <c r="AGZ16" s="85"/>
      <c r="AHA16" s="85"/>
      <c r="AHB16" s="85"/>
      <c r="AHC16" s="85"/>
      <c r="AHD16" s="85"/>
      <c r="AHE16" s="85"/>
      <c r="AHF16" s="85"/>
      <c r="AHG16" s="85"/>
      <c r="AHH16" s="85"/>
      <c r="AHI16" s="85"/>
      <c r="AHJ16" s="85"/>
      <c r="AHK16" s="85"/>
      <c r="AHL16" s="85"/>
      <c r="AHM16" s="85"/>
      <c r="AHN16" s="85"/>
      <c r="AHO16" s="85"/>
      <c r="AHP16" s="85"/>
      <c r="AHQ16" s="85"/>
      <c r="AHR16" s="85"/>
      <c r="AHS16" s="85"/>
      <c r="AHT16" s="85"/>
      <c r="AHU16" s="85"/>
      <c r="AHV16" s="85"/>
      <c r="AHW16" s="85"/>
      <c r="AHX16" s="85"/>
      <c r="AHY16" s="85"/>
      <c r="AHZ16" s="85"/>
      <c r="AIA16" s="85"/>
      <c r="AIB16" s="85"/>
      <c r="AIC16" s="85"/>
      <c r="AID16" s="85"/>
      <c r="AIE16" s="85"/>
      <c r="AIF16" s="85"/>
      <c r="AIG16" s="85"/>
      <c r="AIH16" s="85"/>
      <c r="AII16" s="85"/>
      <c r="AIJ16" s="85"/>
      <c r="AIK16" s="85"/>
      <c r="AIL16" s="85"/>
      <c r="AIM16" s="85"/>
      <c r="AIN16" s="85"/>
      <c r="AIO16" s="85"/>
      <c r="AIP16" s="85"/>
      <c r="AIQ16" s="85"/>
      <c r="AIR16" s="85"/>
      <c r="AIS16" s="85"/>
      <c r="AIT16" s="85"/>
      <c r="AIU16" s="85"/>
      <c r="AIV16" s="85"/>
      <c r="AIW16" s="85"/>
      <c r="AIX16" s="85"/>
      <c r="AIY16" s="85"/>
      <c r="AIZ16" s="85"/>
      <c r="AJA16" s="85"/>
      <c r="AJB16" s="85"/>
      <c r="AJC16" s="85"/>
      <c r="AJD16" s="85"/>
      <c r="AJE16" s="85"/>
      <c r="AJF16" s="85"/>
      <c r="AJG16" s="85"/>
      <c r="AJH16" s="85"/>
      <c r="AJI16" s="85"/>
      <c r="AJJ16" s="85"/>
      <c r="AJK16" s="85"/>
      <c r="AJL16" s="85"/>
      <c r="AJM16" s="85"/>
      <c r="AJN16" s="85"/>
      <c r="AJO16" s="85"/>
      <c r="AJP16" s="85"/>
      <c r="AJQ16" s="85"/>
      <c r="AJR16" s="85"/>
      <c r="AJS16" s="85"/>
      <c r="AJT16" s="85"/>
      <c r="AJU16" s="85"/>
      <c r="AJV16" s="85"/>
      <c r="AJW16" s="85"/>
      <c r="AJX16" s="85"/>
      <c r="AJY16" s="85"/>
      <c r="AJZ16" s="85"/>
      <c r="AKA16" s="85"/>
      <c r="AKB16" s="85"/>
      <c r="AKC16" s="85"/>
      <c r="AKD16" s="85"/>
      <c r="AKE16" s="85"/>
      <c r="AKF16" s="85"/>
      <c r="AKG16" s="85"/>
      <c r="AKH16" s="85"/>
      <c r="AKI16" s="85"/>
      <c r="AKJ16" s="85"/>
      <c r="AKK16" s="85"/>
      <c r="AKL16" s="85"/>
      <c r="AKM16" s="85"/>
      <c r="AKN16" s="85"/>
      <c r="AKO16" s="85"/>
      <c r="AKP16" s="85"/>
      <c r="AKQ16" s="85"/>
      <c r="AKR16" s="85"/>
      <c r="AKS16" s="85"/>
      <c r="AKT16" s="85"/>
      <c r="AKU16" s="85"/>
      <c r="AKV16" s="85"/>
      <c r="AKW16" s="85"/>
      <c r="AKX16" s="85"/>
      <c r="AKY16" s="85"/>
      <c r="AKZ16" s="85"/>
      <c r="ALA16" s="85"/>
      <c r="ALB16" s="85"/>
      <c r="ALC16" s="85"/>
      <c r="ALD16" s="85"/>
      <c r="ALE16" s="85"/>
      <c r="ALF16" s="85"/>
      <c r="ALG16" s="85"/>
      <c r="ALH16" s="85"/>
      <c r="ALI16" s="85"/>
      <c r="ALJ16" s="85"/>
      <c r="ALK16" s="85"/>
      <c r="ALL16" s="85"/>
      <c r="ALM16" s="85"/>
      <c r="ALN16" s="85"/>
      <c r="ALO16" s="85"/>
      <c r="ALP16" s="85"/>
      <c r="ALQ16" s="85"/>
      <c r="ALR16" s="85"/>
      <c r="ALS16" s="85"/>
      <c r="ALT16" s="85"/>
      <c r="ALU16" s="85"/>
      <c r="ALV16" s="85"/>
      <c r="ALW16" s="85"/>
      <c r="ALX16" s="85"/>
      <c r="ALY16" s="85"/>
      <c r="ALZ16" s="85"/>
      <c r="AMA16" s="85"/>
      <c r="AMB16" s="85"/>
      <c r="AMC16" s="85"/>
      <c r="AMD16" s="85"/>
      <c r="AME16" s="85"/>
      <c r="AMF16" s="85"/>
      <c r="AMG16" s="85"/>
      <c r="AMH16" s="85"/>
      <c r="AMI16" s="85"/>
      <c r="AMJ16" s="85"/>
      <c r="AMK16" s="85"/>
      <c r="AML16" s="85"/>
      <c r="AMM16" s="85"/>
    </row>
    <row r="17" spans="1:1027" x14ac:dyDescent="0.2">
      <c r="A17" s="167"/>
      <c r="B17" s="83" t="s">
        <v>69</v>
      </c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</row>
    <row r="18" spans="1:1027" ht="14.25" x14ac:dyDescent="0.2">
      <c r="A18" s="168" t="s">
        <v>22</v>
      </c>
      <c r="B18" s="167"/>
      <c r="C18" s="167"/>
      <c r="D18" s="169"/>
      <c r="E18" s="167"/>
      <c r="F18" s="154" t="s">
        <v>23</v>
      </c>
      <c r="G18" s="167"/>
      <c r="H18" s="167"/>
      <c r="I18" s="167"/>
      <c r="J18" s="167"/>
      <c r="K18" s="167"/>
      <c r="L18" s="167"/>
      <c r="M18" s="154"/>
      <c r="N18" s="170"/>
      <c r="O18" s="170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  <c r="KH18" s="85"/>
      <c r="KI18" s="85"/>
      <c r="KJ18" s="85"/>
      <c r="KK18" s="85"/>
      <c r="KL18" s="85"/>
      <c r="KM18" s="85"/>
      <c r="KN18" s="85"/>
      <c r="KO18" s="85"/>
      <c r="KP18" s="85"/>
      <c r="KQ18" s="85"/>
      <c r="KR18" s="85"/>
      <c r="KS18" s="85"/>
      <c r="KT18" s="85"/>
      <c r="KU18" s="85"/>
      <c r="KV18" s="85"/>
      <c r="KW18" s="85"/>
      <c r="KX18" s="85"/>
      <c r="KY18" s="85"/>
      <c r="KZ18" s="85"/>
      <c r="LA18" s="85"/>
      <c r="LB18" s="85"/>
      <c r="LC18" s="85"/>
      <c r="LD18" s="85"/>
      <c r="LE18" s="85"/>
      <c r="LF18" s="85"/>
      <c r="LG18" s="85"/>
      <c r="LH18" s="85"/>
      <c r="LI18" s="85"/>
      <c r="LJ18" s="85"/>
      <c r="LK18" s="85"/>
      <c r="LL18" s="85"/>
      <c r="LM18" s="85"/>
      <c r="LN18" s="85"/>
      <c r="LO18" s="85"/>
      <c r="LP18" s="85"/>
      <c r="LQ18" s="85"/>
      <c r="LR18" s="85"/>
      <c r="LS18" s="85"/>
      <c r="LT18" s="85"/>
      <c r="LU18" s="85"/>
      <c r="LV18" s="85"/>
      <c r="LW18" s="85"/>
      <c r="LX18" s="85"/>
      <c r="LY18" s="85"/>
      <c r="LZ18" s="85"/>
      <c r="MA18" s="85"/>
      <c r="MB18" s="85"/>
      <c r="MC18" s="85"/>
      <c r="MD18" s="85"/>
      <c r="ME18" s="85"/>
      <c r="MF18" s="85"/>
      <c r="MG18" s="85"/>
      <c r="MH18" s="85"/>
      <c r="MI18" s="85"/>
      <c r="MJ18" s="85"/>
      <c r="MK18" s="85"/>
      <c r="ML18" s="85"/>
      <c r="MM18" s="85"/>
      <c r="MN18" s="85"/>
      <c r="MO18" s="85"/>
      <c r="MP18" s="85"/>
      <c r="MQ18" s="85"/>
      <c r="MR18" s="85"/>
      <c r="MS18" s="85"/>
      <c r="MT18" s="85"/>
      <c r="MU18" s="85"/>
      <c r="MV18" s="85"/>
      <c r="MW18" s="85"/>
      <c r="MX18" s="85"/>
      <c r="MY18" s="85"/>
      <c r="MZ18" s="85"/>
      <c r="NA18" s="85"/>
      <c r="NB18" s="85"/>
      <c r="NC18" s="85"/>
      <c r="ND18" s="85"/>
      <c r="NE18" s="85"/>
      <c r="NF18" s="85"/>
      <c r="NG18" s="85"/>
      <c r="NH18" s="85"/>
      <c r="NI18" s="85"/>
      <c r="NJ18" s="85"/>
      <c r="NK18" s="85"/>
      <c r="NL18" s="85"/>
      <c r="NM18" s="85"/>
      <c r="NN18" s="85"/>
      <c r="NO18" s="85"/>
      <c r="NP18" s="85"/>
      <c r="NQ18" s="85"/>
      <c r="NR18" s="85"/>
      <c r="NS18" s="85"/>
      <c r="NT18" s="85"/>
      <c r="NU18" s="85"/>
      <c r="NV18" s="85"/>
      <c r="NW18" s="85"/>
      <c r="NX18" s="85"/>
      <c r="NY18" s="85"/>
      <c r="NZ18" s="85"/>
      <c r="OA18" s="85"/>
      <c r="OB18" s="85"/>
      <c r="OC18" s="85"/>
      <c r="OD18" s="85"/>
      <c r="OE18" s="85"/>
      <c r="OF18" s="85"/>
      <c r="OG18" s="85"/>
      <c r="OH18" s="85"/>
      <c r="OI18" s="85"/>
      <c r="OJ18" s="85"/>
      <c r="OK18" s="85"/>
      <c r="OL18" s="85"/>
      <c r="OM18" s="85"/>
      <c r="ON18" s="85"/>
      <c r="OO18" s="85"/>
      <c r="OP18" s="85"/>
      <c r="OQ18" s="85"/>
      <c r="OR18" s="85"/>
      <c r="OS18" s="85"/>
      <c r="OT18" s="85"/>
      <c r="OU18" s="85"/>
      <c r="OV18" s="85"/>
      <c r="OW18" s="85"/>
      <c r="OX18" s="85"/>
      <c r="OY18" s="85"/>
      <c r="OZ18" s="85"/>
      <c r="PA18" s="85"/>
      <c r="PB18" s="85"/>
      <c r="PC18" s="85"/>
      <c r="PD18" s="85"/>
      <c r="PE18" s="85"/>
      <c r="PF18" s="85"/>
      <c r="PG18" s="85"/>
      <c r="PH18" s="85"/>
      <c r="PI18" s="85"/>
      <c r="PJ18" s="85"/>
      <c r="PK18" s="85"/>
      <c r="PL18" s="85"/>
      <c r="PM18" s="85"/>
      <c r="PN18" s="85"/>
      <c r="PO18" s="85"/>
      <c r="PP18" s="85"/>
      <c r="PQ18" s="85"/>
      <c r="PR18" s="85"/>
      <c r="PS18" s="85"/>
      <c r="PT18" s="85"/>
      <c r="PU18" s="85"/>
      <c r="PV18" s="85"/>
      <c r="PW18" s="85"/>
      <c r="PX18" s="85"/>
      <c r="PY18" s="85"/>
      <c r="PZ18" s="85"/>
      <c r="QA18" s="85"/>
      <c r="QB18" s="85"/>
      <c r="QC18" s="85"/>
      <c r="QD18" s="85"/>
      <c r="QE18" s="85"/>
      <c r="QF18" s="85"/>
      <c r="QG18" s="85"/>
      <c r="QH18" s="85"/>
      <c r="QI18" s="85"/>
      <c r="QJ18" s="85"/>
      <c r="QK18" s="85"/>
      <c r="QL18" s="85"/>
      <c r="QM18" s="85"/>
      <c r="QN18" s="85"/>
      <c r="QO18" s="85"/>
      <c r="QP18" s="85"/>
      <c r="QQ18" s="85"/>
      <c r="QR18" s="85"/>
      <c r="QS18" s="85"/>
      <c r="QT18" s="85"/>
      <c r="QU18" s="85"/>
      <c r="QV18" s="85"/>
      <c r="QW18" s="85"/>
      <c r="QX18" s="85"/>
      <c r="QY18" s="85"/>
      <c r="QZ18" s="85"/>
      <c r="RA18" s="85"/>
      <c r="RB18" s="85"/>
      <c r="RC18" s="85"/>
      <c r="RD18" s="85"/>
      <c r="RE18" s="85"/>
      <c r="RF18" s="85"/>
      <c r="RG18" s="85"/>
      <c r="RH18" s="85"/>
      <c r="RI18" s="85"/>
      <c r="RJ18" s="85"/>
      <c r="RK18" s="85"/>
      <c r="RL18" s="85"/>
      <c r="RM18" s="85"/>
      <c r="RN18" s="85"/>
      <c r="RO18" s="85"/>
      <c r="RP18" s="85"/>
      <c r="RQ18" s="85"/>
      <c r="RR18" s="85"/>
      <c r="RS18" s="85"/>
      <c r="RT18" s="85"/>
      <c r="RU18" s="85"/>
      <c r="RV18" s="85"/>
      <c r="RW18" s="85"/>
      <c r="RX18" s="85"/>
      <c r="RY18" s="85"/>
      <c r="RZ18" s="85"/>
      <c r="SA18" s="85"/>
      <c r="SB18" s="85"/>
      <c r="SC18" s="85"/>
      <c r="SD18" s="85"/>
      <c r="SE18" s="85"/>
      <c r="SF18" s="85"/>
      <c r="SG18" s="85"/>
      <c r="SH18" s="85"/>
      <c r="SI18" s="85"/>
      <c r="SJ18" s="85"/>
      <c r="SK18" s="85"/>
      <c r="SL18" s="85"/>
      <c r="SM18" s="85"/>
      <c r="SN18" s="85"/>
      <c r="SO18" s="85"/>
      <c r="SP18" s="85"/>
      <c r="SQ18" s="85"/>
      <c r="SR18" s="85"/>
      <c r="SS18" s="85"/>
      <c r="ST18" s="85"/>
      <c r="SU18" s="85"/>
      <c r="SV18" s="85"/>
      <c r="SW18" s="85"/>
      <c r="SX18" s="85"/>
      <c r="SY18" s="85"/>
      <c r="SZ18" s="85"/>
      <c r="TA18" s="85"/>
      <c r="TB18" s="85"/>
      <c r="TC18" s="85"/>
      <c r="TD18" s="85"/>
      <c r="TE18" s="85"/>
      <c r="TF18" s="85"/>
      <c r="TG18" s="85"/>
      <c r="TH18" s="85"/>
      <c r="TI18" s="85"/>
      <c r="TJ18" s="85"/>
      <c r="TK18" s="85"/>
      <c r="TL18" s="85"/>
      <c r="TM18" s="85"/>
      <c r="TN18" s="85"/>
      <c r="TO18" s="85"/>
      <c r="TP18" s="85"/>
      <c r="TQ18" s="85"/>
      <c r="TR18" s="85"/>
      <c r="TS18" s="85"/>
      <c r="TT18" s="85"/>
      <c r="TU18" s="85"/>
      <c r="TV18" s="85"/>
      <c r="TW18" s="85"/>
      <c r="TX18" s="85"/>
      <c r="TY18" s="85"/>
      <c r="TZ18" s="85"/>
      <c r="UA18" s="85"/>
      <c r="UB18" s="85"/>
      <c r="UC18" s="85"/>
      <c r="UD18" s="85"/>
      <c r="UE18" s="85"/>
      <c r="UF18" s="85"/>
      <c r="UG18" s="85"/>
      <c r="UH18" s="85"/>
      <c r="UI18" s="85"/>
      <c r="UJ18" s="85"/>
      <c r="UK18" s="85"/>
      <c r="UL18" s="85"/>
      <c r="UM18" s="85"/>
      <c r="UN18" s="85"/>
      <c r="UO18" s="85"/>
      <c r="UP18" s="85"/>
      <c r="UQ18" s="85"/>
      <c r="UR18" s="85"/>
      <c r="US18" s="85"/>
      <c r="UT18" s="85"/>
      <c r="UU18" s="85"/>
      <c r="UV18" s="85"/>
      <c r="UW18" s="85"/>
      <c r="UX18" s="85"/>
      <c r="UY18" s="85"/>
      <c r="UZ18" s="85"/>
      <c r="VA18" s="85"/>
      <c r="VB18" s="85"/>
      <c r="VC18" s="85"/>
      <c r="VD18" s="85"/>
      <c r="VE18" s="85"/>
      <c r="VF18" s="85"/>
      <c r="VG18" s="85"/>
      <c r="VH18" s="85"/>
      <c r="VI18" s="85"/>
      <c r="VJ18" s="85"/>
      <c r="VK18" s="85"/>
      <c r="VL18" s="85"/>
      <c r="VM18" s="85"/>
      <c r="VN18" s="85"/>
      <c r="VO18" s="85"/>
      <c r="VP18" s="85"/>
      <c r="VQ18" s="85"/>
      <c r="VR18" s="85"/>
      <c r="VS18" s="85"/>
      <c r="VT18" s="85"/>
      <c r="VU18" s="85"/>
      <c r="VV18" s="85"/>
      <c r="VW18" s="85"/>
      <c r="VX18" s="85"/>
      <c r="VY18" s="85"/>
      <c r="VZ18" s="85"/>
      <c r="WA18" s="85"/>
      <c r="WB18" s="85"/>
      <c r="WC18" s="85"/>
      <c r="WD18" s="85"/>
      <c r="WE18" s="85"/>
      <c r="WF18" s="85"/>
      <c r="WG18" s="85"/>
      <c r="WH18" s="85"/>
      <c r="WI18" s="85"/>
      <c r="WJ18" s="85"/>
      <c r="WK18" s="85"/>
      <c r="WL18" s="85"/>
      <c r="WM18" s="85"/>
      <c r="WN18" s="85"/>
      <c r="WO18" s="85"/>
      <c r="WP18" s="85"/>
      <c r="WQ18" s="85"/>
      <c r="WR18" s="85"/>
      <c r="WS18" s="85"/>
      <c r="WT18" s="85"/>
      <c r="WU18" s="85"/>
      <c r="WV18" s="85"/>
      <c r="WW18" s="85"/>
      <c r="WX18" s="85"/>
      <c r="WY18" s="85"/>
      <c r="WZ18" s="85"/>
      <c r="XA18" s="85"/>
      <c r="XB18" s="85"/>
      <c r="XC18" s="85"/>
      <c r="XD18" s="85"/>
      <c r="XE18" s="85"/>
      <c r="XF18" s="85"/>
      <c r="XG18" s="85"/>
      <c r="XH18" s="85"/>
      <c r="XI18" s="85"/>
      <c r="XJ18" s="85"/>
      <c r="XK18" s="85"/>
      <c r="XL18" s="85"/>
      <c r="XM18" s="85"/>
      <c r="XN18" s="85"/>
      <c r="XO18" s="85"/>
      <c r="XP18" s="85"/>
      <c r="XQ18" s="85"/>
      <c r="XR18" s="85"/>
      <c r="XS18" s="85"/>
      <c r="XT18" s="85"/>
      <c r="XU18" s="85"/>
      <c r="XV18" s="85"/>
      <c r="XW18" s="85"/>
      <c r="XX18" s="85"/>
      <c r="XY18" s="85"/>
      <c r="XZ18" s="85"/>
      <c r="YA18" s="85"/>
      <c r="YB18" s="85"/>
      <c r="YC18" s="85"/>
      <c r="YD18" s="85"/>
      <c r="YE18" s="85"/>
      <c r="YF18" s="85"/>
      <c r="YG18" s="85"/>
      <c r="YH18" s="85"/>
      <c r="YI18" s="85"/>
      <c r="YJ18" s="85"/>
      <c r="YK18" s="85"/>
      <c r="YL18" s="85"/>
      <c r="YM18" s="85"/>
      <c r="YN18" s="85"/>
      <c r="YO18" s="85"/>
      <c r="YP18" s="85"/>
      <c r="YQ18" s="85"/>
      <c r="YR18" s="85"/>
      <c r="YS18" s="85"/>
      <c r="YT18" s="85"/>
      <c r="YU18" s="85"/>
      <c r="YV18" s="85"/>
      <c r="YW18" s="85"/>
      <c r="YX18" s="85"/>
      <c r="YY18" s="85"/>
      <c r="YZ18" s="85"/>
      <c r="ZA18" s="85"/>
      <c r="ZB18" s="85"/>
      <c r="ZC18" s="85"/>
      <c r="ZD18" s="85"/>
      <c r="ZE18" s="85"/>
      <c r="ZF18" s="85"/>
      <c r="ZG18" s="85"/>
      <c r="ZH18" s="85"/>
      <c r="ZI18" s="85"/>
      <c r="ZJ18" s="85"/>
      <c r="ZK18" s="85"/>
      <c r="ZL18" s="85"/>
      <c r="ZM18" s="85"/>
      <c r="ZN18" s="85"/>
      <c r="ZO18" s="85"/>
      <c r="ZP18" s="85"/>
      <c r="ZQ18" s="85"/>
      <c r="ZR18" s="85"/>
      <c r="ZS18" s="85"/>
      <c r="ZT18" s="85"/>
      <c r="ZU18" s="85"/>
      <c r="ZV18" s="85"/>
      <c r="ZW18" s="85"/>
      <c r="ZX18" s="85"/>
      <c r="ZY18" s="85"/>
      <c r="ZZ18" s="85"/>
      <c r="AAA18" s="85"/>
      <c r="AAB18" s="85"/>
      <c r="AAC18" s="85"/>
      <c r="AAD18" s="85"/>
      <c r="AAE18" s="85"/>
      <c r="AAF18" s="85"/>
      <c r="AAG18" s="85"/>
      <c r="AAH18" s="85"/>
      <c r="AAI18" s="85"/>
      <c r="AAJ18" s="85"/>
      <c r="AAK18" s="85"/>
      <c r="AAL18" s="85"/>
      <c r="AAM18" s="85"/>
      <c r="AAN18" s="85"/>
      <c r="AAO18" s="85"/>
      <c r="AAP18" s="85"/>
      <c r="AAQ18" s="85"/>
      <c r="AAR18" s="85"/>
      <c r="AAS18" s="85"/>
      <c r="AAT18" s="85"/>
      <c r="AAU18" s="85"/>
      <c r="AAV18" s="85"/>
      <c r="AAW18" s="85"/>
      <c r="AAX18" s="85"/>
      <c r="AAY18" s="85"/>
      <c r="AAZ18" s="85"/>
      <c r="ABA18" s="85"/>
      <c r="ABB18" s="85"/>
      <c r="ABC18" s="85"/>
      <c r="ABD18" s="85"/>
      <c r="ABE18" s="85"/>
      <c r="ABF18" s="85"/>
      <c r="ABG18" s="85"/>
      <c r="ABH18" s="85"/>
      <c r="ABI18" s="85"/>
      <c r="ABJ18" s="85"/>
      <c r="ABK18" s="85"/>
      <c r="ABL18" s="85"/>
      <c r="ABM18" s="85"/>
      <c r="ABN18" s="85"/>
      <c r="ABO18" s="85"/>
      <c r="ABP18" s="85"/>
      <c r="ABQ18" s="85"/>
      <c r="ABR18" s="85"/>
      <c r="ABS18" s="85"/>
      <c r="ABT18" s="85"/>
      <c r="ABU18" s="85"/>
      <c r="ABV18" s="85"/>
      <c r="ABW18" s="85"/>
      <c r="ABX18" s="85"/>
      <c r="ABY18" s="85"/>
      <c r="ABZ18" s="85"/>
      <c r="ACA18" s="85"/>
      <c r="ACB18" s="85"/>
      <c r="ACC18" s="85"/>
      <c r="ACD18" s="85"/>
      <c r="ACE18" s="85"/>
      <c r="ACF18" s="85"/>
      <c r="ACG18" s="85"/>
      <c r="ACH18" s="85"/>
      <c r="ACI18" s="85"/>
      <c r="ACJ18" s="85"/>
      <c r="ACK18" s="85"/>
      <c r="ACL18" s="85"/>
      <c r="ACM18" s="85"/>
      <c r="ACN18" s="85"/>
      <c r="ACO18" s="85"/>
      <c r="ACP18" s="85"/>
      <c r="ACQ18" s="85"/>
      <c r="ACR18" s="85"/>
      <c r="ACS18" s="85"/>
      <c r="ACT18" s="85"/>
      <c r="ACU18" s="85"/>
      <c r="ACV18" s="85"/>
      <c r="ACW18" s="85"/>
      <c r="ACX18" s="85"/>
      <c r="ACY18" s="85"/>
      <c r="ACZ18" s="85"/>
      <c r="ADA18" s="85"/>
      <c r="ADB18" s="85"/>
      <c r="ADC18" s="85"/>
      <c r="ADD18" s="85"/>
      <c r="ADE18" s="85"/>
      <c r="ADF18" s="85"/>
      <c r="ADG18" s="85"/>
      <c r="ADH18" s="85"/>
      <c r="ADI18" s="85"/>
      <c r="ADJ18" s="85"/>
      <c r="ADK18" s="85"/>
      <c r="ADL18" s="85"/>
      <c r="ADM18" s="85"/>
      <c r="ADN18" s="85"/>
      <c r="ADO18" s="85"/>
      <c r="ADP18" s="85"/>
      <c r="ADQ18" s="85"/>
      <c r="ADR18" s="85"/>
      <c r="ADS18" s="85"/>
      <c r="ADT18" s="85"/>
      <c r="ADU18" s="85"/>
      <c r="ADV18" s="85"/>
      <c r="ADW18" s="85"/>
      <c r="ADX18" s="85"/>
      <c r="ADY18" s="85"/>
      <c r="ADZ18" s="85"/>
      <c r="AEA18" s="85"/>
      <c r="AEB18" s="85"/>
      <c r="AEC18" s="85"/>
      <c r="AED18" s="85"/>
      <c r="AEE18" s="85"/>
      <c r="AEF18" s="85"/>
      <c r="AEG18" s="85"/>
      <c r="AEH18" s="85"/>
      <c r="AEI18" s="85"/>
      <c r="AEJ18" s="85"/>
      <c r="AEK18" s="85"/>
      <c r="AEL18" s="85"/>
      <c r="AEM18" s="85"/>
      <c r="AEN18" s="85"/>
      <c r="AEO18" s="85"/>
      <c r="AEP18" s="85"/>
      <c r="AEQ18" s="85"/>
      <c r="AER18" s="85"/>
      <c r="AES18" s="85"/>
      <c r="AET18" s="85"/>
      <c r="AEU18" s="85"/>
      <c r="AEV18" s="85"/>
      <c r="AEW18" s="85"/>
      <c r="AEX18" s="85"/>
      <c r="AEY18" s="85"/>
      <c r="AEZ18" s="85"/>
      <c r="AFA18" s="85"/>
      <c r="AFB18" s="85"/>
      <c r="AFC18" s="85"/>
      <c r="AFD18" s="85"/>
      <c r="AFE18" s="85"/>
      <c r="AFF18" s="85"/>
      <c r="AFG18" s="85"/>
      <c r="AFH18" s="85"/>
      <c r="AFI18" s="85"/>
      <c r="AFJ18" s="85"/>
      <c r="AFK18" s="85"/>
      <c r="AFL18" s="85"/>
      <c r="AFM18" s="85"/>
      <c r="AFN18" s="85"/>
      <c r="AFO18" s="85"/>
      <c r="AFP18" s="85"/>
      <c r="AFQ18" s="85"/>
      <c r="AFR18" s="85"/>
      <c r="AFS18" s="85"/>
      <c r="AFT18" s="85"/>
      <c r="AFU18" s="85"/>
      <c r="AFV18" s="85"/>
      <c r="AFW18" s="85"/>
      <c r="AFX18" s="85"/>
      <c r="AFY18" s="85"/>
      <c r="AFZ18" s="85"/>
      <c r="AGA18" s="85"/>
      <c r="AGB18" s="85"/>
      <c r="AGC18" s="85"/>
      <c r="AGD18" s="85"/>
      <c r="AGE18" s="85"/>
      <c r="AGF18" s="85"/>
      <c r="AGG18" s="85"/>
      <c r="AGH18" s="85"/>
      <c r="AGI18" s="85"/>
      <c r="AGJ18" s="85"/>
      <c r="AGK18" s="85"/>
      <c r="AGL18" s="85"/>
      <c r="AGM18" s="85"/>
      <c r="AGN18" s="85"/>
      <c r="AGO18" s="85"/>
      <c r="AGP18" s="85"/>
      <c r="AGQ18" s="85"/>
      <c r="AGR18" s="85"/>
      <c r="AGS18" s="85"/>
      <c r="AGT18" s="85"/>
      <c r="AGU18" s="85"/>
      <c r="AGV18" s="85"/>
      <c r="AGW18" s="85"/>
      <c r="AGX18" s="85"/>
      <c r="AGY18" s="85"/>
      <c r="AGZ18" s="85"/>
      <c r="AHA18" s="85"/>
      <c r="AHB18" s="85"/>
      <c r="AHC18" s="85"/>
      <c r="AHD18" s="85"/>
      <c r="AHE18" s="85"/>
      <c r="AHF18" s="85"/>
      <c r="AHG18" s="85"/>
      <c r="AHH18" s="85"/>
      <c r="AHI18" s="85"/>
      <c r="AHJ18" s="85"/>
      <c r="AHK18" s="85"/>
      <c r="AHL18" s="85"/>
      <c r="AHM18" s="85"/>
      <c r="AHN18" s="85"/>
      <c r="AHO18" s="85"/>
      <c r="AHP18" s="85"/>
      <c r="AHQ18" s="85"/>
      <c r="AHR18" s="85"/>
      <c r="AHS18" s="85"/>
      <c r="AHT18" s="85"/>
      <c r="AHU18" s="85"/>
      <c r="AHV18" s="85"/>
      <c r="AHW18" s="85"/>
      <c r="AHX18" s="85"/>
      <c r="AHY18" s="85"/>
      <c r="AHZ18" s="85"/>
      <c r="AIA18" s="85"/>
      <c r="AIB18" s="85"/>
      <c r="AIC18" s="85"/>
      <c r="AID18" s="85"/>
      <c r="AIE18" s="85"/>
      <c r="AIF18" s="85"/>
      <c r="AIG18" s="85"/>
      <c r="AIH18" s="85"/>
      <c r="AII18" s="85"/>
      <c r="AIJ18" s="85"/>
      <c r="AIK18" s="85"/>
      <c r="AIL18" s="85"/>
      <c r="AIM18" s="85"/>
      <c r="AIN18" s="85"/>
      <c r="AIO18" s="85"/>
      <c r="AIP18" s="85"/>
      <c r="AIQ18" s="85"/>
      <c r="AIR18" s="85"/>
      <c r="AIS18" s="85"/>
      <c r="AIT18" s="85"/>
      <c r="AIU18" s="85"/>
      <c r="AIV18" s="85"/>
      <c r="AIW18" s="85"/>
      <c r="AIX18" s="85"/>
      <c r="AIY18" s="85"/>
      <c r="AIZ18" s="85"/>
      <c r="AJA18" s="85"/>
      <c r="AJB18" s="85"/>
      <c r="AJC18" s="85"/>
      <c r="AJD18" s="85"/>
      <c r="AJE18" s="85"/>
      <c r="AJF18" s="85"/>
      <c r="AJG18" s="85"/>
      <c r="AJH18" s="85"/>
      <c r="AJI18" s="85"/>
      <c r="AJJ18" s="85"/>
      <c r="AJK18" s="85"/>
      <c r="AJL18" s="85"/>
      <c r="AJM18" s="85"/>
      <c r="AJN18" s="85"/>
      <c r="AJO18" s="85"/>
      <c r="AJP18" s="85"/>
      <c r="AJQ18" s="85"/>
      <c r="AJR18" s="85"/>
      <c r="AJS18" s="85"/>
      <c r="AJT18" s="85"/>
      <c r="AJU18" s="85"/>
      <c r="AJV18" s="85"/>
      <c r="AJW18" s="85"/>
      <c r="AJX18" s="85"/>
      <c r="AJY18" s="85"/>
      <c r="AJZ18" s="85"/>
      <c r="AKA18" s="85"/>
      <c r="AKB18" s="85"/>
      <c r="AKC18" s="85"/>
      <c r="AKD18" s="85"/>
      <c r="AKE18" s="85"/>
      <c r="AKF18" s="85"/>
      <c r="AKG18" s="85"/>
      <c r="AKH18" s="85"/>
      <c r="AKI18" s="85"/>
      <c r="AKJ18" s="85"/>
      <c r="AKK18" s="85"/>
      <c r="AKL18" s="85"/>
      <c r="AKM18" s="85"/>
      <c r="AKN18" s="85"/>
      <c r="AKO18" s="85"/>
      <c r="AKP18" s="85"/>
      <c r="AKQ18" s="85"/>
      <c r="AKR18" s="85"/>
      <c r="AKS18" s="85"/>
      <c r="AKT18" s="85"/>
      <c r="AKU18" s="85"/>
      <c r="AKV18" s="85"/>
      <c r="AKW18" s="85"/>
      <c r="AKX18" s="85"/>
      <c r="AKY18" s="85"/>
      <c r="AKZ18" s="85"/>
      <c r="ALA18" s="85"/>
      <c r="ALB18" s="85"/>
      <c r="ALC18" s="85"/>
      <c r="ALD18" s="85"/>
      <c r="ALE18" s="85"/>
      <c r="ALF18" s="85"/>
      <c r="ALG18" s="85"/>
      <c r="ALH18" s="85"/>
      <c r="ALI18" s="85"/>
      <c r="ALJ18" s="85"/>
      <c r="ALK18" s="85"/>
      <c r="ALL18" s="85"/>
      <c r="ALM18" s="85"/>
      <c r="ALN18" s="85"/>
      <c r="ALO18" s="85"/>
      <c r="ALP18" s="85"/>
      <c r="ALQ18" s="85"/>
      <c r="ALR18" s="85"/>
      <c r="ALS18" s="85"/>
      <c r="ALT18" s="85"/>
      <c r="ALU18" s="85"/>
      <c r="ALV18" s="85"/>
      <c r="ALW18" s="85"/>
      <c r="ALX18" s="85"/>
      <c r="ALY18" s="85"/>
      <c r="ALZ18" s="85"/>
      <c r="AMA18" s="85"/>
      <c r="AMB18" s="85"/>
      <c r="AMC18" s="85"/>
      <c r="AMD18" s="85"/>
      <c r="AME18" s="85"/>
      <c r="AMF18" s="85"/>
      <c r="AMG18" s="85"/>
      <c r="AMH18" s="85"/>
      <c r="AMI18" s="85"/>
      <c r="AMJ18" s="85"/>
      <c r="AMK18" s="85"/>
      <c r="AML18" s="85"/>
      <c r="AMM18" s="85"/>
    </row>
    <row r="19" spans="1:1027" ht="14.25" x14ac:dyDescent="0.2">
      <c r="A19" s="168"/>
      <c r="B19" s="167"/>
      <c r="C19" s="167"/>
      <c r="D19" s="169"/>
      <c r="E19" s="167"/>
      <c r="F19" s="171"/>
      <c r="G19" s="167"/>
      <c r="H19" s="167"/>
      <c r="I19" s="167"/>
      <c r="J19" s="167"/>
      <c r="K19" s="167"/>
      <c r="L19" s="167"/>
      <c r="M19" s="171"/>
      <c r="N19" s="170"/>
      <c r="O19" s="170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  <c r="KH19" s="85"/>
      <c r="KI19" s="85"/>
      <c r="KJ19" s="85"/>
      <c r="KK19" s="85"/>
      <c r="KL19" s="85"/>
      <c r="KM19" s="85"/>
      <c r="KN19" s="85"/>
      <c r="KO19" s="85"/>
      <c r="KP19" s="85"/>
      <c r="KQ19" s="85"/>
      <c r="KR19" s="85"/>
      <c r="KS19" s="85"/>
      <c r="KT19" s="85"/>
      <c r="KU19" s="85"/>
      <c r="KV19" s="85"/>
      <c r="KW19" s="85"/>
      <c r="KX19" s="85"/>
      <c r="KY19" s="85"/>
      <c r="KZ19" s="85"/>
      <c r="LA19" s="85"/>
      <c r="LB19" s="85"/>
      <c r="LC19" s="85"/>
      <c r="LD19" s="85"/>
      <c r="LE19" s="85"/>
      <c r="LF19" s="85"/>
      <c r="LG19" s="85"/>
      <c r="LH19" s="85"/>
      <c r="LI19" s="85"/>
      <c r="LJ19" s="85"/>
      <c r="LK19" s="85"/>
      <c r="LL19" s="85"/>
      <c r="LM19" s="85"/>
      <c r="LN19" s="85"/>
      <c r="LO19" s="85"/>
      <c r="LP19" s="85"/>
      <c r="LQ19" s="85"/>
      <c r="LR19" s="85"/>
      <c r="LS19" s="85"/>
      <c r="LT19" s="85"/>
      <c r="LU19" s="85"/>
      <c r="LV19" s="85"/>
      <c r="LW19" s="85"/>
      <c r="LX19" s="85"/>
      <c r="LY19" s="85"/>
      <c r="LZ19" s="85"/>
      <c r="MA19" s="85"/>
      <c r="MB19" s="85"/>
      <c r="MC19" s="85"/>
      <c r="MD19" s="85"/>
      <c r="ME19" s="85"/>
      <c r="MF19" s="85"/>
      <c r="MG19" s="85"/>
      <c r="MH19" s="85"/>
      <c r="MI19" s="85"/>
      <c r="MJ19" s="85"/>
      <c r="MK19" s="85"/>
      <c r="ML19" s="85"/>
      <c r="MM19" s="85"/>
      <c r="MN19" s="85"/>
      <c r="MO19" s="85"/>
      <c r="MP19" s="85"/>
      <c r="MQ19" s="85"/>
      <c r="MR19" s="85"/>
      <c r="MS19" s="85"/>
      <c r="MT19" s="85"/>
      <c r="MU19" s="85"/>
      <c r="MV19" s="85"/>
      <c r="MW19" s="85"/>
      <c r="MX19" s="85"/>
      <c r="MY19" s="85"/>
      <c r="MZ19" s="85"/>
      <c r="NA19" s="85"/>
      <c r="NB19" s="85"/>
      <c r="NC19" s="85"/>
      <c r="ND19" s="85"/>
      <c r="NE19" s="85"/>
      <c r="NF19" s="85"/>
      <c r="NG19" s="85"/>
      <c r="NH19" s="85"/>
      <c r="NI19" s="85"/>
      <c r="NJ19" s="85"/>
      <c r="NK19" s="85"/>
      <c r="NL19" s="85"/>
      <c r="NM19" s="85"/>
      <c r="NN19" s="85"/>
      <c r="NO19" s="85"/>
      <c r="NP19" s="85"/>
      <c r="NQ19" s="85"/>
      <c r="NR19" s="85"/>
      <c r="NS19" s="85"/>
      <c r="NT19" s="85"/>
      <c r="NU19" s="85"/>
      <c r="NV19" s="85"/>
      <c r="NW19" s="85"/>
      <c r="NX19" s="85"/>
      <c r="NY19" s="85"/>
      <c r="NZ19" s="85"/>
      <c r="OA19" s="85"/>
      <c r="OB19" s="85"/>
      <c r="OC19" s="85"/>
      <c r="OD19" s="85"/>
      <c r="OE19" s="85"/>
      <c r="OF19" s="85"/>
      <c r="OG19" s="85"/>
      <c r="OH19" s="85"/>
      <c r="OI19" s="85"/>
      <c r="OJ19" s="85"/>
      <c r="OK19" s="85"/>
      <c r="OL19" s="85"/>
      <c r="OM19" s="85"/>
      <c r="ON19" s="85"/>
      <c r="OO19" s="85"/>
      <c r="OP19" s="85"/>
      <c r="OQ19" s="85"/>
      <c r="OR19" s="85"/>
      <c r="OS19" s="85"/>
      <c r="OT19" s="85"/>
      <c r="OU19" s="85"/>
      <c r="OV19" s="85"/>
      <c r="OW19" s="85"/>
      <c r="OX19" s="85"/>
      <c r="OY19" s="85"/>
      <c r="OZ19" s="85"/>
      <c r="PA19" s="85"/>
      <c r="PB19" s="85"/>
      <c r="PC19" s="85"/>
      <c r="PD19" s="85"/>
      <c r="PE19" s="85"/>
      <c r="PF19" s="85"/>
      <c r="PG19" s="85"/>
      <c r="PH19" s="85"/>
      <c r="PI19" s="85"/>
      <c r="PJ19" s="85"/>
      <c r="PK19" s="85"/>
      <c r="PL19" s="85"/>
      <c r="PM19" s="85"/>
      <c r="PN19" s="85"/>
      <c r="PO19" s="85"/>
      <c r="PP19" s="85"/>
      <c r="PQ19" s="85"/>
      <c r="PR19" s="85"/>
      <c r="PS19" s="85"/>
      <c r="PT19" s="85"/>
      <c r="PU19" s="85"/>
      <c r="PV19" s="85"/>
      <c r="PW19" s="85"/>
      <c r="PX19" s="85"/>
      <c r="PY19" s="85"/>
      <c r="PZ19" s="85"/>
      <c r="QA19" s="85"/>
      <c r="QB19" s="85"/>
      <c r="QC19" s="85"/>
      <c r="QD19" s="85"/>
      <c r="QE19" s="85"/>
      <c r="QF19" s="85"/>
      <c r="QG19" s="85"/>
      <c r="QH19" s="85"/>
      <c r="QI19" s="85"/>
      <c r="QJ19" s="85"/>
      <c r="QK19" s="85"/>
      <c r="QL19" s="85"/>
      <c r="QM19" s="85"/>
      <c r="QN19" s="85"/>
      <c r="QO19" s="85"/>
      <c r="QP19" s="85"/>
      <c r="QQ19" s="85"/>
      <c r="QR19" s="85"/>
      <c r="QS19" s="85"/>
      <c r="QT19" s="85"/>
      <c r="QU19" s="85"/>
      <c r="QV19" s="85"/>
      <c r="QW19" s="85"/>
      <c r="QX19" s="85"/>
      <c r="QY19" s="85"/>
      <c r="QZ19" s="85"/>
      <c r="RA19" s="85"/>
      <c r="RB19" s="85"/>
      <c r="RC19" s="85"/>
      <c r="RD19" s="85"/>
      <c r="RE19" s="85"/>
      <c r="RF19" s="85"/>
      <c r="RG19" s="85"/>
      <c r="RH19" s="85"/>
      <c r="RI19" s="85"/>
      <c r="RJ19" s="85"/>
      <c r="RK19" s="85"/>
      <c r="RL19" s="85"/>
      <c r="RM19" s="85"/>
      <c r="RN19" s="85"/>
      <c r="RO19" s="85"/>
      <c r="RP19" s="85"/>
      <c r="RQ19" s="85"/>
      <c r="RR19" s="85"/>
      <c r="RS19" s="85"/>
      <c r="RT19" s="85"/>
      <c r="RU19" s="85"/>
      <c r="RV19" s="85"/>
      <c r="RW19" s="85"/>
      <c r="RX19" s="85"/>
      <c r="RY19" s="85"/>
      <c r="RZ19" s="85"/>
      <c r="SA19" s="85"/>
      <c r="SB19" s="85"/>
      <c r="SC19" s="85"/>
      <c r="SD19" s="85"/>
      <c r="SE19" s="85"/>
      <c r="SF19" s="85"/>
      <c r="SG19" s="85"/>
      <c r="SH19" s="85"/>
      <c r="SI19" s="85"/>
      <c r="SJ19" s="85"/>
      <c r="SK19" s="85"/>
      <c r="SL19" s="85"/>
      <c r="SM19" s="85"/>
      <c r="SN19" s="85"/>
      <c r="SO19" s="85"/>
      <c r="SP19" s="85"/>
      <c r="SQ19" s="85"/>
      <c r="SR19" s="85"/>
      <c r="SS19" s="85"/>
      <c r="ST19" s="85"/>
      <c r="SU19" s="85"/>
      <c r="SV19" s="85"/>
      <c r="SW19" s="85"/>
      <c r="SX19" s="85"/>
      <c r="SY19" s="85"/>
      <c r="SZ19" s="85"/>
      <c r="TA19" s="85"/>
      <c r="TB19" s="85"/>
      <c r="TC19" s="85"/>
      <c r="TD19" s="85"/>
      <c r="TE19" s="85"/>
      <c r="TF19" s="85"/>
      <c r="TG19" s="85"/>
      <c r="TH19" s="85"/>
      <c r="TI19" s="85"/>
      <c r="TJ19" s="85"/>
      <c r="TK19" s="85"/>
      <c r="TL19" s="85"/>
      <c r="TM19" s="85"/>
      <c r="TN19" s="85"/>
      <c r="TO19" s="85"/>
      <c r="TP19" s="85"/>
      <c r="TQ19" s="85"/>
      <c r="TR19" s="85"/>
      <c r="TS19" s="85"/>
      <c r="TT19" s="85"/>
      <c r="TU19" s="85"/>
      <c r="TV19" s="85"/>
      <c r="TW19" s="85"/>
      <c r="TX19" s="85"/>
      <c r="TY19" s="85"/>
      <c r="TZ19" s="85"/>
      <c r="UA19" s="85"/>
      <c r="UB19" s="85"/>
      <c r="UC19" s="85"/>
      <c r="UD19" s="85"/>
      <c r="UE19" s="85"/>
      <c r="UF19" s="85"/>
      <c r="UG19" s="85"/>
      <c r="UH19" s="85"/>
      <c r="UI19" s="85"/>
      <c r="UJ19" s="85"/>
      <c r="UK19" s="85"/>
      <c r="UL19" s="85"/>
      <c r="UM19" s="85"/>
      <c r="UN19" s="85"/>
      <c r="UO19" s="85"/>
      <c r="UP19" s="85"/>
      <c r="UQ19" s="85"/>
      <c r="UR19" s="85"/>
      <c r="US19" s="85"/>
      <c r="UT19" s="85"/>
      <c r="UU19" s="85"/>
      <c r="UV19" s="85"/>
      <c r="UW19" s="85"/>
      <c r="UX19" s="85"/>
      <c r="UY19" s="85"/>
      <c r="UZ19" s="85"/>
      <c r="VA19" s="85"/>
      <c r="VB19" s="85"/>
      <c r="VC19" s="85"/>
      <c r="VD19" s="85"/>
      <c r="VE19" s="85"/>
      <c r="VF19" s="85"/>
      <c r="VG19" s="85"/>
      <c r="VH19" s="85"/>
      <c r="VI19" s="85"/>
      <c r="VJ19" s="85"/>
      <c r="VK19" s="85"/>
      <c r="VL19" s="85"/>
      <c r="VM19" s="85"/>
      <c r="VN19" s="85"/>
      <c r="VO19" s="85"/>
      <c r="VP19" s="85"/>
      <c r="VQ19" s="85"/>
      <c r="VR19" s="85"/>
      <c r="VS19" s="85"/>
      <c r="VT19" s="85"/>
      <c r="VU19" s="85"/>
      <c r="VV19" s="85"/>
      <c r="VW19" s="85"/>
      <c r="VX19" s="85"/>
      <c r="VY19" s="85"/>
      <c r="VZ19" s="85"/>
      <c r="WA19" s="85"/>
      <c r="WB19" s="85"/>
      <c r="WC19" s="85"/>
      <c r="WD19" s="85"/>
      <c r="WE19" s="85"/>
      <c r="WF19" s="85"/>
      <c r="WG19" s="85"/>
      <c r="WH19" s="85"/>
      <c r="WI19" s="85"/>
      <c r="WJ19" s="85"/>
      <c r="WK19" s="85"/>
      <c r="WL19" s="85"/>
      <c r="WM19" s="85"/>
      <c r="WN19" s="85"/>
      <c r="WO19" s="85"/>
      <c r="WP19" s="85"/>
      <c r="WQ19" s="85"/>
      <c r="WR19" s="85"/>
      <c r="WS19" s="85"/>
      <c r="WT19" s="85"/>
      <c r="WU19" s="85"/>
      <c r="WV19" s="85"/>
      <c r="WW19" s="85"/>
      <c r="WX19" s="85"/>
      <c r="WY19" s="85"/>
      <c r="WZ19" s="85"/>
      <c r="XA19" s="85"/>
      <c r="XB19" s="85"/>
      <c r="XC19" s="85"/>
      <c r="XD19" s="85"/>
      <c r="XE19" s="85"/>
      <c r="XF19" s="85"/>
      <c r="XG19" s="85"/>
      <c r="XH19" s="85"/>
      <c r="XI19" s="85"/>
      <c r="XJ19" s="85"/>
      <c r="XK19" s="85"/>
      <c r="XL19" s="85"/>
      <c r="XM19" s="85"/>
      <c r="XN19" s="85"/>
      <c r="XO19" s="85"/>
      <c r="XP19" s="85"/>
      <c r="XQ19" s="85"/>
      <c r="XR19" s="85"/>
      <c r="XS19" s="85"/>
      <c r="XT19" s="85"/>
      <c r="XU19" s="85"/>
      <c r="XV19" s="85"/>
      <c r="XW19" s="85"/>
      <c r="XX19" s="85"/>
      <c r="XY19" s="85"/>
      <c r="XZ19" s="85"/>
      <c r="YA19" s="85"/>
      <c r="YB19" s="85"/>
      <c r="YC19" s="85"/>
      <c r="YD19" s="85"/>
      <c r="YE19" s="85"/>
      <c r="YF19" s="85"/>
      <c r="YG19" s="85"/>
      <c r="YH19" s="85"/>
      <c r="YI19" s="85"/>
      <c r="YJ19" s="85"/>
      <c r="YK19" s="85"/>
      <c r="YL19" s="85"/>
      <c r="YM19" s="85"/>
      <c r="YN19" s="85"/>
      <c r="YO19" s="85"/>
      <c r="YP19" s="85"/>
      <c r="YQ19" s="85"/>
      <c r="YR19" s="85"/>
      <c r="YS19" s="85"/>
      <c r="YT19" s="85"/>
      <c r="YU19" s="85"/>
      <c r="YV19" s="85"/>
      <c r="YW19" s="85"/>
      <c r="YX19" s="85"/>
      <c r="YY19" s="85"/>
      <c r="YZ19" s="85"/>
      <c r="ZA19" s="85"/>
      <c r="ZB19" s="85"/>
      <c r="ZC19" s="85"/>
      <c r="ZD19" s="85"/>
      <c r="ZE19" s="85"/>
      <c r="ZF19" s="85"/>
      <c r="ZG19" s="85"/>
      <c r="ZH19" s="85"/>
      <c r="ZI19" s="85"/>
      <c r="ZJ19" s="85"/>
      <c r="ZK19" s="85"/>
      <c r="ZL19" s="85"/>
      <c r="ZM19" s="85"/>
      <c r="ZN19" s="85"/>
      <c r="ZO19" s="85"/>
      <c r="ZP19" s="85"/>
      <c r="ZQ19" s="85"/>
      <c r="ZR19" s="85"/>
      <c r="ZS19" s="85"/>
      <c r="ZT19" s="85"/>
      <c r="ZU19" s="85"/>
      <c r="ZV19" s="85"/>
      <c r="ZW19" s="85"/>
      <c r="ZX19" s="85"/>
      <c r="ZY19" s="85"/>
      <c r="ZZ19" s="85"/>
      <c r="AAA19" s="85"/>
      <c r="AAB19" s="85"/>
      <c r="AAC19" s="85"/>
      <c r="AAD19" s="85"/>
      <c r="AAE19" s="85"/>
      <c r="AAF19" s="85"/>
      <c r="AAG19" s="85"/>
      <c r="AAH19" s="85"/>
      <c r="AAI19" s="85"/>
      <c r="AAJ19" s="85"/>
      <c r="AAK19" s="85"/>
      <c r="AAL19" s="85"/>
      <c r="AAM19" s="85"/>
      <c r="AAN19" s="85"/>
      <c r="AAO19" s="85"/>
      <c r="AAP19" s="85"/>
      <c r="AAQ19" s="85"/>
      <c r="AAR19" s="85"/>
      <c r="AAS19" s="85"/>
      <c r="AAT19" s="85"/>
      <c r="AAU19" s="85"/>
      <c r="AAV19" s="85"/>
      <c r="AAW19" s="85"/>
      <c r="AAX19" s="85"/>
      <c r="AAY19" s="85"/>
      <c r="AAZ19" s="85"/>
      <c r="ABA19" s="85"/>
      <c r="ABB19" s="85"/>
      <c r="ABC19" s="85"/>
      <c r="ABD19" s="85"/>
      <c r="ABE19" s="85"/>
      <c r="ABF19" s="85"/>
      <c r="ABG19" s="85"/>
      <c r="ABH19" s="85"/>
      <c r="ABI19" s="85"/>
      <c r="ABJ19" s="85"/>
      <c r="ABK19" s="85"/>
      <c r="ABL19" s="85"/>
      <c r="ABM19" s="85"/>
      <c r="ABN19" s="85"/>
      <c r="ABO19" s="85"/>
      <c r="ABP19" s="85"/>
      <c r="ABQ19" s="85"/>
      <c r="ABR19" s="85"/>
      <c r="ABS19" s="85"/>
      <c r="ABT19" s="85"/>
      <c r="ABU19" s="85"/>
      <c r="ABV19" s="85"/>
      <c r="ABW19" s="85"/>
      <c r="ABX19" s="85"/>
      <c r="ABY19" s="85"/>
      <c r="ABZ19" s="85"/>
      <c r="ACA19" s="85"/>
      <c r="ACB19" s="85"/>
      <c r="ACC19" s="85"/>
      <c r="ACD19" s="85"/>
      <c r="ACE19" s="85"/>
      <c r="ACF19" s="85"/>
      <c r="ACG19" s="85"/>
      <c r="ACH19" s="85"/>
      <c r="ACI19" s="85"/>
      <c r="ACJ19" s="85"/>
      <c r="ACK19" s="85"/>
      <c r="ACL19" s="85"/>
      <c r="ACM19" s="85"/>
      <c r="ACN19" s="85"/>
      <c r="ACO19" s="85"/>
      <c r="ACP19" s="85"/>
      <c r="ACQ19" s="85"/>
      <c r="ACR19" s="85"/>
      <c r="ACS19" s="85"/>
      <c r="ACT19" s="85"/>
      <c r="ACU19" s="85"/>
      <c r="ACV19" s="85"/>
      <c r="ACW19" s="85"/>
      <c r="ACX19" s="85"/>
      <c r="ACY19" s="85"/>
      <c r="ACZ19" s="85"/>
      <c r="ADA19" s="85"/>
      <c r="ADB19" s="85"/>
      <c r="ADC19" s="85"/>
      <c r="ADD19" s="85"/>
      <c r="ADE19" s="85"/>
      <c r="ADF19" s="85"/>
      <c r="ADG19" s="85"/>
      <c r="ADH19" s="85"/>
      <c r="ADI19" s="85"/>
      <c r="ADJ19" s="85"/>
      <c r="ADK19" s="85"/>
      <c r="ADL19" s="85"/>
      <c r="ADM19" s="85"/>
      <c r="ADN19" s="85"/>
      <c r="ADO19" s="85"/>
      <c r="ADP19" s="85"/>
      <c r="ADQ19" s="85"/>
      <c r="ADR19" s="85"/>
      <c r="ADS19" s="85"/>
      <c r="ADT19" s="85"/>
      <c r="ADU19" s="85"/>
      <c r="ADV19" s="85"/>
      <c r="ADW19" s="85"/>
      <c r="ADX19" s="85"/>
      <c r="ADY19" s="85"/>
      <c r="ADZ19" s="85"/>
      <c r="AEA19" s="85"/>
      <c r="AEB19" s="85"/>
      <c r="AEC19" s="85"/>
      <c r="AED19" s="85"/>
      <c r="AEE19" s="85"/>
      <c r="AEF19" s="85"/>
      <c r="AEG19" s="85"/>
      <c r="AEH19" s="85"/>
      <c r="AEI19" s="85"/>
      <c r="AEJ19" s="85"/>
      <c r="AEK19" s="85"/>
      <c r="AEL19" s="85"/>
      <c r="AEM19" s="85"/>
      <c r="AEN19" s="85"/>
      <c r="AEO19" s="85"/>
      <c r="AEP19" s="85"/>
      <c r="AEQ19" s="85"/>
      <c r="AER19" s="85"/>
      <c r="AES19" s="85"/>
      <c r="AET19" s="85"/>
      <c r="AEU19" s="85"/>
      <c r="AEV19" s="85"/>
      <c r="AEW19" s="85"/>
      <c r="AEX19" s="85"/>
      <c r="AEY19" s="85"/>
      <c r="AEZ19" s="85"/>
      <c r="AFA19" s="85"/>
      <c r="AFB19" s="85"/>
      <c r="AFC19" s="85"/>
      <c r="AFD19" s="85"/>
      <c r="AFE19" s="85"/>
      <c r="AFF19" s="85"/>
      <c r="AFG19" s="85"/>
      <c r="AFH19" s="85"/>
      <c r="AFI19" s="85"/>
      <c r="AFJ19" s="85"/>
      <c r="AFK19" s="85"/>
      <c r="AFL19" s="85"/>
      <c r="AFM19" s="85"/>
      <c r="AFN19" s="85"/>
      <c r="AFO19" s="85"/>
      <c r="AFP19" s="85"/>
      <c r="AFQ19" s="85"/>
      <c r="AFR19" s="85"/>
      <c r="AFS19" s="85"/>
      <c r="AFT19" s="85"/>
      <c r="AFU19" s="85"/>
      <c r="AFV19" s="85"/>
      <c r="AFW19" s="85"/>
      <c r="AFX19" s="85"/>
      <c r="AFY19" s="85"/>
      <c r="AFZ19" s="85"/>
      <c r="AGA19" s="85"/>
      <c r="AGB19" s="85"/>
      <c r="AGC19" s="85"/>
      <c r="AGD19" s="85"/>
      <c r="AGE19" s="85"/>
      <c r="AGF19" s="85"/>
      <c r="AGG19" s="85"/>
      <c r="AGH19" s="85"/>
      <c r="AGI19" s="85"/>
      <c r="AGJ19" s="85"/>
      <c r="AGK19" s="85"/>
      <c r="AGL19" s="85"/>
      <c r="AGM19" s="85"/>
      <c r="AGN19" s="85"/>
      <c r="AGO19" s="85"/>
      <c r="AGP19" s="85"/>
      <c r="AGQ19" s="85"/>
      <c r="AGR19" s="85"/>
      <c r="AGS19" s="85"/>
      <c r="AGT19" s="85"/>
      <c r="AGU19" s="85"/>
      <c r="AGV19" s="85"/>
      <c r="AGW19" s="85"/>
      <c r="AGX19" s="85"/>
      <c r="AGY19" s="85"/>
      <c r="AGZ19" s="85"/>
      <c r="AHA19" s="85"/>
      <c r="AHB19" s="85"/>
      <c r="AHC19" s="85"/>
      <c r="AHD19" s="85"/>
      <c r="AHE19" s="85"/>
      <c r="AHF19" s="85"/>
      <c r="AHG19" s="85"/>
      <c r="AHH19" s="85"/>
      <c r="AHI19" s="85"/>
      <c r="AHJ19" s="85"/>
      <c r="AHK19" s="85"/>
      <c r="AHL19" s="85"/>
      <c r="AHM19" s="85"/>
      <c r="AHN19" s="85"/>
      <c r="AHO19" s="85"/>
      <c r="AHP19" s="85"/>
      <c r="AHQ19" s="85"/>
      <c r="AHR19" s="85"/>
      <c r="AHS19" s="85"/>
      <c r="AHT19" s="85"/>
      <c r="AHU19" s="85"/>
      <c r="AHV19" s="85"/>
      <c r="AHW19" s="85"/>
      <c r="AHX19" s="85"/>
      <c r="AHY19" s="85"/>
      <c r="AHZ19" s="85"/>
      <c r="AIA19" s="85"/>
      <c r="AIB19" s="85"/>
      <c r="AIC19" s="85"/>
      <c r="AID19" s="85"/>
      <c r="AIE19" s="85"/>
      <c r="AIF19" s="85"/>
      <c r="AIG19" s="85"/>
      <c r="AIH19" s="85"/>
      <c r="AII19" s="85"/>
      <c r="AIJ19" s="85"/>
      <c r="AIK19" s="85"/>
      <c r="AIL19" s="85"/>
      <c r="AIM19" s="85"/>
      <c r="AIN19" s="85"/>
      <c r="AIO19" s="85"/>
      <c r="AIP19" s="85"/>
      <c r="AIQ19" s="85"/>
      <c r="AIR19" s="85"/>
      <c r="AIS19" s="85"/>
      <c r="AIT19" s="85"/>
      <c r="AIU19" s="85"/>
      <c r="AIV19" s="85"/>
      <c r="AIW19" s="85"/>
      <c r="AIX19" s="85"/>
      <c r="AIY19" s="85"/>
      <c r="AIZ19" s="85"/>
      <c r="AJA19" s="85"/>
      <c r="AJB19" s="85"/>
      <c r="AJC19" s="85"/>
      <c r="AJD19" s="85"/>
      <c r="AJE19" s="85"/>
      <c r="AJF19" s="85"/>
      <c r="AJG19" s="85"/>
      <c r="AJH19" s="85"/>
      <c r="AJI19" s="85"/>
      <c r="AJJ19" s="85"/>
      <c r="AJK19" s="85"/>
      <c r="AJL19" s="85"/>
      <c r="AJM19" s="85"/>
      <c r="AJN19" s="85"/>
      <c r="AJO19" s="85"/>
      <c r="AJP19" s="85"/>
      <c r="AJQ19" s="85"/>
      <c r="AJR19" s="85"/>
      <c r="AJS19" s="85"/>
      <c r="AJT19" s="85"/>
      <c r="AJU19" s="85"/>
      <c r="AJV19" s="85"/>
      <c r="AJW19" s="85"/>
      <c r="AJX19" s="85"/>
      <c r="AJY19" s="85"/>
      <c r="AJZ19" s="85"/>
      <c r="AKA19" s="85"/>
      <c r="AKB19" s="85"/>
      <c r="AKC19" s="85"/>
      <c r="AKD19" s="85"/>
      <c r="AKE19" s="85"/>
      <c r="AKF19" s="85"/>
      <c r="AKG19" s="85"/>
      <c r="AKH19" s="85"/>
      <c r="AKI19" s="85"/>
      <c r="AKJ19" s="85"/>
      <c r="AKK19" s="85"/>
      <c r="AKL19" s="85"/>
      <c r="AKM19" s="85"/>
      <c r="AKN19" s="85"/>
      <c r="AKO19" s="85"/>
      <c r="AKP19" s="85"/>
      <c r="AKQ19" s="85"/>
      <c r="AKR19" s="85"/>
      <c r="AKS19" s="85"/>
      <c r="AKT19" s="85"/>
      <c r="AKU19" s="85"/>
      <c r="AKV19" s="85"/>
      <c r="AKW19" s="85"/>
      <c r="AKX19" s="85"/>
      <c r="AKY19" s="85"/>
      <c r="AKZ19" s="85"/>
      <c r="ALA19" s="85"/>
      <c r="ALB19" s="85"/>
      <c r="ALC19" s="85"/>
      <c r="ALD19" s="85"/>
      <c r="ALE19" s="85"/>
      <c r="ALF19" s="85"/>
      <c r="ALG19" s="85"/>
      <c r="ALH19" s="85"/>
      <c r="ALI19" s="85"/>
      <c r="ALJ19" s="85"/>
      <c r="ALK19" s="85"/>
      <c r="ALL19" s="85"/>
      <c r="ALM19" s="85"/>
      <c r="ALN19" s="85"/>
      <c r="ALO19" s="85"/>
      <c r="ALP19" s="85"/>
      <c r="ALQ19" s="85"/>
      <c r="ALR19" s="85"/>
      <c r="ALS19" s="85"/>
      <c r="ALT19" s="85"/>
      <c r="ALU19" s="85"/>
      <c r="ALV19" s="85"/>
      <c r="ALW19" s="85"/>
      <c r="ALX19" s="85"/>
      <c r="ALY19" s="85"/>
      <c r="ALZ19" s="85"/>
      <c r="AMA19" s="85"/>
      <c r="AMB19" s="85"/>
      <c r="AMC19" s="85"/>
      <c r="AMD19" s="85"/>
      <c r="AME19" s="85"/>
      <c r="AMF19" s="85"/>
      <c r="AMG19" s="85"/>
      <c r="AMH19" s="85"/>
      <c r="AMI19" s="85"/>
      <c r="AMJ19" s="85"/>
      <c r="AMK19" s="85"/>
      <c r="AML19" s="85"/>
      <c r="AMM19" s="85"/>
    </row>
    <row r="20" spans="1:1027" ht="14.25" x14ac:dyDescent="0.2">
      <c r="A20" s="168" t="str">
        <f>'НАЧИНАТЬ С ЭТОГО'!B9</f>
        <v>Генеральный директор</v>
      </c>
      <c r="B20" s="172"/>
      <c r="C20" s="172"/>
      <c r="D20" s="173"/>
      <c r="E20" s="172"/>
      <c r="F20" s="154" t="str">
        <f>'НАЧИНАТЬ С ЭТОГО'!B17</f>
        <v>Директор</v>
      </c>
      <c r="G20" s="167"/>
      <c r="H20" s="167"/>
      <c r="I20" s="167"/>
      <c r="J20" s="167"/>
      <c r="K20" s="167"/>
      <c r="L20" s="167"/>
      <c r="M20" s="154"/>
      <c r="N20" s="170"/>
      <c r="O20" s="170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  <c r="KH20" s="85"/>
      <c r="KI20" s="85"/>
      <c r="KJ20" s="85"/>
      <c r="KK20" s="85"/>
      <c r="KL20" s="85"/>
      <c r="KM20" s="85"/>
      <c r="KN20" s="85"/>
      <c r="KO20" s="85"/>
      <c r="KP20" s="85"/>
      <c r="KQ20" s="85"/>
      <c r="KR20" s="85"/>
      <c r="KS20" s="85"/>
      <c r="KT20" s="85"/>
      <c r="KU20" s="85"/>
      <c r="KV20" s="85"/>
      <c r="KW20" s="85"/>
      <c r="KX20" s="85"/>
      <c r="KY20" s="85"/>
      <c r="KZ20" s="85"/>
      <c r="LA20" s="85"/>
      <c r="LB20" s="85"/>
      <c r="LC20" s="85"/>
      <c r="LD20" s="85"/>
      <c r="LE20" s="85"/>
      <c r="LF20" s="85"/>
      <c r="LG20" s="85"/>
      <c r="LH20" s="85"/>
      <c r="LI20" s="85"/>
      <c r="LJ20" s="85"/>
      <c r="LK20" s="85"/>
      <c r="LL20" s="85"/>
      <c r="LM20" s="85"/>
      <c r="LN20" s="85"/>
      <c r="LO20" s="85"/>
      <c r="LP20" s="85"/>
      <c r="LQ20" s="85"/>
      <c r="LR20" s="85"/>
      <c r="LS20" s="85"/>
      <c r="LT20" s="85"/>
      <c r="LU20" s="85"/>
      <c r="LV20" s="85"/>
      <c r="LW20" s="85"/>
      <c r="LX20" s="85"/>
      <c r="LY20" s="85"/>
      <c r="LZ20" s="85"/>
      <c r="MA20" s="85"/>
      <c r="MB20" s="85"/>
      <c r="MC20" s="85"/>
      <c r="MD20" s="85"/>
      <c r="ME20" s="85"/>
      <c r="MF20" s="85"/>
      <c r="MG20" s="85"/>
      <c r="MH20" s="85"/>
      <c r="MI20" s="85"/>
      <c r="MJ20" s="85"/>
      <c r="MK20" s="85"/>
      <c r="ML20" s="85"/>
      <c r="MM20" s="85"/>
      <c r="MN20" s="85"/>
      <c r="MO20" s="85"/>
      <c r="MP20" s="85"/>
      <c r="MQ20" s="85"/>
      <c r="MR20" s="85"/>
      <c r="MS20" s="85"/>
      <c r="MT20" s="85"/>
      <c r="MU20" s="85"/>
      <c r="MV20" s="85"/>
      <c r="MW20" s="85"/>
      <c r="MX20" s="85"/>
      <c r="MY20" s="85"/>
      <c r="MZ20" s="85"/>
      <c r="NA20" s="85"/>
      <c r="NB20" s="85"/>
      <c r="NC20" s="85"/>
      <c r="ND20" s="85"/>
      <c r="NE20" s="85"/>
      <c r="NF20" s="85"/>
      <c r="NG20" s="85"/>
      <c r="NH20" s="85"/>
      <c r="NI20" s="85"/>
      <c r="NJ20" s="85"/>
      <c r="NK20" s="85"/>
      <c r="NL20" s="85"/>
      <c r="NM20" s="85"/>
      <c r="NN20" s="85"/>
      <c r="NO20" s="85"/>
      <c r="NP20" s="85"/>
      <c r="NQ20" s="85"/>
      <c r="NR20" s="85"/>
      <c r="NS20" s="85"/>
      <c r="NT20" s="85"/>
      <c r="NU20" s="85"/>
      <c r="NV20" s="85"/>
      <c r="NW20" s="85"/>
      <c r="NX20" s="85"/>
      <c r="NY20" s="85"/>
      <c r="NZ20" s="85"/>
      <c r="OA20" s="85"/>
      <c r="OB20" s="85"/>
      <c r="OC20" s="85"/>
      <c r="OD20" s="85"/>
      <c r="OE20" s="85"/>
      <c r="OF20" s="85"/>
      <c r="OG20" s="85"/>
      <c r="OH20" s="85"/>
      <c r="OI20" s="85"/>
      <c r="OJ20" s="85"/>
      <c r="OK20" s="85"/>
      <c r="OL20" s="85"/>
      <c r="OM20" s="85"/>
      <c r="ON20" s="85"/>
      <c r="OO20" s="85"/>
      <c r="OP20" s="85"/>
      <c r="OQ20" s="85"/>
      <c r="OR20" s="85"/>
      <c r="OS20" s="85"/>
      <c r="OT20" s="85"/>
      <c r="OU20" s="85"/>
      <c r="OV20" s="85"/>
      <c r="OW20" s="85"/>
      <c r="OX20" s="85"/>
      <c r="OY20" s="85"/>
      <c r="OZ20" s="85"/>
      <c r="PA20" s="85"/>
      <c r="PB20" s="85"/>
      <c r="PC20" s="85"/>
      <c r="PD20" s="85"/>
      <c r="PE20" s="85"/>
      <c r="PF20" s="85"/>
      <c r="PG20" s="85"/>
      <c r="PH20" s="85"/>
      <c r="PI20" s="85"/>
      <c r="PJ20" s="85"/>
      <c r="PK20" s="85"/>
      <c r="PL20" s="85"/>
      <c r="PM20" s="85"/>
      <c r="PN20" s="85"/>
      <c r="PO20" s="85"/>
      <c r="PP20" s="85"/>
      <c r="PQ20" s="85"/>
      <c r="PR20" s="85"/>
      <c r="PS20" s="85"/>
      <c r="PT20" s="85"/>
      <c r="PU20" s="85"/>
      <c r="PV20" s="85"/>
      <c r="PW20" s="85"/>
      <c r="PX20" s="85"/>
      <c r="PY20" s="85"/>
      <c r="PZ20" s="85"/>
      <c r="QA20" s="85"/>
      <c r="QB20" s="85"/>
      <c r="QC20" s="85"/>
      <c r="QD20" s="85"/>
      <c r="QE20" s="85"/>
      <c r="QF20" s="85"/>
      <c r="QG20" s="85"/>
      <c r="QH20" s="85"/>
      <c r="QI20" s="85"/>
      <c r="QJ20" s="85"/>
      <c r="QK20" s="85"/>
      <c r="QL20" s="85"/>
      <c r="QM20" s="85"/>
      <c r="QN20" s="85"/>
      <c r="QO20" s="85"/>
      <c r="QP20" s="85"/>
      <c r="QQ20" s="85"/>
      <c r="QR20" s="85"/>
      <c r="QS20" s="85"/>
      <c r="QT20" s="85"/>
      <c r="QU20" s="85"/>
      <c r="QV20" s="85"/>
      <c r="QW20" s="85"/>
      <c r="QX20" s="85"/>
      <c r="QY20" s="85"/>
      <c r="QZ20" s="85"/>
      <c r="RA20" s="85"/>
      <c r="RB20" s="85"/>
      <c r="RC20" s="85"/>
      <c r="RD20" s="85"/>
      <c r="RE20" s="85"/>
      <c r="RF20" s="85"/>
      <c r="RG20" s="85"/>
      <c r="RH20" s="85"/>
      <c r="RI20" s="85"/>
      <c r="RJ20" s="85"/>
      <c r="RK20" s="85"/>
      <c r="RL20" s="85"/>
      <c r="RM20" s="85"/>
      <c r="RN20" s="85"/>
      <c r="RO20" s="85"/>
      <c r="RP20" s="85"/>
      <c r="RQ20" s="85"/>
      <c r="RR20" s="85"/>
      <c r="RS20" s="85"/>
      <c r="RT20" s="85"/>
      <c r="RU20" s="85"/>
      <c r="RV20" s="85"/>
      <c r="RW20" s="85"/>
      <c r="RX20" s="85"/>
      <c r="RY20" s="85"/>
      <c r="RZ20" s="85"/>
      <c r="SA20" s="85"/>
      <c r="SB20" s="85"/>
      <c r="SC20" s="85"/>
      <c r="SD20" s="85"/>
      <c r="SE20" s="85"/>
      <c r="SF20" s="85"/>
      <c r="SG20" s="85"/>
      <c r="SH20" s="85"/>
      <c r="SI20" s="85"/>
      <c r="SJ20" s="85"/>
      <c r="SK20" s="85"/>
      <c r="SL20" s="85"/>
      <c r="SM20" s="85"/>
      <c r="SN20" s="85"/>
      <c r="SO20" s="85"/>
      <c r="SP20" s="85"/>
      <c r="SQ20" s="85"/>
      <c r="SR20" s="85"/>
      <c r="SS20" s="85"/>
      <c r="ST20" s="85"/>
      <c r="SU20" s="85"/>
      <c r="SV20" s="85"/>
      <c r="SW20" s="85"/>
      <c r="SX20" s="85"/>
      <c r="SY20" s="85"/>
      <c r="SZ20" s="85"/>
      <c r="TA20" s="85"/>
      <c r="TB20" s="85"/>
      <c r="TC20" s="85"/>
      <c r="TD20" s="85"/>
      <c r="TE20" s="85"/>
      <c r="TF20" s="85"/>
      <c r="TG20" s="85"/>
      <c r="TH20" s="85"/>
      <c r="TI20" s="85"/>
      <c r="TJ20" s="85"/>
      <c r="TK20" s="85"/>
      <c r="TL20" s="85"/>
      <c r="TM20" s="85"/>
      <c r="TN20" s="85"/>
      <c r="TO20" s="85"/>
      <c r="TP20" s="85"/>
      <c r="TQ20" s="85"/>
      <c r="TR20" s="85"/>
      <c r="TS20" s="85"/>
      <c r="TT20" s="85"/>
      <c r="TU20" s="85"/>
      <c r="TV20" s="85"/>
      <c r="TW20" s="85"/>
      <c r="TX20" s="85"/>
      <c r="TY20" s="85"/>
      <c r="TZ20" s="85"/>
      <c r="UA20" s="85"/>
      <c r="UB20" s="85"/>
      <c r="UC20" s="85"/>
      <c r="UD20" s="85"/>
      <c r="UE20" s="85"/>
      <c r="UF20" s="85"/>
      <c r="UG20" s="85"/>
      <c r="UH20" s="85"/>
      <c r="UI20" s="85"/>
      <c r="UJ20" s="85"/>
      <c r="UK20" s="85"/>
      <c r="UL20" s="85"/>
      <c r="UM20" s="85"/>
      <c r="UN20" s="85"/>
      <c r="UO20" s="85"/>
      <c r="UP20" s="85"/>
      <c r="UQ20" s="85"/>
      <c r="UR20" s="85"/>
      <c r="US20" s="85"/>
      <c r="UT20" s="85"/>
      <c r="UU20" s="85"/>
      <c r="UV20" s="85"/>
      <c r="UW20" s="85"/>
      <c r="UX20" s="85"/>
      <c r="UY20" s="85"/>
      <c r="UZ20" s="85"/>
      <c r="VA20" s="85"/>
      <c r="VB20" s="85"/>
      <c r="VC20" s="85"/>
      <c r="VD20" s="85"/>
      <c r="VE20" s="85"/>
      <c r="VF20" s="85"/>
      <c r="VG20" s="85"/>
      <c r="VH20" s="85"/>
      <c r="VI20" s="85"/>
      <c r="VJ20" s="85"/>
      <c r="VK20" s="85"/>
      <c r="VL20" s="85"/>
      <c r="VM20" s="85"/>
      <c r="VN20" s="85"/>
      <c r="VO20" s="85"/>
      <c r="VP20" s="85"/>
      <c r="VQ20" s="85"/>
      <c r="VR20" s="85"/>
      <c r="VS20" s="85"/>
      <c r="VT20" s="85"/>
      <c r="VU20" s="85"/>
      <c r="VV20" s="85"/>
      <c r="VW20" s="85"/>
      <c r="VX20" s="85"/>
      <c r="VY20" s="85"/>
      <c r="VZ20" s="85"/>
      <c r="WA20" s="85"/>
      <c r="WB20" s="85"/>
      <c r="WC20" s="85"/>
      <c r="WD20" s="85"/>
      <c r="WE20" s="85"/>
      <c r="WF20" s="85"/>
      <c r="WG20" s="85"/>
      <c r="WH20" s="85"/>
      <c r="WI20" s="85"/>
      <c r="WJ20" s="85"/>
      <c r="WK20" s="85"/>
      <c r="WL20" s="85"/>
      <c r="WM20" s="85"/>
      <c r="WN20" s="85"/>
      <c r="WO20" s="85"/>
      <c r="WP20" s="85"/>
      <c r="WQ20" s="85"/>
      <c r="WR20" s="85"/>
      <c r="WS20" s="85"/>
      <c r="WT20" s="85"/>
      <c r="WU20" s="85"/>
      <c r="WV20" s="85"/>
      <c r="WW20" s="85"/>
      <c r="WX20" s="85"/>
      <c r="WY20" s="85"/>
      <c r="WZ20" s="85"/>
      <c r="XA20" s="85"/>
      <c r="XB20" s="85"/>
      <c r="XC20" s="85"/>
      <c r="XD20" s="85"/>
      <c r="XE20" s="85"/>
      <c r="XF20" s="85"/>
      <c r="XG20" s="85"/>
      <c r="XH20" s="85"/>
      <c r="XI20" s="85"/>
      <c r="XJ20" s="85"/>
      <c r="XK20" s="85"/>
      <c r="XL20" s="85"/>
      <c r="XM20" s="85"/>
      <c r="XN20" s="85"/>
      <c r="XO20" s="85"/>
      <c r="XP20" s="85"/>
      <c r="XQ20" s="85"/>
      <c r="XR20" s="85"/>
      <c r="XS20" s="85"/>
      <c r="XT20" s="85"/>
      <c r="XU20" s="85"/>
      <c r="XV20" s="85"/>
      <c r="XW20" s="85"/>
      <c r="XX20" s="85"/>
      <c r="XY20" s="85"/>
      <c r="XZ20" s="85"/>
      <c r="YA20" s="85"/>
      <c r="YB20" s="85"/>
      <c r="YC20" s="85"/>
      <c r="YD20" s="85"/>
      <c r="YE20" s="85"/>
      <c r="YF20" s="85"/>
      <c r="YG20" s="85"/>
      <c r="YH20" s="85"/>
      <c r="YI20" s="85"/>
      <c r="YJ20" s="85"/>
      <c r="YK20" s="85"/>
      <c r="YL20" s="85"/>
      <c r="YM20" s="85"/>
      <c r="YN20" s="85"/>
      <c r="YO20" s="85"/>
      <c r="YP20" s="85"/>
      <c r="YQ20" s="85"/>
      <c r="YR20" s="85"/>
      <c r="YS20" s="85"/>
      <c r="YT20" s="85"/>
      <c r="YU20" s="85"/>
      <c r="YV20" s="85"/>
      <c r="YW20" s="85"/>
      <c r="YX20" s="85"/>
      <c r="YY20" s="85"/>
      <c r="YZ20" s="85"/>
      <c r="ZA20" s="85"/>
      <c r="ZB20" s="85"/>
      <c r="ZC20" s="85"/>
      <c r="ZD20" s="85"/>
      <c r="ZE20" s="85"/>
      <c r="ZF20" s="85"/>
      <c r="ZG20" s="85"/>
      <c r="ZH20" s="85"/>
      <c r="ZI20" s="85"/>
      <c r="ZJ20" s="85"/>
      <c r="ZK20" s="85"/>
      <c r="ZL20" s="85"/>
      <c r="ZM20" s="85"/>
      <c r="ZN20" s="85"/>
      <c r="ZO20" s="85"/>
      <c r="ZP20" s="85"/>
      <c r="ZQ20" s="85"/>
      <c r="ZR20" s="85"/>
      <c r="ZS20" s="85"/>
      <c r="ZT20" s="85"/>
      <c r="ZU20" s="85"/>
      <c r="ZV20" s="85"/>
      <c r="ZW20" s="85"/>
      <c r="ZX20" s="85"/>
      <c r="ZY20" s="85"/>
      <c r="ZZ20" s="85"/>
      <c r="AAA20" s="85"/>
      <c r="AAB20" s="85"/>
      <c r="AAC20" s="85"/>
      <c r="AAD20" s="85"/>
      <c r="AAE20" s="85"/>
      <c r="AAF20" s="85"/>
      <c r="AAG20" s="85"/>
      <c r="AAH20" s="85"/>
      <c r="AAI20" s="85"/>
      <c r="AAJ20" s="85"/>
      <c r="AAK20" s="85"/>
      <c r="AAL20" s="85"/>
      <c r="AAM20" s="85"/>
      <c r="AAN20" s="85"/>
      <c r="AAO20" s="85"/>
      <c r="AAP20" s="85"/>
      <c r="AAQ20" s="85"/>
      <c r="AAR20" s="85"/>
      <c r="AAS20" s="85"/>
      <c r="AAT20" s="85"/>
      <c r="AAU20" s="85"/>
      <c r="AAV20" s="85"/>
      <c r="AAW20" s="85"/>
      <c r="AAX20" s="85"/>
      <c r="AAY20" s="85"/>
      <c r="AAZ20" s="85"/>
      <c r="ABA20" s="85"/>
      <c r="ABB20" s="85"/>
      <c r="ABC20" s="85"/>
      <c r="ABD20" s="85"/>
      <c r="ABE20" s="85"/>
      <c r="ABF20" s="85"/>
      <c r="ABG20" s="85"/>
      <c r="ABH20" s="85"/>
      <c r="ABI20" s="85"/>
      <c r="ABJ20" s="85"/>
      <c r="ABK20" s="85"/>
      <c r="ABL20" s="85"/>
      <c r="ABM20" s="85"/>
      <c r="ABN20" s="85"/>
      <c r="ABO20" s="85"/>
      <c r="ABP20" s="85"/>
      <c r="ABQ20" s="85"/>
      <c r="ABR20" s="85"/>
      <c r="ABS20" s="85"/>
      <c r="ABT20" s="85"/>
      <c r="ABU20" s="85"/>
      <c r="ABV20" s="85"/>
      <c r="ABW20" s="85"/>
      <c r="ABX20" s="85"/>
      <c r="ABY20" s="85"/>
      <c r="ABZ20" s="85"/>
      <c r="ACA20" s="85"/>
      <c r="ACB20" s="85"/>
      <c r="ACC20" s="85"/>
      <c r="ACD20" s="85"/>
      <c r="ACE20" s="85"/>
      <c r="ACF20" s="85"/>
      <c r="ACG20" s="85"/>
      <c r="ACH20" s="85"/>
      <c r="ACI20" s="85"/>
      <c r="ACJ20" s="85"/>
      <c r="ACK20" s="85"/>
      <c r="ACL20" s="85"/>
      <c r="ACM20" s="85"/>
      <c r="ACN20" s="85"/>
      <c r="ACO20" s="85"/>
      <c r="ACP20" s="85"/>
      <c r="ACQ20" s="85"/>
      <c r="ACR20" s="85"/>
      <c r="ACS20" s="85"/>
      <c r="ACT20" s="85"/>
      <c r="ACU20" s="85"/>
      <c r="ACV20" s="85"/>
      <c r="ACW20" s="85"/>
      <c r="ACX20" s="85"/>
      <c r="ACY20" s="85"/>
      <c r="ACZ20" s="85"/>
      <c r="ADA20" s="85"/>
      <c r="ADB20" s="85"/>
      <c r="ADC20" s="85"/>
      <c r="ADD20" s="85"/>
      <c r="ADE20" s="85"/>
      <c r="ADF20" s="85"/>
      <c r="ADG20" s="85"/>
      <c r="ADH20" s="85"/>
      <c r="ADI20" s="85"/>
      <c r="ADJ20" s="85"/>
      <c r="ADK20" s="85"/>
      <c r="ADL20" s="85"/>
      <c r="ADM20" s="85"/>
      <c r="ADN20" s="85"/>
      <c r="ADO20" s="85"/>
      <c r="ADP20" s="85"/>
      <c r="ADQ20" s="85"/>
      <c r="ADR20" s="85"/>
      <c r="ADS20" s="85"/>
      <c r="ADT20" s="85"/>
      <c r="ADU20" s="85"/>
      <c r="ADV20" s="85"/>
      <c r="ADW20" s="85"/>
      <c r="ADX20" s="85"/>
      <c r="ADY20" s="85"/>
      <c r="ADZ20" s="85"/>
      <c r="AEA20" s="85"/>
      <c r="AEB20" s="85"/>
      <c r="AEC20" s="85"/>
      <c r="AED20" s="85"/>
      <c r="AEE20" s="85"/>
      <c r="AEF20" s="85"/>
      <c r="AEG20" s="85"/>
      <c r="AEH20" s="85"/>
      <c r="AEI20" s="85"/>
      <c r="AEJ20" s="85"/>
      <c r="AEK20" s="85"/>
      <c r="AEL20" s="85"/>
      <c r="AEM20" s="85"/>
      <c r="AEN20" s="85"/>
      <c r="AEO20" s="85"/>
      <c r="AEP20" s="85"/>
      <c r="AEQ20" s="85"/>
      <c r="AER20" s="85"/>
      <c r="AES20" s="85"/>
      <c r="AET20" s="85"/>
      <c r="AEU20" s="85"/>
      <c r="AEV20" s="85"/>
      <c r="AEW20" s="85"/>
      <c r="AEX20" s="85"/>
      <c r="AEY20" s="85"/>
      <c r="AEZ20" s="85"/>
      <c r="AFA20" s="85"/>
      <c r="AFB20" s="85"/>
      <c r="AFC20" s="85"/>
      <c r="AFD20" s="85"/>
      <c r="AFE20" s="85"/>
      <c r="AFF20" s="85"/>
      <c r="AFG20" s="85"/>
      <c r="AFH20" s="85"/>
      <c r="AFI20" s="85"/>
      <c r="AFJ20" s="85"/>
      <c r="AFK20" s="85"/>
      <c r="AFL20" s="85"/>
      <c r="AFM20" s="85"/>
      <c r="AFN20" s="85"/>
      <c r="AFO20" s="85"/>
      <c r="AFP20" s="85"/>
      <c r="AFQ20" s="85"/>
      <c r="AFR20" s="85"/>
      <c r="AFS20" s="85"/>
      <c r="AFT20" s="85"/>
      <c r="AFU20" s="85"/>
      <c r="AFV20" s="85"/>
      <c r="AFW20" s="85"/>
      <c r="AFX20" s="85"/>
      <c r="AFY20" s="85"/>
      <c r="AFZ20" s="85"/>
      <c r="AGA20" s="85"/>
      <c r="AGB20" s="85"/>
      <c r="AGC20" s="85"/>
      <c r="AGD20" s="85"/>
      <c r="AGE20" s="85"/>
      <c r="AGF20" s="85"/>
      <c r="AGG20" s="85"/>
      <c r="AGH20" s="85"/>
      <c r="AGI20" s="85"/>
      <c r="AGJ20" s="85"/>
      <c r="AGK20" s="85"/>
      <c r="AGL20" s="85"/>
      <c r="AGM20" s="85"/>
      <c r="AGN20" s="85"/>
      <c r="AGO20" s="85"/>
      <c r="AGP20" s="85"/>
      <c r="AGQ20" s="85"/>
      <c r="AGR20" s="85"/>
      <c r="AGS20" s="85"/>
      <c r="AGT20" s="85"/>
      <c r="AGU20" s="85"/>
      <c r="AGV20" s="85"/>
      <c r="AGW20" s="85"/>
      <c r="AGX20" s="85"/>
      <c r="AGY20" s="85"/>
      <c r="AGZ20" s="85"/>
      <c r="AHA20" s="85"/>
      <c r="AHB20" s="85"/>
      <c r="AHC20" s="85"/>
      <c r="AHD20" s="85"/>
      <c r="AHE20" s="85"/>
      <c r="AHF20" s="85"/>
      <c r="AHG20" s="85"/>
      <c r="AHH20" s="85"/>
      <c r="AHI20" s="85"/>
      <c r="AHJ20" s="85"/>
      <c r="AHK20" s="85"/>
      <c r="AHL20" s="85"/>
      <c r="AHM20" s="85"/>
      <c r="AHN20" s="85"/>
      <c r="AHO20" s="85"/>
      <c r="AHP20" s="85"/>
      <c r="AHQ20" s="85"/>
      <c r="AHR20" s="85"/>
      <c r="AHS20" s="85"/>
      <c r="AHT20" s="85"/>
      <c r="AHU20" s="85"/>
      <c r="AHV20" s="85"/>
      <c r="AHW20" s="85"/>
      <c r="AHX20" s="85"/>
      <c r="AHY20" s="85"/>
      <c r="AHZ20" s="85"/>
      <c r="AIA20" s="85"/>
      <c r="AIB20" s="85"/>
      <c r="AIC20" s="85"/>
      <c r="AID20" s="85"/>
      <c r="AIE20" s="85"/>
      <c r="AIF20" s="85"/>
      <c r="AIG20" s="85"/>
      <c r="AIH20" s="85"/>
      <c r="AII20" s="85"/>
      <c r="AIJ20" s="85"/>
      <c r="AIK20" s="85"/>
      <c r="AIL20" s="85"/>
      <c r="AIM20" s="85"/>
      <c r="AIN20" s="85"/>
      <c r="AIO20" s="85"/>
      <c r="AIP20" s="85"/>
      <c r="AIQ20" s="85"/>
      <c r="AIR20" s="85"/>
      <c r="AIS20" s="85"/>
      <c r="AIT20" s="85"/>
      <c r="AIU20" s="85"/>
      <c r="AIV20" s="85"/>
      <c r="AIW20" s="85"/>
      <c r="AIX20" s="85"/>
      <c r="AIY20" s="85"/>
      <c r="AIZ20" s="85"/>
      <c r="AJA20" s="85"/>
      <c r="AJB20" s="85"/>
      <c r="AJC20" s="85"/>
      <c r="AJD20" s="85"/>
      <c r="AJE20" s="85"/>
      <c r="AJF20" s="85"/>
      <c r="AJG20" s="85"/>
      <c r="AJH20" s="85"/>
      <c r="AJI20" s="85"/>
      <c r="AJJ20" s="85"/>
      <c r="AJK20" s="85"/>
      <c r="AJL20" s="85"/>
      <c r="AJM20" s="85"/>
      <c r="AJN20" s="85"/>
      <c r="AJO20" s="85"/>
      <c r="AJP20" s="85"/>
      <c r="AJQ20" s="85"/>
      <c r="AJR20" s="85"/>
      <c r="AJS20" s="85"/>
      <c r="AJT20" s="85"/>
      <c r="AJU20" s="85"/>
      <c r="AJV20" s="85"/>
      <c r="AJW20" s="85"/>
      <c r="AJX20" s="85"/>
      <c r="AJY20" s="85"/>
      <c r="AJZ20" s="85"/>
      <c r="AKA20" s="85"/>
      <c r="AKB20" s="85"/>
      <c r="AKC20" s="85"/>
      <c r="AKD20" s="85"/>
      <c r="AKE20" s="85"/>
      <c r="AKF20" s="85"/>
      <c r="AKG20" s="85"/>
      <c r="AKH20" s="85"/>
      <c r="AKI20" s="85"/>
      <c r="AKJ20" s="85"/>
      <c r="AKK20" s="85"/>
      <c r="AKL20" s="85"/>
      <c r="AKM20" s="85"/>
      <c r="AKN20" s="85"/>
      <c r="AKO20" s="85"/>
      <c r="AKP20" s="85"/>
      <c r="AKQ20" s="85"/>
      <c r="AKR20" s="85"/>
      <c r="AKS20" s="85"/>
      <c r="AKT20" s="85"/>
      <c r="AKU20" s="85"/>
      <c r="AKV20" s="85"/>
      <c r="AKW20" s="85"/>
      <c r="AKX20" s="85"/>
      <c r="AKY20" s="85"/>
      <c r="AKZ20" s="85"/>
      <c r="ALA20" s="85"/>
      <c r="ALB20" s="85"/>
      <c r="ALC20" s="85"/>
      <c r="ALD20" s="85"/>
      <c r="ALE20" s="85"/>
      <c r="ALF20" s="85"/>
      <c r="ALG20" s="85"/>
      <c r="ALH20" s="85"/>
      <c r="ALI20" s="85"/>
      <c r="ALJ20" s="85"/>
      <c r="ALK20" s="85"/>
      <c r="ALL20" s="85"/>
      <c r="ALM20" s="85"/>
      <c r="ALN20" s="85"/>
      <c r="ALO20" s="85"/>
      <c r="ALP20" s="85"/>
      <c r="ALQ20" s="85"/>
      <c r="ALR20" s="85"/>
      <c r="ALS20" s="85"/>
      <c r="ALT20" s="85"/>
      <c r="ALU20" s="85"/>
      <c r="ALV20" s="85"/>
      <c r="ALW20" s="85"/>
      <c r="ALX20" s="85"/>
      <c r="ALY20" s="85"/>
      <c r="ALZ20" s="85"/>
      <c r="AMA20" s="85"/>
      <c r="AMB20" s="85"/>
      <c r="AMC20" s="85"/>
      <c r="AMD20" s="85"/>
      <c r="AME20" s="85"/>
      <c r="AMF20" s="85"/>
      <c r="AMG20" s="85"/>
      <c r="AMH20" s="85"/>
      <c r="AMI20" s="85"/>
      <c r="AMJ20" s="85"/>
      <c r="AMK20" s="85"/>
      <c r="AML20" s="85"/>
      <c r="AMM20" s="85"/>
    </row>
    <row r="21" spans="1:1027" ht="14.25" x14ac:dyDescent="0.2">
      <c r="A21" s="168" t="s">
        <v>40</v>
      </c>
      <c r="B21" s="167"/>
      <c r="C21" s="167"/>
      <c r="D21" s="169"/>
      <c r="E21" s="167"/>
      <c r="F21" s="154" t="str">
        <f>'НАЧИНАТЬ С ЭТОГО'!B18</f>
        <v>_____________________________</v>
      </c>
      <c r="G21" s="167"/>
      <c r="H21" s="167"/>
      <c r="I21" s="167"/>
      <c r="J21" s="167"/>
      <c r="K21" s="167"/>
      <c r="L21" s="167"/>
      <c r="M21" s="154"/>
      <c r="N21" s="170"/>
      <c r="O21" s="170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  <c r="IU21" s="85"/>
      <c r="IV21" s="85"/>
      <c r="IW21" s="85"/>
      <c r="IX21" s="85"/>
      <c r="IY21" s="85"/>
      <c r="IZ21" s="85"/>
      <c r="JA21" s="85"/>
      <c r="JB21" s="85"/>
      <c r="JC21" s="85"/>
      <c r="JD21" s="85"/>
      <c r="JE21" s="85"/>
      <c r="JF21" s="85"/>
      <c r="JG21" s="85"/>
      <c r="JH21" s="85"/>
      <c r="JI21" s="85"/>
      <c r="JJ21" s="85"/>
      <c r="JK21" s="85"/>
      <c r="JL21" s="85"/>
      <c r="JM21" s="85"/>
      <c r="JN21" s="85"/>
      <c r="JO21" s="85"/>
      <c r="JP21" s="85"/>
      <c r="JQ21" s="85"/>
      <c r="JR21" s="85"/>
      <c r="JS21" s="85"/>
      <c r="JT21" s="85"/>
      <c r="JU21" s="85"/>
      <c r="JV21" s="85"/>
      <c r="JW21" s="85"/>
      <c r="JX21" s="85"/>
      <c r="JY21" s="85"/>
      <c r="JZ21" s="85"/>
      <c r="KA21" s="85"/>
      <c r="KB21" s="85"/>
      <c r="KC21" s="85"/>
      <c r="KD21" s="85"/>
      <c r="KE21" s="85"/>
      <c r="KF21" s="85"/>
      <c r="KG21" s="85"/>
      <c r="KH21" s="85"/>
      <c r="KI21" s="85"/>
      <c r="KJ21" s="85"/>
      <c r="KK21" s="85"/>
      <c r="KL21" s="85"/>
      <c r="KM21" s="85"/>
      <c r="KN21" s="85"/>
      <c r="KO21" s="85"/>
      <c r="KP21" s="85"/>
      <c r="KQ21" s="85"/>
      <c r="KR21" s="85"/>
      <c r="KS21" s="85"/>
      <c r="KT21" s="85"/>
      <c r="KU21" s="85"/>
      <c r="KV21" s="85"/>
      <c r="KW21" s="85"/>
      <c r="KX21" s="85"/>
      <c r="KY21" s="85"/>
      <c r="KZ21" s="85"/>
      <c r="LA21" s="85"/>
      <c r="LB21" s="85"/>
      <c r="LC21" s="85"/>
      <c r="LD21" s="85"/>
      <c r="LE21" s="85"/>
      <c r="LF21" s="85"/>
      <c r="LG21" s="85"/>
      <c r="LH21" s="85"/>
      <c r="LI21" s="85"/>
      <c r="LJ21" s="85"/>
      <c r="LK21" s="85"/>
      <c r="LL21" s="85"/>
      <c r="LM21" s="85"/>
      <c r="LN21" s="85"/>
      <c r="LO21" s="85"/>
      <c r="LP21" s="85"/>
      <c r="LQ21" s="85"/>
      <c r="LR21" s="85"/>
      <c r="LS21" s="85"/>
      <c r="LT21" s="85"/>
      <c r="LU21" s="85"/>
      <c r="LV21" s="85"/>
      <c r="LW21" s="85"/>
      <c r="LX21" s="85"/>
      <c r="LY21" s="85"/>
      <c r="LZ21" s="85"/>
      <c r="MA21" s="85"/>
      <c r="MB21" s="85"/>
      <c r="MC21" s="85"/>
      <c r="MD21" s="85"/>
      <c r="ME21" s="85"/>
      <c r="MF21" s="85"/>
      <c r="MG21" s="85"/>
      <c r="MH21" s="85"/>
      <c r="MI21" s="85"/>
      <c r="MJ21" s="85"/>
      <c r="MK21" s="85"/>
      <c r="ML21" s="85"/>
      <c r="MM21" s="85"/>
      <c r="MN21" s="85"/>
      <c r="MO21" s="85"/>
      <c r="MP21" s="85"/>
      <c r="MQ21" s="85"/>
      <c r="MR21" s="85"/>
      <c r="MS21" s="85"/>
      <c r="MT21" s="85"/>
      <c r="MU21" s="85"/>
      <c r="MV21" s="85"/>
      <c r="MW21" s="85"/>
      <c r="MX21" s="85"/>
      <c r="MY21" s="85"/>
      <c r="MZ21" s="85"/>
      <c r="NA21" s="85"/>
      <c r="NB21" s="85"/>
      <c r="NC21" s="85"/>
      <c r="ND21" s="85"/>
      <c r="NE21" s="85"/>
      <c r="NF21" s="85"/>
      <c r="NG21" s="85"/>
      <c r="NH21" s="85"/>
      <c r="NI21" s="85"/>
      <c r="NJ21" s="85"/>
      <c r="NK21" s="85"/>
      <c r="NL21" s="85"/>
      <c r="NM21" s="85"/>
      <c r="NN21" s="85"/>
      <c r="NO21" s="85"/>
      <c r="NP21" s="85"/>
      <c r="NQ21" s="85"/>
      <c r="NR21" s="85"/>
      <c r="NS21" s="85"/>
      <c r="NT21" s="85"/>
      <c r="NU21" s="85"/>
      <c r="NV21" s="85"/>
      <c r="NW21" s="85"/>
      <c r="NX21" s="85"/>
      <c r="NY21" s="85"/>
      <c r="NZ21" s="85"/>
      <c r="OA21" s="85"/>
      <c r="OB21" s="85"/>
      <c r="OC21" s="85"/>
      <c r="OD21" s="85"/>
      <c r="OE21" s="85"/>
      <c r="OF21" s="85"/>
      <c r="OG21" s="85"/>
      <c r="OH21" s="85"/>
      <c r="OI21" s="85"/>
      <c r="OJ21" s="85"/>
      <c r="OK21" s="85"/>
      <c r="OL21" s="85"/>
      <c r="OM21" s="85"/>
      <c r="ON21" s="85"/>
      <c r="OO21" s="85"/>
      <c r="OP21" s="85"/>
      <c r="OQ21" s="85"/>
      <c r="OR21" s="85"/>
      <c r="OS21" s="85"/>
      <c r="OT21" s="85"/>
      <c r="OU21" s="85"/>
      <c r="OV21" s="85"/>
      <c r="OW21" s="85"/>
      <c r="OX21" s="85"/>
      <c r="OY21" s="85"/>
      <c r="OZ21" s="85"/>
      <c r="PA21" s="85"/>
      <c r="PB21" s="85"/>
      <c r="PC21" s="85"/>
      <c r="PD21" s="85"/>
      <c r="PE21" s="85"/>
      <c r="PF21" s="85"/>
      <c r="PG21" s="85"/>
      <c r="PH21" s="85"/>
      <c r="PI21" s="85"/>
      <c r="PJ21" s="85"/>
      <c r="PK21" s="85"/>
      <c r="PL21" s="85"/>
      <c r="PM21" s="85"/>
      <c r="PN21" s="85"/>
      <c r="PO21" s="85"/>
      <c r="PP21" s="85"/>
      <c r="PQ21" s="85"/>
      <c r="PR21" s="85"/>
      <c r="PS21" s="85"/>
      <c r="PT21" s="85"/>
      <c r="PU21" s="85"/>
      <c r="PV21" s="85"/>
      <c r="PW21" s="85"/>
      <c r="PX21" s="85"/>
      <c r="PY21" s="85"/>
      <c r="PZ21" s="85"/>
      <c r="QA21" s="85"/>
      <c r="QB21" s="85"/>
      <c r="QC21" s="85"/>
      <c r="QD21" s="85"/>
      <c r="QE21" s="85"/>
      <c r="QF21" s="85"/>
      <c r="QG21" s="85"/>
      <c r="QH21" s="85"/>
      <c r="QI21" s="85"/>
      <c r="QJ21" s="85"/>
      <c r="QK21" s="85"/>
      <c r="QL21" s="85"/>
      <c r="QM21" s="85"/>
      <c r="QN21" s="85"/>
      <c r="QO21" s="85"/>
      <c r="QP21" s="85"/>
      <c r="QQ21" s="85"/>
      <c r="QR21" s="85"/>
      <c r="QS21" s="85"/>
      <c r="QT21" s="85"/>
      <c r="QU21" s="85"/>
      <c r="QV21" s="85"/>
      <c r="QW21" s="85"/>
      <c r="QX21" s="85"/>
      <c r="QY21" s="85"/>
      <c r="QZ21" s="85"/>
      <c r="RA21" s="85"/>
      <c r="RB21" s="85"/>
      <c r="RC21" s="85"/>
      <c r="RD21" s="85"/>
      <c r="RE21" s="85"/>
      <c r="RF21" s="85"/>
      <c r="RG21" s="85"/>
      <c r="RH21" s="85"/>
      <c r="RI21" s="85"/>
      <c r="RJ21" s="85"/>
      <c r="RK21" s="85"/>
      <c r="RL21" s="85"/>
      <c r="RM21" s="85"/>
      <c r="RN21" s="85"/>
      <c r="RO21" s="85"/>
      <c r="RP21" s="85"/>
      <c r="RQ21" s="85"/>
      <c r="RR21" s="85"/>
      <c r="RS21" s="85"/>
      <c r="RT21" s="85"/>
      <c r="RU21" s="85"/>
      <c r="RV21" s="85"/>
      <c r="RW21" s="85"/>
      <c r="RX21" s="85"/>
      <c r="RY21" s="85"/>
      <c r="RZ21" s="85"/>
      <c r="SA21" s="85"/>
      <c r="SB21" s="85"/>
      <c r="SC21" s="85"/>
      <c r="SD21" s="85"/>
      <c r="SE21" s="85"/>
      <c r="SF21" s="85"/>
      <c r="SG21" s="85"/>
      <c r="SH21" s="85"/>
      <c r="SI21" s="85"/>
      <c r="SJ21" s="85"/>
      <c r="SK21" s="85"/>
      <c r="SL21" s="85"/>
      <c r="SM21" s="85"/>
      <c r="SN21" s="85"/>
      <c r="SO21" s="85"/>
      <c r="SP21" s="85"/>
      <c r="SQ21" s="85"/>
      <c r="SR21" s="85"/>
      <c r="SS21" s="85"/>
      <c r="ST21" s="85"/>
      <c r="SU21" s="85"/>
      <c r="SV21" s="85"/>
      <c r="SW21" s="85"/>
      <c r="SX21" s="85"/>
      <c r="SY21" s="85"/>
      <c r="SZ21" s="85"/>
      <c r="TA21" s="85"/>
      <c r="TB21" s="85"/>
      <c r="TC21" s="85"/>
      <c r="TD21" s="85"/>
      <c r="TE21" s="85"/>
      <c r="TF21" s="85"/>
      <c r="TG21" s="85"/>
      <c r="TH21" s="85"/>
      <c r="TI21" s="85"/>
      <c r="TJ21" s="85"/>
      <c r="TK21" s="85"/>
      <c r="TL21" s="85"/>
      <c r="TM21" s="85"/>
      <c r="TN21" s="85"/>
      <c r="TO21" s="85"/>
      <c r="TP21" s="85"/>
      <c r="TQ21" s="85"/>
      <c r="TR21" s="85"/>
      <c r="TS21" s="85"/>
      <c r="TT21" s="85"/>
      <c r="TU21" s="85"/>
      <c r="TV21" s="85"/>
      <c r="TW21" s="85"/>
      <c r="TX21" s="85"/>
      <c r="TY21" s="85"/>
      <c r="TZ21" s="85"/>
      <c r="UA21" s="85"/>
      <c r="UB21" s="85"/>
      <c r="UC21" s="85"/>
      <c r="UD21" s="85"/>
      <c r="UE21" s="85"/>
      <c r="UF21" s="85"/>
      <c r="UG21" s="85"/>
      <c r="UH21" s="85"/>
      <c r="UI21" s="85"/>
      <c r="UJ21" s="85"/>
      <c r="UK21" s="85"/>
      <c r="UL21" s="85"/>
      <c r="UM21" s="85"/>
      <c r="UN21" s="85"/>
      <c r="UO21" s="85"/>
      <c r="UP21" s="85"/>
      <c r="UQ21" s="85"/>
      <c r="UR21" s="85"/>
      <c r="US21" s="85"/>
      <c r="UT21" s="85"/>
      <c r="UU21" s="85"/>
      <c r="UV21" s="85"/>
      <c r="UW21" s="85"/>
      <c r="UX21" s="85"/>
      <c r="UY21" s="85"/>
      <c r="UZ21" s="85"/>
      <c r="VA21" s="85"/>
      <c r="VB21" s="85"/>
      <c r="VC21" s="85"/>
      <c r="VD21" s="85"/>
      <c r="VE21" s="85"/>
      <c r="VF21" s="85"/>
      <c r="VG21" s="85"/>
      <c r="VH21" s="85"/>
      <c r="VI21" s="85"/>
      <c r="VJ21" s="85"/>
      <c r="VK21" s="85"/>
      <c r="VL21" s="85"/>
      <c r="VM21" s="85"/>
      <c r="VN21" s="85"/>
      <c r="VO21" s="85"/>
      <c r="VP21" s="85"/>
      <c r="VQ21" s="85"/>
      <c r="VR21" s="85"/>
      <c r="VS21" s="85"/>
      <c r="VT21" s="85"/>
      <c r="VU21" s="85"/>
      <c r="VV21" s="85"/>
      <c r="VW21" s="85"/>
      <c r="VX21" s="85"/>
      <c r="VY21" s="85"/>
      <c r="VZ21" s="85"/>
      <c r="WA21" s="85"/>
      <c r="WB21" s="85"/>
      <c r="WC21" s="85"/>
      <c r="WD21" s="85"/>
      <c r="WE21" s="85"/>
      <c r="WF21" s="85"/>
      <c r="WG21" s="85"/>
      <c r="WH21" s="85"/>
      <c r="WI21" s="85"/>
      <c r="WJ21" s="85"/>
      <c r="WK21" s="85"/>
      <c r="WL21" s="85"/>
      <c r="WM21" s="85"/>
      <c r="WN21" s="85"/>
      <c r="WO21" s="85"/>
      <c r="WP21" s="85"/>
      <c r="WQ21" s="85"/>
      <c r="WR21" s="85"/>
      <c r="WS21" s="85"/>
      <c r="WT21" s="85"/>
      <c r="WU21" s="85"/>
      <c r="WV21" s="85"/>
      <c r="WW21" s="85"/>
      <c r="WX21" s="85"/>
      <c r="WY21" s="85"/>
      <c r="WZ21" s="85"/>
      <c r="XA21" s="85"/>
      <c r="XB21" s="85"/>
      <c r="XC21" s="85"/>
      <c r="XD21" s="85"/>
      <c r="XE21" s="85"/>
      <c r="XF21" s="85"/>
      <c r="XG21" s="85"/>
      <c r="XH21" s="85"/>
      <c r="XI21" s="85"/>
      <c r="XJ21" s="85"/>
      <c r="XK21" s="85"/>
      <c r="XL21" s="85"/>
      <c r="XM21" s="85"/>
      <c r="XN21" s="85"/>
      <c r="XO21" s="85"/>
      <c r="XP21" s="85"/>
      <c r="XQ21" s="85"/>
      <c r="XR21" s="85"/>
      <c r="XS21" s="85"/>
      <c r="XT21" s="85"/>
      <c r="XU21" s="85"/>
      <c r="XV21" s="85"/>
      <c r="XW21" s="85"/>
      <c r="XX21" s="85"/>
      <c r="XY21" s="85"/>
      <c r="XZ21" s="85"/>
      <c r="YA21" s="85"/>
      <c r="YB21" s="85"/>
      <c r="YC21" s="85"/>
      <c r="YD21" s="85"/>
      <c r="YE21" s="85"/>
      <c r="YF21" s="85"/>
      <c r="YG21" s="85"/>
      <c r="YH21" s="85"/>
      <c r="YI21" s="85"/>
      <c r="YJ21" s="85"/>
      <c r="YK21" s="85"/>
      <c r="YL21" s="85"/>
      <c r="YM21" s="85"/>
      <c r="YN21" s="85"/>
      <c r="YO21" s="85"/>
      <c r="YP21" s="85"/>
      <c r="YQ21" s="85"/>
      <c r="YR21" s="85"/>
      <c r="YS21" s="85"/>
      <c r="YT21" s="85"/>
      <c r="YU21" s="85"/>
      <c r="YV21" s="85"/>
      <c r="YW21" s="85"/>
      <c r="YX21" s="85"/>
      <c r="YY21" s="85"/>
      <c r="YZ21" s="85"/>
      <c r="ZA21" s="85"/>
      <c r="ZB21" s="85"/>
      <c r="ZC21" s="85"/>
      <c r="ZD21" s="85"/>
      <c r="ZE21" s="85"/>
      <c r="ZF21" s="85"/>
      <c r="ZG21" s="85"/>
      <c r="ZH21" s="85"/>
      <c r="ZI21" s="85"/>
      <c r="ZJ21" s="85"/>
      <c r="ZK21" s="85"/>
      <c r="ZL21" s="85"/>
      <c r="ZM21" s="85"/>
      <c r="ZN21" s="85"/>
      <c r="ZO21" s="85"/>
      <c r="ZP21" s="85"/>
      <c r="ZQ21" s="85"/>
      <c r="ZR21" s="85"/>
      <c r="ZS21" s="85"/>
      <c r="ZT21" s="85"/>
      <c r="ZU21" s="85"/>
      <c r="ZV21" s="85"/>
      <c r="ZW21" s="85"/>
      <c r="ZX21" s="85"/>
      <c r="ZY21" s="85"/>
      <c r="ZZ21" s="85"/>
      <c r="AAA21" s="85"/>
      <c r="AAB21" s="85"/>
      <c r="AAC21" s="85"/>
      <c r="AAD21" s="85"/>
      <c r="AAE21" s="85"/>
      <c r="AAF21" s="85"/>
      <c r="AAG21" s="85"/>
      <c r="AAH21" s="85"/>
      <c r="AAI21" s="85"/>
      <c r="AAJ21" s="85"/>
      <c r="AAK21" s="85"/>
      <c r="AAL21" s="85"/>
      <c r="AAM21" s="85"/>
      <c r="AAN21" s="85"/>
      <c r="AAO21" s="85"/>
      <c r="AAP21" s="85"/>
      <c r="AAQ21" s="85"/>
      <c r="AAR21" s="85"/>
      <c r="AAS21" s="85"/>
      <c r="AAT21" s="85"/>
      <c r="AAU21" s="85"/>
      <c r="AAV21" s="85"/>
      <c r="AAW21" s="85"/>
      <c r="AAX21" s="85"/>
      <c r="AAY21" s="85"/>
      <c r="AAZ21" s="85"/>
      <c r="ABA21" s="85"/>
      <c r="ABB21" s="85"/>
      <c r="ABC21" s="85"/>
      <c r="ABD21" s="85"/>
      <c r="ABE21" s="85"/>
      <c r="ABF21" s="85"/>
      <c r="ABG21" s="85"/>
      <c r="ABH21" s="85"/>
      <c r="ABI21" s="85"/>
      <c r="ABJ21" s="85"/>
      <c r="ABK21" s="85"/>
      <c r="ABL21" s="85"/>
      <c r="ABM21" s="85"/>
      <c r="ABN21" s="85"/>
      <c r="ABO21" s="85"/>
      <c r="ABP21" s="85"/>
      <c r="ABQ21" s="85"/>
      <c r="ABR21" s="85"/>
      <c r="ABS21" s="85"/>
      <c r="ABT21" s="85"/>
      <c r="ABU21" s="85"/>
      <c r="ABV21" s="85"/>
      <c r="ABW21" s="85"/>
      <c r="ABX21" s="85"/>
      <c r="ABY21" s="85"/>
      <c r="ABZ21" s="85"/>
      <c r="ACA21" s="85"/>
      <c r="ACB21" s="85"/>
      <c r="ACC21" s="85"/>
      <c r="ACD21" s="85"/>
      <c r="ACE21" s="85"/>
      <c r="ACF21" s="85"/>
      <c r="ACG21" s="85"/>
      <c r="ACH21" s="85"/>
      <c r="ACI21" s="85"/>
      <c r="ACJ21" s="85"/>
      <c r="ACK21" s="85"/>
      <c r="ACL21" s="85"/>
      <c r="ACM21" s="85"/>
      <c r="ACN21" s="85"/>
      <c r="ACO21" s="85"/>
      <c r="ACP21" s="85"/>
      <c r="ACQ21" s="85"/>
      <c r="ACR21" s="85"/>
      <c r="ACS21" s="85"/>
      <c r="ACT21" s="85"/>
      <c r="ACU21" s="85"/>
      <c r="ACV21" s="85"/>
      <c r="ACW21" s="85"/>
      <c r="ACX21" s="85"/>
      <c r="ACY21" s="85"/>
      <c r="ACZ21" s="85"/>
      <c r="ADA21" s="85"/>
      <c r="ADB21" s="85"/>
      <c r="ADC21" s="85"/>
      <c r="ADD21" s="85"/>
      <c r="ADE21" s="85"/>
      <c r="ADF21" s="85"/>
      <c r="ADG21" s="85"/>
      <c r="ADH21" s="85"/>
      <c r="ADI21" s="85"/>
      <c r="ADJ21" s="85"/>
      <c r="ADK21" s="85"/>
      <c r="ADL21" s="85"/>
      <c r="ADM21" s="85"/>
      <c r="ADN21" s="85"/>
      <c r="ADO21" s="85"/>
      <c r="ADP21" s="85"/>
      <c r="ADQ21" s="85"/>
      <c r="ADR21" s="85"/>
      <c r="ADS21" s="85"/>
      <c r="ADT21" s="85"/>
      <c r="ADU21" s="85"/>
      <c r="ADV21" s="85"/>
      <c r="ADW21" s="85"/>
      <c r="ADX21" s="85"/>
      <c r="ADY21" s="85"/>
      <c r="ADZ21" s="85"/>
      <c r="AEA21" s="85"/>
      <c r="AEB21" s="85"/>
      <c r="AEC21" s="85"/>
      <c r="AED21" s="85"/>
      <c r="AEE21" s="85"/>
      <c r="AEF21" s="85"/>
      <c r="AEG21" s="85"/>
      <c r="AEH21" s="85"/>
      <c r="AEI21" s="85"/>
      <c r="AEJ21" s="85"/>
      <c r="AEK21" s="85"/>
      <c r="AEL21" s="85"/>
      <c r="AEM21" s="85"/>
      <c r="AEN21" s="85"/>
      <c r="AEO21" s="85"/>
      <c r="AEP21" s="85"/>
      <c r="AEQ21" s="85"/>
      <c r="AER21" s="85"/>
      <c r="AES21" s="85"/>
      <c r="AET21" s="85"/>
      <c r="AEU21" s="85"/>
      <c r="AEV21" s="85"/>
      <c r="AEW21" s="85"/>
      <c r="AEX21" s="85"/>
      <c r="AEY21" s="85"/>
      <c r="AEZ21" s="85"/>
      <c r="AFA21" s="85"/>
      <c r="AFB21" s="85"/>
      <c r="AFC21" s="85"/>
      <c r="AFD21" s="85"/>
      <c r="AFE21" s="85"/>
      <c r="AFF21" s="85"/>
      <c r="AFG21" s="85"/>
      <c r="AFH21" s="85"/>
      <c r="AFI21" s="85"/>
      <c r="AFJ21" s="85"/>
      <c r="AFK21" s="85"/>
      <c r="AFL21" s="85"/>
      <c r="AFM21" s="85"/>
      <c r="AFN21" s="85"/>
      <c r="AFO21" s="85"/>
      <c r="AFP21" s="85"/>
      <c r="AFQ21" s="85"/>
      <c r="AFR21" s="85"/>
      <c r="AFS21" s="85"/>
      <c r="AFT21" s="85"/>
      <c r="AFU21" s="85"/>
      <c r="AFV21" s="85"/>
      <c r="AFW21" s="85"/>
      <c r="AFX21" s="85"/>
      <c r="AFY21" s="85"/>
      <c r="AFZ21" s="85"/>
      <c r="AGA21" s="85"/>
      <c r="AGB21" s="85"/>
      <c r="AGC21" s="85"/>
      <c r="AGD21" s="85"/>
      <c r="AGE21" s="85"/>
      <c r="AGF21" s="85"/>
      <c r="AGG21" s="85"/>
      <c r="AGH21" s="85"/>
      <c r="AGI21" s="85"/>
      <c r="AGJ21" s="85"/>
      <c r="AGK21" s="85"/>
      <c r="AGL21" s="85"/>
      <c r="AGM21" s="85"/>
      <c r="AGN21" s="85"/>
      <c r="AGO21" s="85"/>
      <c r="AGP21" s="85"/>
      <c r="AGQ21" s="85"/>
      <c r="AGR21" s="85"/>
      <c r="AGS21" s="85"/>
      <c r="AGT21" s="85"/>
      <c r="AGU21" s="85"/>
      <c r="AGV21" s="85"/>
      <c r="AGW21" s="85"/>
      <c r="AGX21" s="85"/>
      <c r="AGY21" s="85"/>
      <c r="AGZ21" s="85"/>
      <c r="AHA21" s="85"/>
      <c r="AHB21" s="85"/>
      <c r="AHC21" s="85"/>
      <c r="AHD21" s="85"/>
      <c r="AHE21" s="85"/>
      <c r="AHF21" s="85"/>
      <c r="AHG21" s="85"/>
      <c r="AHH21" s="85"/>
      <c r="AHI21" s="85"/>
      <c r="AHJ21" s="85"/>
      <c r="AHK21" s="85"/>
      <c r="AHL21" s="85"/>
      <c r="AHM21" s="85"/>
      <c r="AHN21" s="85"/>
      <c r="AHO21" s="85"/>
      <c r="AHP21" s="85"/>
      <c r="AHQ21" s="85"/>
      <c r="AHR21" s="85"/>
      <c r="AHS21" s="85"/>
      <c r="AHT21" s="85"/>
      <c r="AHU21" s="85"/>
      <c r="AHV21" s="85"/>
      <c r="AHW21" s="85"/>
      <c r="AHX21" s="85"/>
      <c r="AHY21" s="85"/>
      <c r="AHZ21" s="85"/>
      <c r="AIA21" s="85"/>
      <c r="AIB21" s="85"/>
      <c r="AIC21" s="85"/>
      <c r="AID21" s="85"/>
      <c r="AIE21" s="85"/>
      <c r="AIF21" s="85"/>
      <c r="AIG21" s="85"/>
      <c r="AIH21" s="85"/>
      <c r="AII21" s="85"/>
      <c r="AIJ21" s="85"/>
      <c r="AIK21" s="85"/>
      <c r="AIL21" s="85"/>
      <c r="AIM21" s="85"/>
      <c r="AIN21" s="85"/>
      <c r="AIO21" s="85"/>
      <c r="AIP21" s="85"/>
      <c r="AIQ21" s="85"/>
      <c r="AIR21" s="85"/>
      <c r="AIS21" s="85"/>
      <c r="AIT21" s="85"/>
      <c r="AIU21" s="85"/>
      <c r="AIV21" s="85"/>
      <c r="AIW21" s="85"/>
      <c r="AIX21" s="85"/>
      <c r="AIY21" s="85"/>
      <c r="AIZ21" s="85"/>
      <c r="AJA21" s="85"/>
      <c r="AJB21" s="85"/>
      <c r="AJC21" s="85"/>
      <c r="AJD21" s="85"/>
      <c r="AJE21" s="85"/>
      <c r="AJF21" s="85"/>
      <c r="AJG21" s="85"/>
      <c r="AJH21" s="85"/>
      <c r="AJI21" s="85"/>
      <c r="AJJ21" s="85"/>
      <c r="AJK21" s="85"/>
      <c r="AJL21" s="85"/>
      <c r="AJM21" s="85"/>
      <c r="AJN21" s="85"/>
      <c r="AJO21" s="85"/>
      <c r="AJP21" s="85"/>
      <c r="AJQ21" s="85"/>
      <c r="AJR21" s="85"/>
      <c r="AJS21" s="85"/>
      <c r="AJT21" s="85"/>
      <c r="AJU21" s="85"/>
      <c r="AJV21" s="85"/>
      <c r="AJW21" s="85"/>
      <c r="AJX21" s="85"/>
      <c r="AJY21" s="85"/>
      <c r="AJZ21" s="85"/>
      <c r="AKA21" s="85"/>
      <c r="AKB21" s="85"/>
      <c r="AKC21" s="85"/>
      <c r="AKD21" s="85"/>
      <c r="AKE21" s="85"/>
      <c r="AKF21" s="85"/>
      <c r="AKG21" s="85"/>
      <c r="AKH21" s="85"/>
      <c r="AKI21" s="85"/>
      <c r="AKJ21" s="85"/>
      <c r="AKK21" s="85"/>
      <c r="AKL21" s="85"/>
      <c r="AKM21" s="85"/>
      <c r="AKN21" s="85"/>
      <c r="AKO21" s="85"/>
      <c r="AKP21" s="85"/>
      <c r="AKQ21" s="85"/>
      <c r="AKR21" s="85"/>
      <c r="AKS21" s="85"/>
      <c r="AKT21" s="85"/>
      <c r="AKU21" s="85"/>
      <c r="AKV21" s="85"/>
      <c r="AKW21" s="85"/>
      <c r="AKX21" s="85"/>
      <c r="AKY21" s="85"/>
      <c r="AKZ21" s="85"/>
      <c r="ALA21" s="85"/>
      <c r="ALB21" s="85"/>
      <c r="ALC21" s="85"/>
      <c r="ALD21" s="85"/>
      <c r="ALE21" s="85"/>
      <c r="ALF21" s="85"/>
      <c r="ALG21" s="85"/>
      <c r="ALH21" s="85"/>
      <c r="ALI21" s="85"/>
      <c r="ALJ21" s="85"/>
      <c r="ALK21" s="85"/>
      <c r="ALL21" s="85"/>
      <c r="ALM21" s="85"/>
      <c r="ALN21" s="85"/>
      <c r="ALO21" s="85"/>
      <c r="ALP21" s="85"/>
      <c r="ALQ21" s="85"/>
      <c r="ALR21" s="85"/>
      <c r="ALS21" s="85"/>
      <c r="ALT21" s="85"/>
      <c r="ALU21" s="85"/>
      <c r="ALV21" s="85"/>
      <c r="ALW21" s="85"/>
      <c r="ALX21" s="85"/>
      <c r="ALY21" s="85"/>
      <c r="ALZ21" s="85"/>
      <c r="AMA21" s="85"/>
      <c r="AMB21" s="85"/>
      <c r="AMC21" s="85"/>
      <c r="AMD21" s="85"/>
      <c r="AME21" s="85"/>
      <c r="AMF21" s="85"/>
      <c r="AMG21" s="85"/>
      <c r="AMH21" s="85"/>
      <c r="AMI21" s="85"/>
      <c r="AMJ21" s="85"/>
      <c r="AMK21" s="85"/>
      <c r="AML21" s="85"/>
      <c r="AMM21" s="85"/>
    </row>
    <row r="22" spans="1:1027" ht="3.75" customHeight="1" x14ac:dyDescent="0.2">
      <c r="A22" s="168"/>
      <c r="B22" s="167"/>
      <c r="C22" s="167"/>
      <c r="D22" s="169"/>
      <c r="E22" s="167"/>
      <c r="F22" s="166"/>
      <c r="G22" s="167"/>
      <c r="H22" s="167"/>
      <c r="I22" s="167"/>
      <c r="J22" s="167"/>
      <c r="K22" s="167"/>
      <c r="L22" s="167"/>
      <c r="M22" s="166"/>
      <c r="N22" s="170"/>
      <c r="O22" s="170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  <c r="HE22" s="85"/>
      <c r="HF22" s="85"/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85"/>
      <c r="HY22" s="85"/>
      <c r="HZ22" s="85"/>
      <c r="IA22" s="85"/>
      <c r="IB22" s="85"/>
      <c r="IC22" s="85"/>
      <c r="ID22" s="85"/>
      <c r="IE22" s="85"/>
      <c r="IF22" s="85"/>
      <c r="IG22" s="85"/>
      <c r="IH22" s="85"/>
      <c r="II22" s="85"/>
      <c r="IJ22" s="85"/>
      <c r="IK22" s="85"/>
      <c r="IL22" s="85"/>
      <c r="IM22" s="85"/>
      <c r="IN22" s="85"/>
      <c r="IO22" s="85"/>
      <c r="IP22" s="85"/>
      <c r="IQ22" s="85"/>
      <c r="IR22" s="85"/>
      <c r="IS22" s="85"/>
      <c r="IT22" s="85"/>
      <c r="IU22" s="85"/>
      <c r="IV22" s="85"/>
      <c r="IW22" s="85"/>
      <c r="IX22" s="85"/>
      <c r="IY22" s="85"/>
      <c r="IZ22" s="85"/>
      <c r="JA22" s="85"/>
      <c r="JB22" s="85"/>
      <c r="JC22" s="85"/>
      <c r="JD22" s="85"/>
      <c r="JE22" s="85"/>
      <c r="JF22" s="85"/>
      <c r="JG22" s="85"/>
      <c r="JH22" s="85"/>
      <c r="JI22" s="85"/>
      <c r="JJ22" s="85"/>
      <c r="JK22" s="85"/>
      <c r="JL22" s="85"/>
      <c r="JM22" s="85"/>
      <c r="JN22" s="85"/>
      <c r="JO22" s="85"/>
      <c r="JP22" s="85"/>
      <c r="JQ22" s="85"/>
      <c r="JR22" s="85"/>
      <c r="JS22" s="85"/>
      <c r="JT22" s="85"/>
      <c r="JU22" s="85"/>
      <c r="JV22" s="85"/>
      <c r="JW22" s="85"/>
      <c r="JX22" s="85"/>
      <c r="JY22" s="85"/>
      <c r="JZ22" s="85"/>
      <c r="KA22" s="85"/>
      <c r="KB22" s="85"/>
      <c r="KC22" s="85"/>
      <c r="KD22" s="85"/>
      <c r="KE22" s="85"/>
      <c r="KF22" s="85"/>
      <c r="KG22" s="85"/>
      <c r="KH22" s="85"/>
      <c r="KI22" s="85"/>
      <c r="KJ22" s="85"/>
      <c r="KK22" s="85"/>
      <c r="KL22" s="85"/>
      <c r="KM22" s="85"/>
      <c r="KN22" s="85"/>
      <c r="KO22" s="85"/>
      <c r="KP22" s="85"/>
      <c r="KQ22" s="85"/>
      <c r="KR22" s="85"/>
      <c r="KS22" s="85"/>
      <c r="KT22" s="85"/>
      <c r="KU22" s="85"/>
      <c r="KV22" s="85"/>
      <c r="KW22" s="85"/>
      <c r="KX22" s="85"/>
      <c r="KY22" s="85"/>
      <c r="KZ22" s="85"/>
      <c r="LA22" s="85"/>
      <c r="LB22" s="85"/>
      <c r="LC22" s="85"/>
      <c r="LD22" s="85"/>
      <c r="LE22" s="85"/>
      <c r="LF22" s="85"/>
      <c r="LG22" s="85"/>
      <c r="LH22" s="85"/>
      <c r="LI22" s="85"/>
      <c r="LJ22" s="85"/>
      <c r="LK22" s="85"/>
      <c r="LL22" s="85"/>
      <c r="LM22" s="85"/>
      <c r="LN22" s="85"/>
      <c r="LO22" s="85"/>
      <c r="LP22" s="85"/>
      <c r="LQ22" s="85"/>
      <c r="LR22" s="85"/>
      <c r="LS22" s="85"/>
      <c r="LT22" s="85"/>
      <c r="LU22" s="85"/>
      <c r="LV22" s="85"/>
      <c r="LW22" s="85"/>
      <c r="LX22" s="85"/>
      <c r="LY22" s="85"/>
      <c r="LZ22" s="85"/>
      <c r="MA22" s="85"/>
      <c r="MB22" s="85"/>
      <c r="MC22" s="85"/>
      <c r="MD22" s="85"/>
      <c r="ME22" s="85"/>
      <c r="MF22" s="85"/>
      <c r="MG22" s="85"/>
      <c r="MH22" s="85"/>
      <c r="MI22" s="85"/>
      <c r="MJ22" s="85"/>
      <c r="MK22" s="85"/>
      <c r="ML22" s="85"/>
      <c r="MM22" s="85"/>
      <c r="MN22" s="85"/>
      <c r="MO22" s="85"/>
      <c r="MP22" s="85"/>
      <c r="MQ22" s="85"/>
      <c r="MR22" s="85"/>
      <c r="MS22" s="85"/>
      <c r="MT22" s="85"/>
      <c r="MU22" s="85"/>
      <c r="MV22" s="85"/>
      <c r="MW22" s="85"/>
      <c r="MX22" s="85"/>
      <c r="MY22" s="85"/>
      <c r="MZ22" s="85"/>
      <c r="NA22" s="85"/>
      <c r="NB22" s="85"/>
      <c r="NC22" s="85"/>
      <c r="ND22" s="85"/>
      <c r="NE22" s="85"/>
      <c r="NF22" s="85"/>
      <c r="NG22" s="85"/>
      <c r="NH22" s="85"/>
      <c r="NI22" s="85"/>
      <c r="NJ22" s="85"/>
      <c r="NK22" s="85"/>
      <c r="NL22" s="85"/>
      <c r="NM22" s="85"/>
      <c r="NN22" s="85"/>
      <c r="NO22" s="85"/>
      <c r="NP22" s="85"/>
      <c r="NQ22" s="85"/>
      <c r="NR22" s="85"/>
      <c r="NS22" s="85"/>
      <c r="NT22" s="85"/>
      <c r="NU22" s="85"/>
      <c r="NV22" s="85"/>
      <c r="NW22" s="85"/>
      <c r="NX22" s="85"/>
      <c r="NY22" s="85"/>
      <c r="NZ22" s="85"/>
      <c r="OA22" s="85"/>
      <c r="OB22" s="85"/>
      <c r="OC22" s="85"/>
      <c r="OD22" s="85"/>
      <c r="OE22" s="85"/>
      <c r="OF22" s="85"/>
      <c r="OG22" s="85"/>
      <c r="OH22" s="85"/>
      <c r="OI22" s="85"/>
      <c r="OJ22" s="85"/>
      <c r="OK22" s="85"/>
      <c r="OL22" s="85"/>
      <c r="OM22" s="85"/>
      <c r="ON22" s="85"/>
      <c r="OO22" s="85"/>
      <c r="OP22" s="85"/>
      <c r="OQ22" s="85"/>
      <c r="OR22" s="85"/>
      <c r="OS22" s="85"/>
      <c r="OT22" s="85"/>
      <c r="OU22" s="85"/>
      <c r="OV22" s="85"/>
      <c r="OW22" s="85"/>
      <c r="OX22" s="85"/>
      <c r="OY22" s="85"/>
      <c r="OZ22" s="85"/>
      <c r="PA22" s="85"/>
      <c r="PB22" s="85"/>
      <c r="PC22" s="85"/>
      <c r="PD22" s="85"/>
      <c r="PE22" s="85"/>
      <c r="PF22" s="85"/>
      <c r="PG22" s="85"/>
      <c r="PH22" s="85"/>
      <c r="PI22" s="85"/>
      <c r="PJ22" s="85"/>
      <c r="PK22" s="85"/>
      <c r="PL22" s="85"/>
      <c r="PM22" s="85"/>
      <c r="PN22" s="85"/>
      <c r="PO22" s="85"/>
      <c r="PP22" s="85"/>
      <c r="PQ22" s="85"/>
      <c r="PR22" s="85"/>
      <c r="PS22" s="85"/>
      <c r="PT22" s="85"/>
      <c r="PU22" s="85"/>
      <c r="PV22" s="85"/>
      <c r="PW22" s="85"/>
      <c r="PX22" s="85"/>
      <c r="PY22" s="85"/>
      <c r="PZ22" s="85"/>
      <c r="QA22" s="85"/>
      <c r="QB22" s="85"/>
      <c r="QC22" s="85"/>
      <c r="QD22" s="85"/>
      <c r="QE22" s="85"/>
      <c r="QF22" s="85"/>
      <c r="QG22" s="85"/>
      <c r="QH22" s="85"/>
      <c r="QI22" s="85"/>
      <c r="QJ22" s="85"/>
      <c r="QK22" s="85"/>
      <c r="QL22" s="85"/>
      <c r="QM22" s="85"/>
      <c r="QN22" s="85"/>
      <c r="QO22" s="85"/>
      <c r="QP22" s="85"/>
      <c r="QQ22" s="85"/>
      <c r="QR22" s="85"/>
      <c r="QS22" s="85"/>
      <c r="QT22" s="85"/>
      <c r="QU22" s="85"/>
      <c r="QV22" s="85"/>
      <c r="QW22" s="85"/>
      <c r="QX22" s="85"/>
      <c r="QY22" s="85"/>
      <c r="QZ22" s="85"/>
      <c r="RA22" s="85"/>
      <c r="RB22" s="85"/>
      <c r="RC22" s="85"/>
      <c r="RD22" s="85"/>
      <c r="RE22" s="85"/>
      <c r="RF22" s="85"/>
      <c r="RG22" s="85"/>
      <c r="RH22" s="85"/>
      <c r="RI22" s="85"/>
      <c r="RJ22" s="85"/>
      <c r="RK22" s="85"/>
      <c r="RL22" s="85"/>
      <c r="RM22" s="85"/>
      <c r="RN22" s="85"/>
      <c r="RO22" s="85"/>
      <c r="RP22" s="85"/>
      <c r="RQ22" s="85"/>
      <c r="RR22" s="85"/>
      <c r="RS22" s="85"/>
      <c r="RT22" s="85"/>
      <c r="RU22" s="85"/>
      <c r="RV22" s="85"/>
      <c r="RW22" s="85"/>
      <c r="RX22" s="85"/>
      <c r="RY22" s="85"/>
      <c r="RZ22" s="85"/>
      <c r="SA22" s="85"/>
      <c r="SB22" s="85"/>
      <c r="SC22" s="85"/>
      <c r="SD22" s="85"/>
      <c r="SE22" s="85"/>
      <c r="SF22" s="85"/>
      <c r="SG22" s="85"/>
      <c r="SH22" s="85"/>
      <c r="SI22" s="85"/>
      <c r="SJ22" s="85"/>
      <c r="SK22" s="85"/>
      <c r="SL22" s="85"/>
      <c r="SM22" s="85"/>
      <c r="SN22" s="85"/>
      <c r="SO22" s="85"/>
      <c r="SP22" s="85"/>
      <c r="SQ22" s="85"/>
      <c r="SR22" s="85"/>
      <c r="SS22" s="85"/>
      <c r="ST22" s="85"/>
      <c r="SU22" s="85"/>
      <c r="SV22" s="85"/>
      <c r="SW22" s="85"/>
      <c r="SX22" s="85"/>
      <c r="SY22" s="85"/>
      <c r="SZ22" s="85"/>
      <c r="TA22" s="85"/>
      <c r="TB22" s="85"/>
      <c r="TC22" s="85"/>
      <c r="TD22" s="85"/>
      <c r="TE22" s="85"/>
      <c r="TF22" s="85"/>
      <c r="TG22" s="85"/>
      <c r="TH22" s="85"/>
      <c r="TI22" s="85"/>
      <c r="TJ22" s="85"/>
      <c r="TK22" s="85"/>
      <c r="TL22" s="85"/>
      <c r="TM22" s="85"/>
      <c r="TN22" s="85"/>
      <c r="TO22" s="85"/>
      <c r="TP22" s="85"/>
      <c r="TQ22" s="85"/>
      <c r="TR22" s="85"/>
      <c r="TS22" s="85"/>
      <c r="TT22" s="85"/>
      <c r="TU22" s="85"/>
      <c r="TV22" s="85"/>
      <c r="TW22" s="85"/>
      <c r="TX22" s="85"/>
      <c r="TY22" s="85"/>
      <c r="TZ22" s="85"/>
      <c r="UA22" s="85"/>
      <c r="UB22" s="85"/>
      <c r="UC22" s="85"/>
      <c r="UD22" s="85"/>
      <c r="UE22" s="85"/>
      <c r="UF22" s="85"/>
      <c r="UG22" s="85"/>
      <c r="UH22" s="85"/>
      <c r="UI22" s="85"/>
      <c r="UJ22" s="85"/>
      <c r="UK22" s="85"/>
      <c r="UL22" s="85"/>
      <c r="UM22" s="85"/>
      <c r="UN22" s="85"/>
      <c r="UO22" s="85"/>
      <c r="UP22" s="85"/>
      <c r="UQ22" s="85"/>
      <c r="UR22" s="85"/>
      <c r="US22" s="85"/>
      <c r="UT22" s="85"/>
      <c r="UU22" s="85"/>
      <c r="UV22" s="85"/>
      <c r="UW22" s="85"/>
      <c r="UX22" s="85"/>
      <c r="UY22" s="85"/>
      <c r="UZ22" s="85"/>
      <c r="VA22" s="85"/>
      <c r="VB22" s="85"/>
      <c r="VC22" s="85"/>
      <c r="VD22" s="85"/>
      <c r="VE22" s="85"/>
      <c r="VF22" s="85"/>
      <c r="VG22" s="85"/>
      <c r="VH22" s="85"/>
      <c r="VI22" s="85"/>
      <c r="VJ22" s="85"/>
      <c r="VK22" s="85"/>
      <c r="VL22" s="85"/>
      <c r="VM22" s="85"/>
      <c r="VN22" s="85"/>
      <c r="VO22" s="85"/>
      <c r="VP22" s="85"/>
      <c r="VQ22" s="85"/>
      <c r="VR22" s="85"/>
      <c r="VS22" s="85"/>
      <c r="VT22" s="85"/>
      <c r="VU22" s="85"/>
      <c r="VV22" s="85"/>
      <c r="VW22" s="85"/>
      <c r="VX22" s="85"/>
      <c r="VY22" s="85"/>
      <c r="VZ22" s="85"/>
      <c r="WA22" s="85"/>
      <c r="WB22" s="85"/>
      <c r="WC22" s="85"/>
      <c r="WD22" s="85"/>
      <c r="WE22" s="85"/>
      <c r="WF22" s="85"/>
      <c r="WG22" s="85"/>
      <c r="WH22" s="85"/>
      <c r="WI22" s="85"/>
      <c r="WJ22" s="85"/>
      <c r="WK22" s="85"/>
      <c r="WL22" s="85"/>
      <c r="WM22" s="85"/>
      <c r="WN22" s="85"/>
      <c r="WO22" s="85"/>
      <c r="WP22" s="85"/>
      <c r="WQ22" s="85"/>
      <c r="WR22" s="85"/>
      <c r="WS22" s="85"/>
      <c r="WT22" s="85"/>
      <c r="WU22" s="85"/>
      <c r="WV22" s="85"/>
      <c r="WW22" s="85"/>
      <c r="WX22" s="85"/>
      <c r="WY22" s="85"/>
      <c r="WZ22" s="85"/>
      <c r="XA22" s="85"/>
      <c r="XB22" s="85"/>
      <c r="XC22" s="85"/>
      <c r="XD22" s="85"/>
      <c r="XE22" s="85"/>
      <c r="XF22" s="85"/>
      <c r="XG22" s="85"/>
      <c r="XH22" s="85"/>
      <c r="XI22" s="85"/>
      <c r="XJ22" s="85"/>
      <c r="XK22" s="85"/>
      <c r="XL22" s="85"/>
      <c r="XM22" s="85"/>
      <c r="XN22" s="85"/>
      <c r="XO22" s="85"/>
      <c r="XP22" s="85"/>
      <c r="XQ22" s="85"/>
      <c r="XR22" s="85"/>
      <c r="XS22" s="85"/>
      <c r="XT22" s="85"/>
      <c r="XU22" s="85"/>
      <c r="XV22" s="85"/>
      <c r="XW22" s="85"/>
      <c r="XX22" s="85"/>
      <c r="XY22" s="85"/>
      <c r="XZ22" s="85"/>
      <c r="YA22" s="85"/>
      <c r="YB22" s="85"/>
      <c r="YC22" s="85"/>
      <c r="YD22" s="85"/>
      <c r="YE22" s="85"/>
      <c r="YF22" s="85"/>
      <c r="YG22" s="85"/>
      <c r="YH22" s="85"/>
      <c r="YI22" s="85"/>
      <c r="YJ22" s="85"/>
      <c r="YK22" s="85"/>
      <c r="YL22" s="85"/>
      <c r="YM22" s="85"/>
      <c r="YN22" s="85"/>
      <c r="YO22" s="85"/>
      <c r="YP22" s="85"/>
      <c r="YQ22" s="85"/>
      <c r="YR22" s="85"/>
      <c r="YS22" s="85"/>
      <c r="YT22" s="85"/>
      <c r="YU22" s="85"/>
      <c r="YV22" s="85"/>
      <c r="YW22" s="85"/>
      <c r="YX22" s="85"/>
      <c r="YY22" s="85"/>
      <c r="YZ22" s="85"/>
      <c r="ZA22" s="85"/>
      <c r="ZB22" s="85"/>
      <c r="ZC22" s="85"/>
      <c r="ZD22" s="85"/>
      <c r="ZE22" s="85"/>
      <c r="ZF22" s="85"/>
      <c r="ZG22" s="85"/>
      <c r="ZH22" s="85"/>
      <c r="ZI22" s="85"/>
      <c r="ZJ22" s="85"/>
      <c r="ZK22" s="85"/>
      <c r="ZL22" s="85"/>
      <c r="ZM22" s="85"/>
      <c r="ZN22" s="85"/>
      <c r="ZO22" s="85"/>
      <c r="ZP22" s="85"/>
      <c r="ZQ22" s="85"/>
      <c r="ZR22" s="85"/>
      <c r="ZS22" s="85"/>
      <c r="ZT22" s="85"/>
      <c r="ZU22" s="85"/>
      <c r="ZV22" s="85"/>
      <c r="ZW22" s="85"/>
      <c r="ZX22" s="85"/>
      <c r="ZY22" s="85"/>
      <c r="ZZ22" s="85"/>
      <c r="AAA22" s="85"/>
      <c r="AAB22" s="85"/>
      <c r="AAC22" s="85"/>
      <c r="AAD22" s="85"/>
      <c r="AAE22" s="85"/>
      <c r="AAF22" s="85"/>
      <c r="AAG22" s="85"/>
      <c r="AAH22" s="85"/>
      <c r="AAI22" s="85"/>
      <c r="AAJ22" s="85"/>
      <c r="AAK22" s="85"/>
      <c r="AAL22" s="85"/>
      <c r="AAM22" s="85"/>
      <c r="AAN22" s="85"/>
      <c r="AAO22" s="85"/>
      <c r="AAP22" s="85"/>
      <c r="AAQ22" s="85"/>
      <c r="AAR22" s="85"/>
      <c r="AAS22" s="85"/>
      <c r="AAT22" s="85"/>
      <c r="AAU22" s="85"/>
      <c r="AAV22" s="85"/>
      <c r="AAW22" s="85"/>
      <c r="AAX22" s="85"/>
      <c r="AAY22" s="85"/>
      <c r="AAZ22" s="85"/>
      <c r="ABA22" s="85"/>
      <c r="ABB22" s="85"/>
      <c r="ABC22" s="85"/>
      <c r="ABD22" s="85"/>
      <c r="ABE22" s="85"/>
      <c r="ABF22" s="85"/>
      <c r="ABG22" s="85"/>
      <c r="ABH22" s="85"/>
      <c r="ABI22" s="85"/>
      <c r="ABJ22" s="85"/>
      <c r="ABK22" s="85"/>
      <c r="ABL22" s="85"/>
      <c r="ABM22" s="85"/>
      <c r="ABN22" s="85"/>
      <c r="ABO22" s="85"/>
      <c r="ABP22" s="85"/>
      <c r="ABQ22" s="85"/>
      <c r="ABR22" s="85"/>
      <c r="ABS22" s="85"/>
      <c r="ABT22" s="85"/>
      <c r="ABU22" s="85"/>
      <c r="ABV22" s="85"/>
      <c r="ABW22" s="85"/>
      <c r="ABX22" s="85"/>
      <c r="ABY22" s="85"/>
      <c r="ABZ22" s="85"/>
      <c r="ACA22" s="85"/>
      <c r="ACB22" s="85"/>
      <c r="ACC22" s="85"/>
      <c r="ACD22" s="85"/>
      <c r="ACE22" s="85"/>
      <c r="ACF22" s="85"/>
      <c r="ACG22" s="85"/>
      <c r="ACH22" s="85"/>
      <c r="ACI22" s="85"/>
      <c r="ACJ22" s="85"/>
      <c r="ACK22" s="85"/>
      <c r="ACL22" s="85"/>
      <c r="ACM22" s="85"/>
      <c r="ACN22" s="85"/>
      <c r="ACO22" s="85"/>
      <c r="ACP22" s="85"/>
      <c r="ACQ22" s="85"/>
      <c r="ACR22" s="85"/>
      <c r="ACS22" s="85"/>
      <c r="ACT22" s="85"/>
      <c r="ACU22" s="85"/>
      <c r="ACV22" s="85"/>
      <c r="ACW22" s="85"/>
      <c r="ACX22" s="85"/>
      <c r="ACY22" s="85"/>
      <c r="ACZ22" s="85"/>
      <c r="ADA22" s="85"/>
      <c r="ADB22" s="85"/>
      <c r="ADC22" s="85"/>
      <c r="ADD22" s="85"/>
      <c r="ADE22" s="85"/>
      <c r="ADF22" s="85"/>
      <c r="ADG22" s="85"/>
      <c r="ADH22" s="85"/>
      <c r="ADI22" s="85"/>
      <c r="ADJ22" s="85"/>
      <c r="ADK22" s="85"/>
      <c r="ADL22" s="85"/>
      <c r="ADM22" s="85"/>
      <c r="ADN22" s="85"/>
      <c r="ADO22" s="85"/>
      <c r="ADP22" s="85"/>
      <c r="ADQ22" s="85"/>
      <c r="ADR22" s="85"/>
      <c r="ADS22" s="85"/>
      <c r="ADT22" s="85"/>
      <c r="ADU22" s="85"/>
      <c r="ADV22" s="85"/>
      <c r="ADW22" s="85"/>
      <c r="ADX22" s="85"/>
      <c r="ADY22" s="85"/>
      <c r="ADZ22" s="85"/>
      <c r="AEA22" s="85"/>
      <c r="AEB22" s="85"/>
      <c r="AEC22" s="85"/>
      <c r="AED22" s="85"/>
      <c r="AEE22" s="85"/>
      <c r="AEF22" s="85"/>
      <c r="AEG22" s="85"/>
      <c r="AEH22" s="85"/>
      <c r="AEI22" s="85"/>
      <c r="AEJ22" s="85"/>
      <c r="AEK22" s="85"/>
      <c r="AEL22" s="85"/>
      <c r="AEM22" s="85"/>
      <c r="AEN22" s="85"/>
      <c r="AEO22" s="85"/>
      <c r="AEP22" s="85"/>
      <c r="AEQ22" s="85"/>
      <c r="AER22" s="85"/>
      <c r="AES22" s="85"/>
      <c r="AET22" s="85"/>
      <c r="AEU22" s="85"/>
      <c r="AEV22" s="85"/>
      <c r="AEW22" s="85"/>
      <c r="AEX22" s="85"/>
      <c r="AEY22" s="85"/>
      <c r="AEZ22" s="85"/>
      <c r="AFA22" s="85"/>
      <c r="AFB22" s="85"/>
      <c r="AFC22" s="85"/>
      <c r="AFD22" s="85"/>
      <c r="AFE22" s="85"/>
      <c r="AFF22" s="85"/>
      <c r="AFG22" s="85"/>
      <c r="AFH22" s="85"/>
      <c r="AFI22" s="85"/>
      <c r="AFJ22" s="85"/>
      <c r="AFK22" s="85"/>
      <c r="AFL22" s="85"/>
      <c r="AFM22" s="85"/>
      <c r="AFN22" s="85"/>
      <c r="AFO22" s="85"/>
      <c r="AFP22" s="85"/>
      <c r="AFQ22" s="85"/>
      <c r="AFR22" s="85"/>
      <c r="AFS22" s="85"/>
      <c r="AFT22" s="85"/>
      <c r="AFU22" s="85"/>
      <c r="AFV22" s="85"/>
      <c r="AFW22" s="85"/>
      <c r="AFX22" s="85"/>
      <c r="AFY22" s="85"/>
      <c r="AFZ22" s="85"/>
      <c r="AGA22" s="85"/>
      <c r="AGB22" s="85"/>
      <c r="AGC22" s="85"/>
      <c r="AGD22" s="85"/>
      <c r="AGE22" s="85"/>
      <c r="AGF22" s="85"/>
      <c r="AGG22" s="85"/>
      <c r="AGH22" s="85"/>
      <c r="AGI22" s="85"/>
      <c r="AGJ22" s="85"/>
      <c r="AGK22" s="85"/>
      <c r="AGL22" s="85"/>
      <c r="AGM22" s="85"/>
      <c r="AGN22" s="85"/>
      <c r="AGO22" s="85"/>
      <c r="AGP22" s="85"/>
      <c r="AGQ22" s="85"/>
      <c r="AGR22" s="85"/>
      <c r="AGS22" s="85"/>
      <c r="AGT22" s="85"/>
      <c r="AGU22" s="85"/>
      <c r="AGV22" s="85"/>
      <c r="AGW22" s="85"/>
      <c r="AGX22" s="85"/>
      <c r="AGY22" s="85"/>
      <c r="AGZ22" s="85"/>
      <c r="AHA22" s="85"/>
      <c r="AHB22" s="85"/>
      <c r="AHC22" s="85"/>
      <c r="AHD22" s="85"/>
      <c r="AHE22" s="85"/>
      <c r="AHF22" s="85"/>
      <c r="AHG22" s="85"/>
      <c r="AHH22" s="85"/>
      <c r="AHI22" s="85"/>
      <c r="AHJ22" s="85"/>
      <c r="AHK22" s="85"/>
      <c r="AHL22" s="85"/>
      <c r="AHM22" s="85"/>
      <c r="AHN22" s="85"/>
      <c r="AHO22" s="85"/>
      <c r="AHP22" s="85"/>
      <c r="AHQ22" s="85"/>
      <c r="AHR22" s="85"/>
      <c r="AHS22" s="85"/>
      <c r="AHT22" s="85"/>
      <c r="AHU22" s="85"/>
      <c r="AHV22" s="85"/>
      <c r="AHW22" s="85"/>
      <c r="AHX22" s="85"/>
      <c r="AHY22" s="85"/>
      <c r="AHZ22" s="85"/>
      <c r="AIA22" s="85"/>
      <c r="AIB22" s="85"/>
      <c r="AIC22" s="85"/>
      <c r="AID22" s="85"/>
      <c r="AIE22" s="85"/>
      <c r="AIF22" s="85"/>
      <c r="AIG22" s="85"/>
      <c r="AIH22" s="85"/>
      <c r="AII22" s="85"/>
      <c r="AIJ22" s="85"/>
      <c r="AIK22" s="85"/>
      <c r="AIL22" s="85"/>
      <c r="AIM22" s="85"/>
      <c r="AIN22" s="85"/>
      <c r="AIO22" s="85"/>
      <c r="AIP22" s="85"/>
      <c r="AIQ22" s="85"/>
      <c r="AIR22" s="85"/>
      <c r="AIS22" s="85"/>
      <c r="AIT22" s="85"/>
      <c r="AIU22" s="85"/>
      <c r="AIV22" s="85"/>
      <c r="AIW22" s="85"/>
      <c r="AIX22" s="85"/>
      <c r="AIY22" s="85"/>
      <c r="AIZ22" s="85"/>
      <c r="AJA22" s="85"/>
      <c r="AJB22" s="85"/>
      <c r="AJC22" s="85"/>
      <c r="AJD22" s="85"/>
      <c r="AJE22" s="85"/>
      <c r="AJF22" s="85"/>
      <c r="AJG22" s="85"/>
      <c r="AJH22" s="85"/>
      <c r="AJI22" s="85"/>
      <c r="AJJ22" s="85"/>
      <c r="AJK22" s="85"/>
      <c r="AJL22" s="85"/>
      <c r="AJM22" s="85"/>
      <c r="AJN22" s="85"/>
      <c r="AJO22" s="85"/>
      <c r="AJP22" s="85"/>
      <c r="AJQ22" s="85"/>
      <c r="AJR22" s="85"/>
      <c r="AJS22" s="85"/>
      <c r="AJT22" s="85"/>
      <c r="AJU22" s="85"/>
      <c r="AJV22" s="85"/>
      <c r="AJW22" s="85"/>
      <c r="AJX22" s="85"/>
      <c r="AJY22" s="85"/>
      <c r="AJZ22" s="85"/>
      <c r="AKA22" s="85"/>
      <c r="AKB22" s="85"/>
      <c r="AKC22" s="85"/>
      <c r="AKD22" s="85"/>
      <c r="AKE22" s="85"/>
      <c r="AKF22" s="85"/>
      <c r="AKG22" s="85"/>
      <c r="AKH22" s="85"/>
      <c r="AKI22" s="85"/>
      <c r="AKJ22" s="85"/>
      <c r="AKK22" s="85"/>
      <c r="AKL22" s="85"/>
      <c r="AKM22" s="85"/>
      <c r="AKN22" s="85"/>
      <c r="AKO22" s="85"/>
      <c r="AKP22" s="85"/>
      <c r="AKQ22" s="85"/>
      <c r="AKR22" s="85"/>
      <c r="AKS22" s="85"/>
      <c r="AKT22" s="85"/>
      <c r="AKU22" s="85"/>
      <c r="AKV22" s="85"/>
      <c r="AKW22" s="85"/>
      <c r="AKX22" s="85"/>
      <c r="AKY22" s="85"/>
      <c r="AKZ22" s="85"/>
      <c r="ALA22" s="85"/>
      <c r="ALB22" s="85"/>
      <c r="ALC22" s="85"/>
      <c r="ALD22" s="85"/>
      <c r="ALE22" s="85"/>
      <c r="ALF22" s="85"/>
      <c r="ALG22" s="85"/>
      <c r="ALH22" s="85"/>
      <c r="ALI22" s="85"/>
      <c r="ALJ22" s="85"/>
      <c r="ALK22" s="85"/>
      <c r="ALL22" s="85"/>
      <c r="ALM22" s="85"/>
      <c r="ALN22" s="85"/>
      <c r="ALO22" s="85"/>
      <c r="ALP22" s="85"/>
      <c r="ALQ22" s="85"/>
      <c r="ALR22" s="85"/>
      <c r="ALS22" s="85"/>
      <c r="ALT22" s="85"/>
      <c r="ALU22" s="85"/>
      <c r="ALV22" s="85"/>
      <c r="ALW22" s="85"/>
      <c r="ALX22" s="85"/>
      <c r="ALY22" s="85"/>
      <c r="ALZ22" s="85"/>
      <c r="AMA22" s="85"/>
      <c r="AMB22" s="85"/>
      <c r="AMC22" s="85"/>
      <c r="AMD22" s="85"/>
      <c r="AME22" s="85"/>
      <c r="AMF22" s="85"/>
      <c r="AMG22" s="85"/>
      <c r="AMH22" s="85"/>
      <c r="AMI22" s="85"/>
      <c r="AMJ22" s="85"/>
      <c r="AMK22" s="85"/>
      <c r="AML22" s="85"/>
      <c r="AMM22" s="85"/>
    </row>
    <row r="23" spans="1:1027" ht="13.5" customHeight="1" x14ac:dyDescent="0.2">
      <c r="A23" s="154" t="str">
        <f>'НАЧИНАТЬ С ЭТОГО'!B12</f>
        <v>__________________ А. О. Козырев</v>
      </c>
      <c r="B23" s="167"/>
      <c r="C23" s="167"/>
      <c r="D23" s="169"/>
      <c r="E23" s="167"/>
      <c r="F23" s="154" t="str">
        <f>'НАЧИНАТЬ С ЭТОГО'!B19</f>
        <v>_____________________</v>
      </c>
      <c r="G23" s="167"/>
      <c r="H23" s="167"/>
      <c r="I23" s="167"/>
      <c r="J23" s="167"/>
      <c r="K23" s="167"/>
      <c r="L23" s="167"/>
      <c r="M23" s="154"/>
      <c r="N23" s="170"/>
      <c r="O23" s="170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85"/>
      <c r="IS23" s="85"/>
      <c r="IT23" s="85"/>
      <c r="IU23" s="85"/>
      <c r="IV23" s="85"/>
      <c r="IW23" s="85"/>
      <c r="IX23" s="85"/>
      <c r="IY23" s="85"/>
      <c r="IZ23" s="85"/>
      <c r="JA23" s="85"/>
      <c r="JB23" s="85"/>
      <c r="JC23" s="85"/>
      <c r="JD23" s="85"/>
      <c r="JE23" s="85"/>
      <c r="JF23" s="85"/>
      <c r="JG23" s="85"/>
      <c r="JH23" s="85"/>
      <c r="JI23" s="85"/>
      <c r="JJ23" s="85"/>
      <c r="JK23" s="85"/>
      <c r="JL23" s="85"/>
      <c r="JM23" s="85"/>
      <c r="JN23" s="85"/>
      <c r="JO23" s="85"/>
      <c r="JP23" s="85"/>
      <c r="JQ23" s="85"/>
      <c r="JR23" s="85"/>
      <c r="JS23" s="85"/>
      <c r="JT23" s="85"/>
      <c r="JU23" s="85"/>
      <c r="JV23" s="85"/>
      <c r="JW23" s="85"/>
      <c r="JX23" s="85"/>
      <c r="JY23" s="85"/>
      <c r="JZ23" s="85"/>
      <c r="KA23" s="85"/>
      <c r="KB23" s="85"/>
      <c r="KC23" s="85"/>
      <c r="KD23" s="85"/>
      <c r="KE23" s="85"/>
      <c r="KF23" s="85"/>
      <c r="KG23" s="85"/>
      <c r="KH23" s="85"/>
      <c r="KI23" s="85"/>
      <c r="KJ23" s="85"/>
      <c r="KK23" s="85"/>
      <c r="KL23" s="85"/>
      <c r="KM23" s="85"/>
      <c r="KN23" s="85"/>
      <c r="KO23" s="85"/>
      <c r="KP23" s="85"/>
      <c r="KQ23" s="85"/>
      <c r="KR23" s="85"/>
      <c r="KS23" s="85"/>
      <c r="KT23" s="85"/>
      <c r="KU23" s="85"/>
      <c r="KV23" s="85"/>
      <c r="KW23" s="85"/>
      <c r="KX23" s="85"/>
      <c r="KY23" s="85"/>
      <c r="KZ23" s="85"/>
      <c r="LA23" s="85"/>
      <c r="LB23" s="85"/>
      <c r="LC23" s="85"/>
      <c r="LD23" s="85"/>
      <c r="LE23" s="85"/>
      <c r="LF23" s="85"/>
      <c r="LG23" s="85"/>
      <c r="LH23" s="85"/>
      <c r="LI23" s="85"/>
      <c r="LJ23" s="85"/>
      <c r="LK23" s="85"/>
      <c r="LL23" s="85"/>
      <c r="LM23" s="85"/>
      <c r="LN23" s="85"/>
      <c r="LO23" s="85"/>
      <c r="LP23" s="85"/>
      <c r="LQ23" s="85"/>
      <c r="LR23" s="85"/>
      <c r="LS23" s="85"/>
      <c r="LT23" s="85"/>
      <c r="LU23" s="85"/>
      <c r="LV23" s="85"/>
      <c r="LW23" s="85"/>
      <c r="LX23" s="85"/>
      <c r="LY23" s="85"/>
      <c r="LZ23" s="85"/>
      <c r="MA23" s="85"/>
      <c r="MB23" s="85"/>
      <c r="MC23" s="85"/>
      <c r="MD23" s="85"/>
      <c r="ME23" s="85"/>
      <c r="MF23" s="85"/>
      <c r="MG23" s="85"/>
      <c r="MH23" s="85"/>
      <c r="MI23" s="85"/>
      <c r="MJ23" s="85"/>
      <c r="MK23" s="85"/>
      <c r="ML23" s="85"/>
      <c r="MM23" s="85"/>
      <c r="MN23" s="85"/>
      <c r="MO23" s="85"/>
      <c r="MP23" s="85"/>
      <c r="MQ23" s="85"/>
      <c r="MR23" s="85"/>
      <c r="MS23" s="85"/>
      <c r="MT23" s="85"/>
      <c r="MU23" s="85"/>
      <c r="MV23" s="85"/>
      <c r="MW23" s="85"/>
      <c r="MX23" s="85"/>
      <c r="MY23" s="85"/>
      <c r="MZ23" s="85"/>
      <c r="NA23" s="85"/>
      <c r="NB23" s="85"/>
      <c r="NC23" s="85"/>
      <c r="ND23" s="85"/>
      <c r="NE23" s="85"/>
      <c r="NF23" s="85"/>
      <c r="NG23" s="85"/>
      <c r="NH23" s="85"/>
      <c r="NI23" s="85"/>
      <c r="NJ23" s="85"/>
      <c r="NK23" s="85"/>
      <c r="NL23" s="85"/>
      <c r="NM23" s="85"/>
      <c r="NN23" s="85"/>
      <c r="NO23" s="85"/>
      <c r="NP23" s="85"/>
      <c r="NQ23" s="85"/>
      <c r="NR23" s="85"/>
      <c r="NS23" s="85"/>
      <c r="NT23" s="85"/>
      <c r="NU23" s="85"/>
      <c r="NV23" s="85"/>
      <c r="NW23" s="85"/>
      <c r="NX23" s="85"/>
      <c r="NY23" s="85"/>
      <c r="NZ23" s="85"/>
      <c r="OA23" s="85"/>
      <c r="OB23" s="85"/>
      <c r="OC23" s="85"/>
      <c r="OD23" s="85"/>
      <c r="OE23" s="85"/>
      <c r="OF23" s="85"/>
      <c r="OG23" s="85"/>
      <c r="OH23" s="85"/>
      <c r="OI23" s="85"/>
      <c r="OJ23" s="85"/>
      <c r="OK23" s="85"/>
      <c r="OL23" s="85"/>
      <c r="OM23" s="85"/>
      <c r="ON23" s="85"/>
      <c r="OO23" s="85"/>
      <c r="OP23" s="85"/>
      <c r="OQ23" s="85"/>
      <c r="OR23" s="85"/>
      <c r="OS23" s="85"/>
      <c r="OT23" s="85"/>
      <c r="OU23" s="85"/>
      <c r="OV23" s="85"/>
      <c r="OW23" s="85"/>
      <c r="OX23" s="85"/>
      <c r="OY23" s="85"/>
      <c r="OZ23" s="85"/>
      <c r="PA23" s="85"/>
      <c r="PB23" s="85"/>
      <c r="PC23" s="85"/>
      <c r="PD23" s="85"/>
      <c r="PE23" s="85"/>
      <c r="PF23" s="85"/>
      <c r="PG23" s="85"/>
      <c r="PH23" s="85"/>
      <c r="PI23" s="85"/>
      <c r="PJ23" s="85"/>
      <c r="PK23" s="85"/>
      <c r="PL23" s="85"/>
      <c r="PM23" s="85"/>
      <c r="PN23" s="85"/>
      <c r="PO23" s="85"/>
      <c r="PP23" s="85"/>
      <c r="PQ23" s="85"/>
      <c r="PR23" s="85"/>
      <c r="PS23" s="85"/>
      <c r="PT23" s="85"/>
      <c r="PU23" s="85"/>
      <c r="PV23" s="85"/>
      <c r="PW23" s="85"/>
      <c r="PX23" s="85"/>
      <c r="PY23" s="85"/>
      <c r="PZ23" s="85"/>
      <c r="QA23" s="85"/>
      <c r="QB23" s="85"/>
      <c r="QC23" s="85"/>
      <c r="QD23" s="85"/>
      <c r="QE23" s="85"/>
      <c r="QF23" s="85"/>
      <c r="QG23" s="85"/>
      <c r="QH23" s="85"/>
      <c r="QI23" s="85"/>
      <c r="QJ23" s="85"/>
      <c r="QK23" s="85"/>
      <c r="QL23" s="85"/>
      <c r="QM23" s="85"/>
      <c r="QN23" s="85"/>
      <c r="QO23" s="85"/>
      <c r="QP23" s="85"/>
      <c r="QQ23" s="85"/>
      <c r="QR23" s="85"/>
      <c r="QS23" s="85"/>
      <c r="QT23" s="85"/>
      <c r="QU23" s="85"/>
      <c r="QV23" s="85"/>
      <c r="QW23" s="85"/>
      <c r="QX23" s="85"/>
      <c r="QY23" s="85"/>
      <c r="QZ23" s="85"/>
      <c r="RA23" s="85"/>
      <c r="RB23" s="85"/>
      <c r="RC23" s="85"/>
      <c r="RD23" s="85"/>
      <c r="RE23" s="85"/>
      <c r="RF23" s="85"/>
      <c r="RG23" s="85"/>
      <c r="RH23" s="85"/>
      <c r="RI23" s="85"/>
      <c r="RJ23" s="85"/>
      <c r="RK23" s="85"/>
      <c r="RL23" s="85"/>
      <c r="RM23" s="85"/>
      <c r="RN23" s="85"/>
      <c r="RO23" s="85"/>
      <c r="RP23" s="85"/>
      <c r="RQ23" s="85"/>
      <c r="RR23" s="85"/>
      <c r="RS23" s="85"/>
      <c r="RT23" s="85"/>
      <c r="RU23" s="85"/>
      <c r="RV23" s="85"/>
      <c r="RW23" s="85"/>
      <c r="RX23" s="85"/>
      <c r="RY23" s="85"/>
      <c r="RZ23" s="85"/>
      <c r="SA23" s="85"/>
      <c r="SB23" s="85"/>
      <c r="SC23" s="85"/>
      <c r="SD23" s="85"/>
      <c r="SE23" s="85"/>
      <c r="SF23" s="85"/>
      <c r="SG23" s="85"/>
      <c r="SH23" s="85"/>
      <c r="SI23" s="85"/>
      <c r="SJ23" s="85"/>
      <c r="SK23" s="85"/>
      <c r="SL23" s="85"/>
      <c r="SM23" s="85"/>
      <c r="SN23" s="85"/>
      <c r="SO23" s="85"/>
      <c r="SP23" s="85"/>
      <c r="SQ23" s="85"/>
      <c r="SR23" s="85"/>
      <c r="SS23" s="85"/>
      <c r="ST23" s="85"/>
      <c r="SU23" s="85"/>
      <c r="SV23" s="85"/>
      <c r="SW23" s="85"/>
      <c r="SX23" s="85"/>
      <c r="SY23" s="85"/>
      <c r="SZ23" s="85"/>
      <c r="TA23" s="85"/>
      <c r="TB23" s="85"/>
      <c r="TC23" s="85"/>
      <c r="TD23" s="85"/>
      <c r="TE23" s="85"/>
      <c r="TF23" s="85"/>
      <c r="TG23" s="85"/>
      <c r="TH23" s="85"/>
      <c r="TI23" s="85"/>
      <c r="TJ23" s="85"/>
      <c r="TK23" s="85"/>
      <c r="TL23" s="85"/>
      <c r="TM23" s="85"/>
      <c r="TN23" s="85"/>
      <c r="TO23" s="85"/>
      <c r="TP23" s="85"/>
      <c r="TQ23" s="85"/>
      <c r="TR23" s="85"/>
      <c r="TS23" s="85"/>
      <c r="TT23" s="85"/>
      <c r="TU23" s="85"/>
      <c r="TV23" s="85"/>
      <c r="TW23" s="85"/>
      <c r="TX23" s="85"/>
      <c r="TY23" s="85"/>
      <c r="TZ23" s="85"/>
      <c r="UA23" s="85"/>
      <c r="UB23" s="85"/>
      <c r="UC23" s="85"/>
      <c r="UD23" s="85"/>
      <c r="UE23" s="85"/>
      <c r="UF23" s="85"/>
      <c r="UG23" s="85"/>
      <c r="UH23" s="85"/>
      <c r="UI23" s="85"/>
      <c r="UJ23" s="85"/>
      <c r="UK23" s="85"/>
      <c r="UL23" s="85"/>
      <c r="UM23" s="85"/>
      <c r="UN23" s="85"/>
      <c r="UO23" s="85"/>
      <c r="UP23" s="85"/>
      <c r="UQ23" s="85"/>
      <c r="UR23" s="85"/>
      <c r="US23" s="85"/>
      <c r="UT23" s="85"/>
      <c r="UU23" s="85"/>
      <c r="UV23" s="85"/>
      <c r="UW23" s="85"/>
      <c r="UX23" s="85"/>
      <c r="UY23" s="85"/>
      <c r="UZ23" s="85"/>
      <c r="VA23" s="85"/>
      <c r="VB23" s="85"/>
      <c r="VC23" s="85"/>
      <c r="VD23" s="85"/>
      <c r="VE23" s="85"/>
      <c r="VF23" s="85"/>
      <c r="VG23" s="85"/>
      <c r="VH23" s="85"/>
      <c r="VI23" s="85"/>
      <c r="VJ23" s="85"/>
      <c r="VK23" s="85"/>
      <c r="VL23" s="85"/>
      <c r="VM23" s="85"/>
      <c r="VN23" s="85"/>
      <c r="VO23" s="85"/>
      <c r="VP23" s="85"/>
      <c r="VQ23" s="85"/>
      <c r="VR23" s="85"/>
      <c r="VS23" s="85"/>
      <c r="VT23" s="85"/>
      <c r="VU23" s="85"/>
      <c r="VV23" s="85"/>
      <c r="VW23" s="85"/>
      <c r="VX23" s="85"/>
      <c r="VY23" s="85"/>
      <c r="VZ23" s="85"/>
      <c r="WA23" s="85"/>
      <c r="WB23" s="85"/>
      <c r="WC23" s="85"/>
      <c r="WD23" s="85"/>
      <c r="WE23" s="85"/>
      <c r="WF23" s="85"/>
      <c r="WG23" s="85"/>
      <c r="WH23" s="85"/>
      <c r="WI23" s="85"/>
      <c r="WJ23" s="85"/>
      <c r="WK23" s="85"/>
      <c r="WL23" s="85"/>
      <c r="WM23" s="85"/>
      <c r="WN23" s="85"/>
      <c r="WO23" s="85"/>
      <c r="WP23" s="85"/>
      <c r="WQ23" s="85"/>
      <c r="WR23" s="85"/>
      <c r="WS23" s="85"/>
      <c r="WT23" s="85"/>
      <c r="WU23" s="85"/>
      <c r="WV23" s="85"/>
      <c r="WW23" s="85"/>
      <c r="WX23" s="85"/>
      <c r="WY23" s="85"/>
      <c r="WZ23" s="85"/>
      <c r="XA23" s="85"/>
      <c r="XB23" s="85"/>
      <c r="XC23" s="85"/>
      <c r="XD23" s="85"/>
      <c r="XE23" s="85"/>
      <c r="XF23" s="85"/>
      <c r="XG23" s="85"/>
      <c r="XH23" s="85"/>
      <c r="XI23" s="85"/>
      <c r="XJ23" s="85"/>
      <c r="XK23" s="85"/>
      <c r="XL23" s="85"/>
      <c r="XM23" s="85"/>
      <c r="XN23" s="85"/>
      <c r="XO23" s="85"/>
      <c r="XP23" s="85"/>
      <c r="XQ23" s="85"/>
      <c r="XR23" s="85"/>
      <c r="XS23" s="85"/>
      <c r="XT23" s="85"/>
      <c r="XU23" s="85"/>
      <c r="XV23" s="85"/>
      <c r="XW23" s="85"/>
      <c r="XX23" s="85"/>
      <c r="XY23" s="85"/>
      <c r="XZ23" s="85"/>
      <c r="YA23" s="85"/>
      <c r="YB23" s="85"/>
      <c r="YC23" s="85"/>
      <c r="YD23" s="85"/>
      <c r="YE23" s="85"/>
      <c r="YF23" s="85"/>
      <c r="YG23" s="85"/>
      <c r="YH23" s="85"/>
      <c r="YI23" s="85"/>
      <c r="YJ23" s="85"/>
      <c r="YK23" s="85"/>
      <c r="YL23" s="85"/>
      <c r="YM23" s="85"/>
      <c r="YN23" s="85"/>
      <c r="YO23" s="85"/>
      <c r="YP23" s="85"/>
      <c r="YQ23" s="85"/>
      <c r="YR23" s="85"/>
      <c r="YS23" s="85"/>
      <c r="YT23" s="85"/>
      <c r="YU23" s="85"/>
      <c r="YV23" s="85"/>
      <c r="YW23" s="85"/>
      <c r="YX23" s="85"/>
      <c r="YY23" s="85"/>
      <c r="YZ23" s="85"/>
      <c r="ZA23" s="85"/>
      <c r="ZB23" s="85"/>
      <c r="ZC23" s="85"/>
      <c r="ZD23" s="85"/>
      <c r="ZE23" s="85"/>
      <c r="ZF23" s="85"/>
      <c r="ZG23" s="85"/>
      <c r="ZH23" s="85"/>
      <c r="ZI23" s="85"/>
      <c r="ZJ23" s="85"/>
      <c r="ZK23" s="85"/>
      <c r="ZL23" s="85"/>
      <c r="ZM23" s="85"/>
      <c r="ZN23" s="85"/>
      <c r="ZO23" s="85"/>
      <c r="ZP23" s="85"/>
      <c r="ZQ23" s="85"/>
      <c r="ZR23" s="85"/>
      <c r="ZS23" s="85"/>
      <c r="ZT23" s="85"/>
      <c r="ZU23" s="85"/>
      <c r="ZV23" s="85"/>
      <c r="ZW23" s="85"/>
      <c r="ZX23" s="85"/>
      <c r="ZY23" s="85"/>
      <c r="ZZ23" s="85"/>
      <c r="AAA23" s="85"/>
      <c r="AAB23" s="85"/>
      <c r="AAC23" s="85"/>
      <c r="AAD23" s="85"/>
      <c r="AAE23" s="85"/>
      <c r="AAF23" s="85"/>
      <c r="AAG23" s="85"/>
      <c r="AAH23" s="85"/>
      <c r="AAI23" s="85"/>
      <c r="AAJ23" s="85"/>
      <c r="AAK23" s="85"/>
      <c r="AAL23" s="85"/>
      <c r="AAM23" s="85"/>
      <c r="AAN23" s="85"/>
      <c r="AAO23" s="85"/>
      <c r="AAP23" s="85"/>
      <c r="AAQ23" s="85"/>
      <c r="AAR23" s="85"/>
      <c r="AAS23" s="85"/>
      <c r="AAT23" s="85"/>
      <c r="AAU23" s="85"/>
      <c r="AAV23" s="85"/>
      <c r="AAW23" s="85"/>
      <c r="AAX23" s="85"/>
      <c r="AAY23" s="85"/>
      <c r="AAZ23" s="85"/>
      <c r="ABA23" s="85"/>
      <c r="ABB23" s="85"/>
      <c r="ABC23" s="85"/>
      <c r="ABD23" s="85"/>
      <c r="ABE23" s="85"/>
      <c r="ABF23" s="85"/>
      <c r="ABG23" s="85"/>
      <c r="ABH23" s="85"/>
      <c r="ABI23" s="85"/>
      <c r="ABJ23" s="85"/>
      <c r="ABK23" s="85"/>
      <c r="ABL23" s="85"/>
      <c r="ABM23" s="85"/>
      <c r="ABN23" s="85"/>
      <c r="ABO23" s="85"/>
      <c r="ABP23" s="85"/>
      <c r="ABQ23" s="85"/>
      <c r="ABR23" s="85"/>
      <c r="ABS23" s="85"/>
      <c r="ABT23" s="85"/>
      <c r="ABU23" s="85"/>
      <c r="ABV23" s="85"/>
      <c r="ABW23" s="85"/>
      <c r="ABX23" s="85"/>
      <c r="ABY23" s="85"/>
      <c r="ABZ23" s="85"/>
      <c r="ACA23" s="85"/>
      <c r="ACB23" s="85"/>
      <c r="ACC23" s="85"/>
      <c r="ACD23" s="85"/>
      <c r="ACE23" s="85"/>
      <c r="ACF23" s="85"/>
      <c r="ACG23" s="85"/>
      <c r="ACH23" s="85"/>
      <c r="ACI23" s="85"/>
      <c r="ACJ23" s="85"/>
      <c r="ACK23" s="85"/>
      <c r="ACL23" s="85"/>
      <c r="ACM23" s="85"/>
      <c r="ACN23" s="85"/>
      <c r="ACO23" s="85"/>
      <c r="ACP23" s="85"/>
      <c r="ACQ23" s="85"/>
      <c r="ACR23" s="85"/>
      <c r="ACS23" s="85"/>
      <c r="ACT23" s="85"/>
      <c r="ACU23" s="85"/>
      <c r="ACV23" s="85"/>
      <c r="ACW23" s="85"/>
      <c r="ACX23" s="85"/>
      <c r="ACY23" s="85"/>
      <c r="ACZ23" s="85"/>
      <c r="ADA23" s="85"/>
      <c r="ADB23" s="85"/>
      <c r="ADC23" s="85"/>
      <c r="ADD23" s="85"/>
      <c r="ADE23" s="85"/>
      <c r="ADF23" s="85"/>
      <c r="ADG23" s="85"/>
      <c r="ADH23" s="85"/>
      <c r="ADI23" s="85"/>
      <c r="ADJ23" s="85"/>
      <c r="ADK23" s="85"/>
      <c r="ADL23" s="85"/>
      <c r="ADM23" s="85"/>
      <c r="ADN23" s="85"/>
      <c r="ADO23" s="85"/>
      <c r="ADP23" s="85"/>
      <c r="ADQ23" s="85"/>
      <c r="ADR23" s="85"/>
      <c r="ADS23" s="85"/>
      <c r="ADT23" s="85"/>
      <c r="ADU23" s="85"/>
      <c r="ADV23" s="85"/>
      <c r="ADW23" s="85"/>
      <c r="ADX23" s="85"/>
      <c r="ADY23" s="85"/>
      <c r="ADZ23" s="85"/>
      <c r="AEA23" s="85"/>
      <c r="AEB23" s="85"/>
      <c r="AEC23" s="85"/>
      <c r="AED23" s="85"/>
      <c r="AEE23" s="85"/>
      <c r="AEF23" s="85"/>
      <c r="AEG23" s="85"/>
      <c r="AEH23" s="85"/>
      <c r="AEI23" s="85"/>
      <c r="AEJ23" s="85"/>
      <c r="AEK23" s="85"/>
      <c r="AEL23" s="85"/>
      <c r="AEM23" s="85"/>
      <c r="AEN23" s="85"/>
      <c r="AEO23" s="85"/>
      <c r="AEP23" s="85"/>
      <c r="AEQ23" s="85"/>
      <c r="AER23" s="85"/>
      <c r="AES23" s="85"/>
      <c r="AET23" s="85"/>
      <c r="AEU23" s="85"/>
      <c r="AEV23" s="85"/>
      <c r="AEW23" s="85"/>
      <c r="AEX23" s="85"/>
      <c r="AEY23" s="85"/>
      <c r="AEZ23" s="85"/>
      <c r="AFA23" s="85"/>
      <c r="AFB23" s="85"/>
      <c r="AFC23" s="85"/>
      <c r="AFD23" s="85"/>
      <c r="AFE23" s="85"/>
      <c r="AFF23" s="85"/>
      <c r="AFG23" s="85"/>
      <c r="AFH23" s="85"/>
      <c r="AFI23" s="85"/>
      <c r="AFJ23" s="85"/>
      <c r="AFK23" s="85"/>
      <c r="AFL23" s="85"/>
      <c r="AFM23" s="85"/>
      <c r="AFN23" s="85"/>
      <c r="AFO23" s="85"/>
      <c r="AFP23" s="85"/>
      <c r="AFQ23" s="85"/>
      <c r="AFR23" s="85"/>
      <c r="AFS23" s="85"/>
      <c r="AFT23" s="85"/>
      <c r="AFU23" s="85"/>
      <c r="AFV23" s="85"/>
      <c r="AFW23" s="85"/>
      <c r="AFX23" s="85"/>
      <c r="AFY23" s="85"/>
      <c r="AFZ23" s="85"/>
      <c r="AGA23" s="85"/>
      <c r="AGB23" s="85"/>
      <c r="AGC23" s="85"/>
      <c r="AGD23" s="85"/>
      <c r="AGE23" s="85"/>
      <c r="AGF23" s="85"/>
      <c r="AGG23" s="85"/>
      <c r="AGH23" s="85"/>
      <c r="AGI23" s="85"/>
      <c r="AGJ23" s="85"/>
      <c r="AGK23" s="85"/>
      <c r="AGL23" s="85"/>
      <c r="AGM23" s="85"/>
      <c r="AGN23" s="85"/>
      <c r="AGO23" s="85"/>
      <c r="AGP23" s="85"/>
      <c r="AGQ23" s="85"/>
      <c r="AGR23" s="85"/>
      <c r="AGS23" s="85"/>
      <c r="AGT23" s="85"/>
      <c r="AGU23" s="85"/>
      <c r="AGV23" s="85"/>
      <c r="AGW23" s="85"/>
      <c r="AGX23" s="85"/>
      <c r="AGY23" s="85"/>
      <c r="AGZ23" s="85"/>
      <c r="AHA23" s="85"/>
      <c r="AHB23" s="85"/>
      <c r="AHC23" s="85"/>
      <c r="AHD23" s="85"/>
      <c r="AHE23" s="85"/>
      <c r="AHF23" s="85"/>
      <c r="AHG23" s="85"/>
      <c r="AHH23" s="85"/>
      <c r="AHI23" s="85"/>
      <c r="AHJ23" s="85"/>
      <c r="AHK23" s="85"/>
      <c r="AHL23" s="85"/>
      <c r="AHM23" s="85"/>
      <c r="AHN23" s="85"/>
      <c r="AHO23" s="85"/>
      <c r="AHP23" s="85"/>
      <c r="AHQ23" s="85"/>
      <c r="AHR23" s="85"/>
      <c r="AHS23" s="85"/>
      <c r="AHT23" s="85"/>
      <c r="AHU23" s="85"/>
      <c r="AHV23" s="85"/>
      <c r="AHW23" s="85"/>
      <c r="AHX23" s="85"/>
      <c r="AHY23" s="85"/>
      <c r="AHZ23" s="85"/>
      <c r="AIA23" s="85"/>
      <c r="AIB23" s="85"/>
      <c r="AIC23" s="85"/>
      <c r="AID23" s="85"/>
      <c r="AIE23" s="85"/>
      <c r="AIF23" s="85"/>
      <c r="AIG23" s="85"/>
      <c r="AIH23" s="85"/>
      <c r="AII23" s="85"/>
      <c r="AIJ23" s="85"/>
      <c r="AIK23" s="85"/>
      <c r="AIL23" s="85"/>
      <c r="AIM23" s="85"/>
      <c r="AIN23" s="85"/>
      <c r="AIO23" s="85"/>
      <c r="AIP23" s="85"/>
      <c r="AIQ23" s="85"/>
      <c r="AIR23" s="85"/>
      <c r="AIS23" s="85"/>
      <c r="AIT23" s="85"/>
      <c r="AIU23" s="85"/>
      <c r="AIV23" s="85"/>
      <c r="AIW23" s="85"/>
      <c r="AIX23" s="85"/>
      <c r="AIY23" s="85"/>
      <c r="AIZ23" s="85"/>
      <c r="AJA23" s="85"/>
      <c r="AJB23" s="85"/>
      <c r="AJC23" s="85"/>
      <c r="AJD23" s="85"/>
      <c r="AJE23" s="85"/>
      <c r="AJF23" s="85"/>
      <c r="AJG23" s="85"/>
      <c r="AJH23" s="85"/>
      <c r="AJI23" s="85"/>
      <c r="AJJ23" s="85"/>
      <c r="AJK23" s="85"/>
      <c r="AJL23" s="85"/>
      <c r="AJM23" s="85"/>
      <c r="AJN23" s="85"/>
      <c r="AJO23" s="85"/>
      <c r="AJP23" s="85"/>
      <c r="AJQ23" s="85"/>
      <c r="AJR23" s="85"/>
      <c r="AJS23" s="85"/>
      <c r="AJT23" s="85"/>
      <c r="AJU23" s="85"/>
      <c r="AJV23" s="85"/>
      <c r="AJW23" s="85"/>
      <c r="AJX23" s="85"/>
      <c r="AJY23" s="85"/>
      <c r="AJZ23" s="85"/>
      <c r="AKA23" s="85"/>
      <c r="AKB23" s="85"/>
      <c r="AKC23" s="85"/>
      <c r="AKD23" s="85"/>
      <c r="AKE23" s="85"/>
      <c r="AKF23" s="85"/>
      <c r="AKG23" s="85"/>
      <c r="AKH23" s="85"/>
      <c r="AKI23" s="85"/>
      <c r="AKJ23" s="85"/>
      <c r="AKK23" s="85"/>
      <c r="AKL23" s="85"/>
      <c r="AKM23" s="85"/>
      <c r="AKN23" s="85"/>
      <c r="AKO23" s="85"/>
      <c r="AKP23" s="85"/>
      <c r="AKQ23" s="85"/>
      <c r="AKR23" s="85"/>
      <c r="AKS23" s="85"/>
      <c r="AKT23" s="85"/>
      <c r="AKU23" s="85"/>
      <c r="AKV23" s="85"/>
      <c r="AKW23" s="85"/>
      <c r="AKX23" s="85"/>
      <c r="AKY23" s="85"/>
      <c r="AKZ23" s="85"/>
      <c r="ALA23" s="85"/>
      <c r="ALB23" s="85"/>
      <c r="ALC23" s="85"/>
      <c r="ALD23" s="85"/>
      <c r="ALE23" s="85"/>
      <c r="ALF23" s="85"/>
      <c r="ALG23" s="85"/>
      <c r="ALH23" s="85"/>
      <c r="ALI23" s="85"/>
      <c r="ALJ23" s="85"/>
      <c r="ALK23" s="85"/>
      <c r="ALL23" s="85"/>
      <c r="ALM23" s="85"/>
      <c r="ALN23" s="85"/>
      <c r="ALO23" s="85"/>
      <c r="ALP23" s="85"/>
      <c r="ALQ23" s="85"/>
      <c r="ALR23" s="85"/>
      <c r="ALS23" s="85"/>
      <c r="ALT23" s="85"/>
      <c r="ALU23" s="85"/>
      <c r="ALV23" s="85"/>
      <c r="ALW23" s="85"/>
      <c r="ALX23" s="85"/>
      <c r="ALY23" s="85"/>
      <c r="ALZ23" s="85"/>
      <c r="AMA23" s="85"/>
      <c r="AMB23" s="85"/>
      <c r="AMC23" s="85"/>
      <c r="AMD23" s="85"/>
      <c r="AME23" s="85"/>
      <c r="AMF23" s="85"/>
      <c r="AMG23" s="85"/>
      <c r="AMH23" s="85"/>
      <c r="AMI23" s="85"/>
      <c r="AMJ23" s="85"/>
      <c r="AMK23" s="85"/>
      <c r="AML23" s="85"/>
      <c r="AMM23" s="85"/>
    </row>
    <row r="24" spans="1:1027" ht="6" customHeight="1" x14ac:dyDescent="0.2">
      <c r="A24" s="168"/>
      <c r="B24" s="172"/>
      <c r="C24" s="172"/>
      <c r="D24" s="173"/>
      <c r="E24" s="172"/>
      <c r="F24" s="171"/>
      <c r="G24" s="167"/>
      <c r="H24" s="167"/>
      <c r="I24" s="167"/>
      <c r="J24" s="167"/>
      <c r="K24" s="167"/>
      <c r="L24" s="167"/>
      <c r="M24" s="171"/>
      <c r="N24" s="170"/>
      <c r="O24" s="170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5"/>
      <c r="RV24" s="85"/>
      <c r="RW24" s="85"/>
      <c r="RX24" s="85"/>
      <c r="RY24" s="85"/>
      <c r="RZ24" s="85"/>
      <c r="SA24" s="85"/>
      <c r="SB24" s="85"/>
      <c r="SC24" s="85"/>
      <c r="SD24" s="85"/>
      <c r="SE24" s="85"/>
      <c r="SF24" s="85"/>
      <c r="SG24" s="85"/>
      <c r="SH24" s="85"/>
      <c r="SI24" s="85"/>
      <c r="SJ24" s="85"/>
      <c r="SK24" s="85"/>
      <c r="SL24" s="85"/>
      <c r="SM24" s="85"/>
      <c r="SN24" s="85"/>
      <c r="SO24" s="85"/>
      <c r="SP24" s="85"/>
      <c r="SQ24" s="85"/>
      <c r="SR24" s="85"/>
      <c r="SS24" s="85"/>
      <c r="ST24" s="85"/>
      <c r="SU24" s="85"/>
      <c r="SV24" s="85"/>
      <c r="SW24" s="85"/>
      <c r="SX24" s="85"/>
      <c r="SY24" s="85"/>
      <c r="SZ24" s="85"/>
      <c r="TA24" s="85"/>
      <c r="TB24" s="85"/>
      <c r="TC24" s="85"/>
      <c r="TD24" s="85"/>
      <c r="TE24" s="85"/>
      <c r="TF24" s="85"/>
      <c r="TG24" s="85"/>
      <c r="TH24" s="85"/>
      <c r="TI24" s="85"/>
      <c r="TJ24" s="85"/>
      <c r="TK24" s="85"/>
      <c r="TL24" s="85"/>
      <c r="TM24" s="85"/>
      <c r="TN24" s="85"/>
      <c r="TO24" s="85"/>
      <c r="TP24" s="85"/>
      <c r="TQ24" s="85"/>
      <c r="TR24" s="85"/>
      <c r="TS24" s="85"/>
      <c r="TT24" s="85"/>
      <c r="TU24" s="85"/>
      <c r="TV24" s="85"/>
      <c r="TW24" s="85"/>
      <c r="TX24" s="85"/>
      <c r="TY24" s="85"/>
      <c r="TZ24" s="85"/>
      <c r="UA24" s="85"/>
      <c r="UB24" s="85"/>
      <c r="UC24" s="85"/>
      <c r="UD24" s="85"/>
      <c r="UE24" s="85"/>
      <c r="UF24" s="85"/>
      <c r="UG24" s="85"/>
      <c r="UH24" s="85"/>
      <c r="UI24" s="85"/>
      <c r="UJ24" s="85"/>
      <c r="UK24" s="85"/>
      <c r="UL24" s="85"/>
      <c r="UM24" s="85"/>
      <c r="UN24" s="85"/>
      <c r="UO24" s="85"/>
      <c r="UP24" s="85"/>
      <c r="UQ24" s="85"/>
      <c r="UR24" s="85"/>
      <c r="US24" s="85"/>
      <c r="UT24" s="85"/>
      <c r="UU24" s="85"/>
      <c r="UV24" s="85"/>
      <c r="UW24" s="85"/>
      <c r="UX24" s="85"/>
      <c r="UY24" s="85"/>
      <c r="UZ24" s="85"/>
      <c r="VA24" s="85"/>
      <c r="VB24" s="85"/>
      <c r="VC24" s="85"/>
      <c r="VD24" s="85"/>
      <c r="VE24" s="85"/>
      <c r="VF24" s="85"/>
      <c r="VG24" s="85"/>
      <c r="VH24" s="85"/>
      <c r="VI24" s="85"/>
      <c r="VJ24" s="85"/>
      <c r="VK24" s="85"/>
      <c r="VL24" s="85"/>
      <c r="VM24" s="85"/>
      <c r="VN24" s="85"/>
      <c r="VO24" s="85"/>
      <c r="VP24" s="85"/>
      <c r="VQ24" s="85"/>
      <c r="VR24" s="85"/>
      <c r="VS24" s="85"/>
      <c r="VT24" s="85"/>
      <c r="VU24" s="85"/>
      <c r="VV24" s="85"/>
      <c r="VW24" s="85"/>
      <c r="VX24" s="85"/>
      <c r="VY24" s="85"/>
      <c r="VZ24" s="85"/>
      <c r="WA24" s="85"/>
      <c r="WB24" s="85"/>
      <c r="WC24" s="85"/>
      <c r="WD24" s="85"/>
      <c r="WE24" s="85"/>
      <c r="WF24" s="85"/>
      <c r="WG24" s="85"/>
      <c r="WH24" s="85"/>
      <c r="WI24" s="85"/>
      <c r="WJ24" s="85"/>
      <c r="WK24" s="85"/>
      <c r="WL24" s="85"/>
      <c r="WM24" s="85"/>
      <c r="WN24" s="85"/>
      <c r="WO24" s="85"/>
      <c r="WP24" s="85"/>
      <c r="WQ24" s="85"/>
      <c r="WR24" s="85"/>
      <c r="WS24" s="85"/>
      <c r="WT24" s="85"/>
      <c r="WU24" s="85"/>
      <c r="WV24" s="85"/>
      <c r="WW24" s="85"/>
      <c r="WX24" s="85"/>
      <c r="WY24" s="85"/>
      <c r="WZ24" s="85"/>
      <c r="XA24" s="85"/>
      <c r="XB24" s="85"/>
      <c r="XC24" s="85"/>
      <c r="XD24" s="85"/>
      <c r="XE24" s="85"/>
      <c r="XF24" s="85"/>
      <c r="XG24" s="85"/>
      <c r="XH24" s="85"/>
      <c r="XI24" s="85"/>
      <c r="XJ24" s="85"/>
      <c r="XK24" s="85"/>
      <c r="XL24" s="85"/>
      <c r="XM24" s="85"/>
      <c r="XN24" s="85"/>
      <c r="XO24" s="85"/>
      <c r="XP24" s="85"/>
      <c r="XQ24" s="85"/>
      <c r="XR24" s="85"/>
      <c r="XS24" s="85"/>
      <c r="XT24" s="85"/>
      <c r="XU24" s="85"/>
      <c r="XV24" s="85"/>
      <c r="XW24" s="85"/>
      <c r="XX24" s="85"/>
      <c r="XY24" s="85"/>
      <c r="XZ24" s="85"/>
      <c r="YA24" s="85"/>
      <c r="YB24" s="85"/>
      <c r="YC24" s="85"/>
      <c r="YD24" s="85"/>
      <c r="YE24" s="85"/>
      <c r="YF24" s="85"/>
      <c r="YG24" s="85"/>
      <c r="YH24" s="85"/>
      <c r="YI24" s="85"/>
      <c r="YJ24" s="85"/>
      <c r="YK24" s="85"/>
      <c r="YL24" s="85"/>
      <c r="YM24" s="85"/>
      <c r="YN24" s="85"/>
      <c r="YO24" s="85"/>
      <c r="YP24" s="85"/>
      <c r="YQ24" s="85"/>
      <c r="YR24" s="85"/>
      <c r="YS24" s="85"/>
      <c r="YT24" s="85"/>
      <c r="YU24" s="85"/>
      <c r="YV24" s="85"/>
      <c r="YW24" s="85"/>
      <c r="YX24" s="85"/>
      <c r="YY24" s="85"/>
      <c r="YZ24" s="85"/>
      <c r="ZA24" s="85"/>
      <c r="ZB24" s="85"/>
      <c r="ZC24" s="85"/>
      <c r="ZD24" s="85"/>
      <c r="ZE24" s="85"/>
      <c r="ZF24" s="85"/>
      <c r="ZG24" s="85"/>
      <c r="ZH24" s="85"/>
      <c r="ZI24" s="85"/>
      <c r="ZJ24" s="85"/>
      <c r="ZK24" s="85"/>
      <c r="ZL24" s="85"/>
      <c r="ZM24" s="85"/>
      <c r="ZN24" s="85"/>
      <c r="ZO24" s="85"/>
      <c r="ZP24" s="85"/>
      <c r="ZQ24" s="85"/>
      <c r="ZR24" s="85"/>
      <c r="ZS24" s="85"/>
      <c r="ZT24" s="85"/>
      <c r="ZU24" s="85"/>
      <c r="ZV24" s="85"/>
      <c r="ZW24" s="85"/>
      <c r="ZX24" s="85"/>
      <c r="ZY24" s="85"/>
      <c r="ZZ24" s="85"/>
      <c r="AAA24" s="85"/>
      <c r="AAB24" s="85"/>
      <c r="AAC24" s="85"/>
      <c r="AAD24" s="85"/>
      <c r="AAE24" s="85"/>
      <c r="AAF24" s="85"/>
      <c r="AAG24" s="85"/>
      <c r="AAH24" s="85"/>
      <c r="AAI24" s="85"/>
      <c r="AAJ24" s="85"/>
      <c r="AAK24" s="85"/>
      <c r="AAL24" s="85"/>
      <c r="AAM24" s="85"/>
      <c r="AAN24" s="85"/>
      <c r="AAO24" s="85"/>
      <c r="AAP24" s="85"/>
      <c r="AAQ24" s="85"/>
      <c r="AAR24" s="85"/>
      <c r="AAS24" s="85"/>
      <c r="AAT24" s="85"/>
      <c r="AAU24" s="85"/>
      <c r="AAV24" s="85"/>
      <c r="AAW24" s="85"/>
      <c r="AAX24" s="85"/>
      <c r="AAY24" s="85"/>
      <c r="AAZ24" s="85"/>
      <c r="ABA24" s="85"/>
      <c r="ABB24" s="85"/>
      <c r="ABC24" s="85"/>
      <c r="ABD24" s="85"/>
      <c r="ABE24" s="85"/>
      <c r="ABF24" s="85"/>
      <c r="ABG24" s="85"/>
      <c r="ABH24" s="85"/>
      <c r="ABI24" s="85"/>
      <c r="ABJ24" s="85"/>
      <c r="ABK24" s="85"/>
      <c r="ABL24" s="85"/>
      <c r="ABM24" s="85"/>
      <c r="ABN24" s="85"/>
      <c r="ABO24" s="85"/>
      <c r="ABP24" s="85"/>
      <c r="ABQ24" s="85"/>
      <c r="ABR24" s="85"/>
      <c r="ABS24" s="85"/>
      <c r="ABT24" s="85"/>
      <c r="ABU24" s="85"/>
      <c r="ABV24" s="85"/>
      <c r="ABW24" s="85"/>
      <c r="ABX24" s="85"/>
      <c r="ABY24" s="85"/>
      <c r="ABZ24" s="85"/>
      <c r="ACA24" s="85"/>
      <c r="ACB24" s="85"/>
      <c r="ACC24" s="85"/>
      <c r="ACD24" s="85"/>
      <c r="ACE24" s="85"/>
      <c r="ACF24" s="85"/>
      <c r="ACG24" s="85"/>
      <c r="ACH24" s="85"/>
      <c r="ACI24" s="85"/>
      <c r="ACJ24" s="85"/>
      <c r="ACK24" s="85"/>
      <c r="ACL24" s="85"/>
      <c r="ACM24" s="85"/>
      <c r="ACN24" s="85"/>
      <c r="ACO24" s="85"/>
      <c r="ACP24" s="85"/>
      <c r="ACQ24" s="85"/>
      <c r="ACR24" s="85"/>
      <c r="ACS24" s="85"/>
      <c r="ACT24" s="85"/>
      <c r="ACU24" s="85"/>
      <c r="ACV24" s="85"/>
      <c r="ACW24" s="85"/>
      <c r="ACX24" s="85"/>
      <c r="ACY24" s="85"/>
      <c r="ACZ24" s="85"/>
      <c r="ADA24" s="85"/>
      <c r="ADB24" s="85"/>
      <c r="ADC24" s="85"/>
      <c r="ADD24" s="85"/>
      <c r="ADE24" s="85"/>
      <c r="ADF24" s="85"/>
      <c r="ADG24" s="85"/>
      <c r="ADH24" s="85"/>
      <c r="ADI24" s="85"/>
      <c r="ADJ24" s="85"/>
      <c r="ADK24" s="85"/>
      <c r="ADL24" s="85"/>
      <c r="ADM24" s="85"/>
      <c r="ADN24" s="85"/>
      <c r="ADO24" s="85"/>
      <c r="ADP24" s="85"/>
      <c r="ADQ24" s="85"/>
      <c r="ADR24" s="85"/>
      <c r="ADS24" s="85"/>
      <c r="ADT24" s="85"/>
      <c r="ADU24" s="85"/>
      <c r="ADV24" s="85"/>
      <c r="ADW24" s="85"/>
      <c r="ADX24" s="85"/>
      <c r="ADY24" s="85"/>
      <c r="ADZ24" s="85"/>
      <c r="AEA24" s="85"/>
      <c r="AEB24" s="85"/>
      <c r="AEC24" s="85"/>
      <c r="AED24" s="85"/>
      <c r="AEE24" s="85"/>
      <c r="AEF24" s="85"/>
      <c r="AEG24" s="85"/>
      <c r="AEH24" s="85"/>
      <c r="AEI24" s="85"/>
      <c r="AEJ24" s="85"/>
      <c r="AEK24" s="85"/>
      <c r="AEL24" s="85"/>
      <c r="AEM24" s="85"/>
      <c r="AEN24" s="85"/>
      <c r="AEO24" s="85"/>
      <c r="AEP24" s="85"/>
      <c r="AEQ24" s="85"/>
      <c r="AER24" s="85"/>
      <c r="AES24" s="85"/>
      <c r="AET24" s="85"/>
      <c r="AEU24" s="85"/>
      <c r="AEV24" s="85"/>
      <c r="AEW24" s="85"/>
      <c r="AEX24" s="85"/>
      <c r="AEY24" s="85"/>
      <c r="AEZ24" s="85"/>
      <c r="AFA24" s="85"/>
      <c r="AFB24" s="85"/>
      <c r="AFC24" s="85"/>
      <c r="AFD24" s="85"/>
      <c r="AFE24" s="85"/>
      <c r="AFF24" s="85"/>
      <c r="AFG24" s="85"/>
      <c r="AFH24" s="85"/>
      <c r="AFI24" s="85"/>
      <c r="AFJ24" s="85"/>
      <c r="AFK24" s="85"/>
      <c r="AFL24" s="85"/>
      <c r="AFM24" s="85"/>
      <c r="AFN24" s="85"/>
      <c r="AFO24" s="85"/>
      <c r="AFP24" s="85"/>
      <c r="AFQ24" s="85"/>
      <c r="AFR24" s="85"/>
      <c r="AFS24" s="85"/>
      <c r="AFT24" s="85"/>
      <c r="AFU24" s="85"/>
      <c r="AFV24" s="85"/>
      <c r="AFW24" s="85"/>
      <c r="AFX24" s="85"/>
      <c r="AFY24" s="85"/>
      <c r="AFZ24" s="85"/>
      <c r="AGA24" s="85"/>
      <c r="AGB24" s="85"/>
      <c r="AGC24" s="85"/>
      <c r="AGD24" s="85"/>
      <c r="AGE24" s="85"/>
      <c r="AGF24" s="85"/>
      <c r="AGG24" s="85"/>
      <c r="AGH24" s="85"/>
      <c r="AGI24" s="85"/>
      <c r="AGJ24" s="85"/>
      <c r="AGK24" s="85"/>
      <c r="AGL24" s="85"/>
      <c r="AGM24" s="85"/>
      <c r="AGN24" s="85"/>
      <c r="AGO24" s="85"/>
      <c r="AGP24" s="85"/>
      <c r="AGQ24" s="85"/>
      <c r="AGR24" s="85"/>
      <c r="AGS24" s="85"/>
      <c r="AGT24" s="85"/>
      <c r="AGU24" s="85"/>
      <c r="AGV24" s="85"/>
      <c r="AGW24" s="85"/>
      <c r="AGX24" s="85"/>
      <c r="AGY24" s="85"/>
      <c r="AGZ24" s="85"/>
      <c r="AHA24" s="85"/>
      <c r="AHB24" s="85"/>
      <c r="AHC24" s="85"/>
      <c r="AHD24" s="85"/>
      <c r="AHE24" s="85"/>
      <c r="AHF24" s="85"/>
      <c r="AHG24" s="85"/>
      <c r="AHH24" s="85"/>
      <c r="AHI24" s="85"/>
      <c r="AHJ24" s="85"/>
      <c r="AHK24" s="85"/>
      <c r="AHL24" s="85"/>
      <c r="AHM24" s="85"/>
      <c r="AHN24" s="85"/>
      <c r="AHO24" s="85"/>
      <c r="AHP24" s="85"/>
      <c r="AHQ24" s="85"/>
      <c r="AHR24" s="85"/>
      <c r="AHS24" s="85"/>
      <c r="AHT24" s="85"/>
      <c r="AHU24" s="85"/>
      <c r="AHV24" s="85"/>
      <c r="AHW24" s="85"/>
      <c r="AHX24" s="85"/>
      <c r="AHY24" s="85"/>
      <c r="AHZ24" s="85"/>
      <c r="AIA24" s="85"/>
      <c r="AIB24" s="85"/>
      <c r="AIC24" s="85"/>
      <c r="AID24" s="85"/>
      <c r="AIE24" s="85"/>
      <c r="AIF24" s="85"/>
      <c r="AIG24" s="85"/>
      <c r="AIH24" s="85"/>
      <c r="AII24" s="85"/>
      <c r="AIJ24" s="85"/>
      <c r="AIK24" s="85"/>
      <c r="AIL24" s="85"/>
      <c r="AIM24" s="85"/>
      <c r="AIN24" s="85"/>
      <c r="AIO24" s="85"/>
      <c r="AIP24" s="85"/>
      <c r="AIQ24" s="85"/>
      <c r="AIR24" s="85"/>
      <c r="AIS24" s="85"/>
      <c r="AIT24" s="85"/>
      <c r="AIU24" s="85"/>
      <c r="AIV24" s="85"/>
      <c r="AIW24" s="85"/>
      <c r="AIX24" s="85"/>
      <c r="AIY24" s="85"/>
      <c r="AIZ24" s="85"/>
      <c r="AJA24" s="85"/>
      <c r="AJB24" s="85"/>
      <c r="AJC24" s="85"/>
      <c r="AJD24" s="85"/>
      <c r="AJE24" s="85"/>
      <c r="AJF24" s="85"/>
      <c r="AJG24" s="85"/>
      <c r="AJH24" s="85"/>
      <c r="AJI24" s="85"/>
      <c r="AJJ24" s="85"/>
      <c r="AJK24" s="85"/>
      <c r="AJL24" s="85"/>
      <c r="AJM24" s="85"/>
      <c r="AJN24" s="85"/>
      <c r="AJO24" s="85"/>
      <c r="AJP24" s="85"/>
      <c r="AJQ24" s="85"/>
      <c r="AJR24" s="85"/>
      <c r="AJS24" s="85"/>
      <c r="AJT24" s="85"/>
      <c r="AJU24" s="85"/>
      <c r="AJV24" s="85"/>
      <c r="AJW24" s="85"/>
      <c r="AJX24" s="85"/>
      <c r="AJY24" s="85"/>
      <c r="AJZ24" s="85"/>
      <c r="AKA24" s="85"/>
      <c r="AKB24" s="85"/>
      <c r="AKC24" s="85"/>
      <c r="AKD24" s="85"/>
      <c r="AKE24" s="85"/>
      <c r="AKF24" s="85"/>
      <c r="AKG24" s="85"/>
      <c r="AKH24" s="85"/>
      <c r="AKI24" s="85"/>
      <c r="AKJ24" s="85"/>
      <c r="AKK24" s="85"/>
      <c r="AKL24" s="85"/>
      <c r="AKM24" s="85"/>
      <c r="AKN24" s="85"/>
      <c r="AKO24" s="85"/>
      <c r="AKP24" s="85"/>
      <c r="AKQ24" s="85"/>
      <c r="AKR24" s="85"/>
      <c r="AKS24" s="85"/>
      <c r="AKT24" s="85"/>
      <c r="AKU24" s="85"/>
      <c r="AKV24" s="85"/>
      <c r="AKW24" s="85"/>
      <c r="AKX24" s="85"/>
      <c r="AKY24" s="85"/>
      <c r="AKZ24" s="85"/>
      <c r="ALA24" s="85"/>
      <c r="ALB24" s="85"/>
      <c r="ALC24" s="85"/>
      <c r="ALD24" s="85"/>
      <c r="ALE24" s="85"/>
      <c r="ALF24" s="85"/>
      <c r="ALG24" s="85"/>
      <c r="ALH24" s="85"/>
      <c r="ALI24" s="85"/>
      <c r="ALJ24" s="85"/>
      <c r="ALK24" s="85"/>
      <c r="ALL24" s="85"/>
      <c r="ALM24" s="85"/>
      <c r="ALN24" s="85"/>
      <c r="ALO24" s="85"/>
      <c r="ALP24" s="85"/>
      <c r="ALQ24" s="85"/>
      <c r="ALR24" s="85"/>
      <c r="ALS24" s="85"/>
      <c r="ALT24" s="85"/>
      <c r="ALU24" s="85"/>
      <c r="ALV24" s="85"/>
      <c r="ALW24" s="85"/>
      <c r="ALX24" s="85"/>
      <c r="ALY24" s="85"/>
      <c r="ALZ24" s="85"/>
      <c r="AMA24" s="85"/>
      <c r="AMB24" s="85"/>
      <c r="AMC24" s="85"/>
      <c r="AMD24" s="85"/>
      <c r="AME24" s="85"/>
      <c r="AMF24" s="85"/>
      <c r="AMG24" s="85"/>
      <c r="AMH24" s="85"/>
      <c r="AMI24" s="85"/>
      <c r="AMJ24" s="85"/>
      <c r="AMK24" s="85"/>
      <c r="AML24" s="85"/>
      <c r="AMM24" s="85"/>
    </row>
    <row r="25" spans="1:1027" ht="11.25" customHeight="1" x14ac:dyDescent="0.2">
      <c r="A25" s="174" t="s">
        <v>256</v>
      </c>
      <c r="B25" s="167"/>
      <c r="C25" s="167"/>
      <c r="D25" s="169"/>
      <c r="E25" s="167"/>
      <c r="F25" s="175" t="s">
        <v>256</v>
      </c>
      <c r="G25" s="166"/>
      <c r="H25" s="166"/>
      <c r="I25" s="166"/>
      <c r="J25" s="166"/>
      <c r="K25" s="166"/>
      <c r="L25" s="166"/>
      <c r="M25" s="175"/>
      <c r="N25" s="176"/>
      <c r="O25" s="167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  <c r="KH25" s="85"/>
      <c r="KI25" s="85"/>
      <c r="KJ25" s="85"/>
      <c r="KK25" s="85"/>
      <c r="KL25" s="85"/>
      <c r="KM25" s="85"/>
      <c r="KN25" s="85"/>
      <c r="KO25" s="85"/>
      <c r="KP25" s="85"/>
      <c r="KQ25" s="85"/>
      <c r="KR25" s="85"/>
      <c r="KS25" s="85"/>
      <c r="KT25" s="85"/>
      <c r="KU25" s="85"/>
      <c r="KV25" s="85"/>
      <c r="KW25" s="85"/>
      <c r="KX25" s="85"/>
      <c r="KY25" s="85"/>
      <c r="KZ25" s="85"/>
      <c r="LA25" s="85"/>
      <c r="LB25" s="85"/>
      <c r="LC25" s="85"/>
      <c r="LD25" s="85"/>
      <c r="LE25" s="85"/>
      <c r="LF25" s="85"/>
      <c r="LG25" s="85"/>
      <c r="LH25" s="85"/>
      <c r="LI25" s="85"/>
      <c r="LJ25" s="85"/>
      <c r="LK25" s="85"/>
      <c r="LL25" s="85"/>
      <c r="LM25" s="85"/>
      <c r="LN25" s="85"/>
      <c r="LO25" s="85"/>
      <c r="LP25" s="85"/>
      <c r="LQ25" s="85"/>
      <c r="LR25" s="85"/>
      <c r="LS25" s="85"/>
      <c r="LT25" s="85"/>
      <c r="LU25" s="85"/>
      <c r="LV25" s="85"/>
      <c r="LW25" s="85"/>
      <c r="LX25" s="85"/>
      <c r="LY25" s="85"/>
      <c r="LZ25" s="85"/>
      <c r="MA25" s="85"/>
      <c r="MB25" s="85"/>
      <c r="MC25" s="85"/>
      <c r="MD25" s="85"/>
      <c r="ME25" s="85"/>
      <c r="MF25" s="85"/>
      <c r="MG25" s="85"/>
      <c r="MH25" s="85"/>
      <c r="MI25" s="85"/>
      <c r="MJ25" s="85"/>
      <c r="MK25" s="85"/>
      <c r="ML25" s="85"/>
      <c r="MM25" s="85"/>
      <c r="MN25" s="85"/>
      <c r="MO25" s="85"/>
      <c r="MP25" s="85"/>
      <c r="MQ25" s="85"/>
      <c r="MR25" s="85"/>
      <c r="MS25" s="85"/>
      <c r="MT25" s="85"/>
      <c r="MU25" s="85"/>
      <c r="MV25" s="85"/>
      <c r="MW25" s="85"/>
      <c r="MX25" s="85"/>
      <c r="MY25" s="85"/>
      <c r="MZ25" s="85"/>
      <c r="NA25" s="85"/>
      <c r="NB25" s="85"/>
      <c r="NC25" s="85"/>
      <c r="ND25" s="85"/>
      <c r="NE25" s="85"/>
      <c r="NF25" s="85"/>
      <c r="NG25" s="85"/>
      <c r="NH25" s="85"/>
      <c r="NI25" s="85"/>
      <c r="NJ25" s="85"/>
      <c r="NK25" s="85"/>
      <c r="NL25" s="85"/>
      <c r="NM25" s="85"/>
      <c r="NN25" s="85"/>
      <c r="NO25" s="85"/>
      <c r="NP25" s="85"/>
      <c r="NQ25" s="85"/>
      <c r="NR25" s="85"/>
      <c r="NS25" s="85"/>
      <c r="NT25" s="85"/>
      <c r="NU25" s="85"/>
      <c r="NV25" s="85"/>
      <c r="NW25" s="85"/>
      <c r="NX25" s="85"/>
      <c r="NY25" s="85"/>
      <c r="NZ25" s="85"/>
      <c r="OA25" s="85"/>
      <c r="OB25" s="85"/>
      <c r="OC25" s="85"/>
      <c r="OD25" s="85"/>
      <c r="OE25" s="85"/>
      <c r="OF25" s="85"/>
      <c r="OG25" s="85"/>
      <c r="OH25" s="85"/>
      <c r="OI25" s="85"/>
      <c r="OJ25" s="85"/>
      <c r="OK25" s="85"/>
      <c r="OL25" s="85"/>
      <c r="OM25" s="85"/>
      <c r="ON25" s="85"/>
      <c r="OO25" s="85"/>
      <c r="OP25" s="85"/>
      <c r="OQ25" s="85"/>
      <c r="OR25" s="85"/>
      <c r="OS25" s="85"/>
      <c r="OT25" s="85"/>
      <c r="OU25" s="85"/>
      <c r="OV25" s="85"/>
      <c r="OW25" s="85"/>
      <c r="OX25" s="85"/>
      <c r="OY25" s="85"/>
      <c r="OZ25" s="85"/>
      <c r="PA25" s="85"/>
      <c r="PB25" s="85"/>
      <c r="PC25" s="85"/>
      <c r="PD25" s="85"/>
      <c r="PE25" s="85"/>
      <c r="PF25" s="85"/>
      <c r="PG25" s="85"/>
      <c r="PH25" s="85"/>
      <c r="PI25" s="85"/>
      <c r="PJ25" s="85"/>
      <c r="PK25" s="85"/>
      <c r="PL25" s="85"/>
      <c r="PM25" s="85"/>
      <c r="PN25" s="85"/>
      <c r="PO25" s="85"/>
      <c r="PP25" s="85"/>
      <c r="PQ25" s="85"/>
      <c r="PR25" s="85"/>
      <c r="PS25" s="85"/>
      <c r="PT25" s="85"/>
      <c r="PU25" s="85"/>
      <c r="PV25" s="85"/>
      <c r="PW25" s="85"/>
      <c r="PX25" s="85"/>
      <c r="PY25" s="85"/>
      <c r="PZ25" s="85"/>
      <c r="QA25" s="85"/>
      <c r="QB25" s="85"/>
      <c r="QC25" s="85"/>
      <c r="QD25" s="85"/>
      <c r="QE25" s="85"/>
      <c r="QF25" s="85"/>
      <c r="QG25" s="85"/>
      <c r="QH25" s="85"/>
      <c r="QI25" s="85"/>
      <c r="QJ25" s="85"/>
      <c r="QK25" s="85"/>
      <c r="QL25" s="85"/>
      <c r="QM25" s="85"/>
      <c r="QN25" s="85"/>
      <c r="QO25" s="85"/>
      <c r="QP25" s="85"/>
      <c r="QQ25" s="85"/>
      <c r="QR25" s="85"/>
      <c r="QS25" s="85"/>
      <c r="QT25" s="85"/>
      <c r="QU25" s="85"/>
      <c r="QV25" s="85"/>
      <c r="QW25" s="85"/>
      <c r="QX25" s="85"/>
      <c r="QY25" s="85"/>
      <c r="QZ25" s="85"/>
      <c r="RA25" s="85"/>
      <c r="RB25" s="85"/>
      <c r="RC25" s="85"/>
      <c r="RD25" s="85"/>
      <c r="RE25" s="85"/>
      <c r="RF25" s="85"/>
      <c r="RG25" s="85"/>
      <c r="RH25" s="85"/>
      <c r="RI25" s="85"/>
      <c r="RJ25" s="85"/>
      <c r="RK25" s="85"/>
      <c r="RL25" s="85"/>
      <c r="RM25" s="85"/>
      <c r="RN25" s="85"/>
      <c r="RO25" s="85"/>
      <c r="RP25" s="85"/>
      <c r="RQ25" s="85"/>
      <c r="RR25" s="85"/>
      <c r="RS25" s="85"/>
      <c r="RT25" s="85"/>
      <c r="RU25" s="85"/>
      <c r="RV25" s="85"/>
      <c r="RW25" s="85"/>
      <c r="RX25" s="85"/>
      <c r="RY25" s="85"/>
      <c r="RZ25" s="85"/>
      <c r="SA25" s="85"/>
      <c r="SB25" s="85"/>
      <c r="SC25" s="85"/>
      <c r="SD25" s="85"/>
      <c r="SE25" s="85"/>
      <c r="SF25" s="85"/>
      <c r="SG25" s="85"/>
      <c r="SH25" s="85"/>
      <c r="SI25" s="85"/>
      <c r="SJ25" s="85"/>
      <c r="SK25" s="85"/>
      <c r="SL25" s="85"/>
      <c r="SM25" s="85"/>
      <c r="SN25" s="85"/>
      <c r="SO25" s="85"/>
      <c r="SP25" s="85"/>
      <c r="SQ25" s="85"/>
      <c r="SR25" s="85"/>
      <c r="SS25" s="85"/>
      <c r="ST25" s="85"/>
      <c r="SU25" s="85"/>
      <c r="SV25" s="85"/>
      <c r="SW25" s="85"/>
      <c r="SX25" s="85"/>
      <c r="SY25" s="85"/>
      <c r="SZ25" s="85"/>
      <c r="TA25" s="85"/>
      <c r="TB25" s="85"/>
      <c r="TC25" s="85"/>
      <c r="TD25" s="85"/>
      <c r="TE25" s="85"/>
      <c r="TF25" s="85"/>
      <c r="TG25" s="85"/>
      <c r="TH25" s="85"/>
      <c r="TI25" s="85"/>
      <c r="TJ25" s="85"/>
      <c r="TK25" s="85"/>
      <c r="TL25" s="85"/>
      <c r="TM25" s="85"/>
      <c r="TN25" s="85"/>
      <c r="TO25" s="85"/>
      <c r="TP25" s="85"/>
      <c r="TQ25" s="85"/>
      <c r="TR25" s="85"/>
      <c r="TS25" s="85"/>
      <c r="TT25" s="85"/>
      <c r="TU25" s="85"/>
      <c r="TV25" s="85"/>
      <c r="TW25" s="85"/>
      <c r="TX25" s="85"/>
      <c r="TY25" s="85"/>
      <c r="TZ25" s="85"/>
      <c r="UA25" s="85"/>
      <c r="UB25" s="85"/>
      <c r="UC25" s="85"/>
      <c r="UD25" s="85"/>
      <c r="UE25" s="85"/>
      <c r="UF25" s="85"/>
      <c r="UG25" s="85"/>
      <c r="UH25" s="85"/>
      <c r="UI25" s="85"/>
      <c r="UJ25" s="85"/>
      <c r="UK25" s="85"/>
      <c r="UL25" s="85"/>
      <c r="UM25" s="85"/>
      <c r="UN25" s="85"/>
      <c r="UO25" s="85"/>
      <c r="UP25" s="85"/>
      <c r="UQ25" s="85"/>
      <c r="UR25" s="85"/>
      <c r="US25" s="85"/>
      <c r="UT25" s="85"/>
      <c r="UU25" s="85"/>
      <c r="UV25" s="85"/>
      <c r="UW25" s="85"/>
      <c r="UX25" s="85"/>
      <c r="UY25" s="85"/>
      <c r="UZ25" s="85"/>
      <c r="VA25" s="85"/>
      <c r="VB25" s="85"/>
      <c r="VC25" s="85"/>
      <c r="VD25" s="85"/>
      <c r="VE25" s="85"/>
      <c r="VF25" s="85"/>
      <c r="VG25" s="85"/>
      <c r="VH25" s="85"/>
      <c r="VI25" s="85"/>
      <c r="VJ25" s="85"/>
      <c r="VK25" s="85"/>
      <c r="VL25" s="85"/>
      <c r="VM25" s="85"/>
      <c r="VN25" s="85"/>
      <c r="VO25" s="85"/>
      <c r="VP25" s="85"/>
      <c r="VQ25" s="85"/>
      <c r="VR25" s="85"/>
      <c r="VS25" s="85"/>
      <c r="VT25" s="85"/>
      <c r="VU25" s="85"/>
      <c r="VV25" s="85"/>
      <c r="VW25" s="85"/>
      <c r="VX25" s="85"/>
      <c r="VY25" s="85"/>
      <c r="VZ25" s="85"/>
      <c r="WA25" s="85"/>
      <c r="WB25" s="85"/>
      <c r="WC25" s="85"/>
      <c r="WD25" s="85"/>
      <c r="WE25" s="85"/>
      <c r="WF25" s="85"/>
      <c r="WG25" s="85"/>
      <c r="WH25" s="85"/>
      <c r="WI25" s="85"/>
      <c r="WJ25" s="85"/>
      <c r="WK25" s="85"/>
      <c r="WL25" s="85"/>
      <c r="WM25" s="85"/>
      <c r="WN25" s="85"/>
      <c r="WO25" s="85"/>
      <c r="WP25" s="85"/>
      <c r="WQ25" s="85"/>
      <c r="WR25" s="85"/>
      <c r="WS25" s="85"/>
      <c r="WT25" s="85"/>
      <c r="WU25" s="85"/>
      <c r="WV25" s="85"/>
      <c r="WW25" s="85"/>
      <c r="WX25" s="85"/>
      <c r="WY25" s="85"/>
      <c r="WZ25" s="85"/>
      <c r="XA25" s="85"/>
      <c r="XB25" s="85"/>
      <c r="XC25" s="85"/>
      <c r="XD25" s="85"/>
      <c r="XE25" s="85"/>
      <c r="XF25" s="85"/>
      <c r="XG25" s="85"/>
      <c r="XH25" s="85"/>
      <c r="XI25" s="85"/>
      <c r="XJ25" s="85"/>
      <c r="XK25" s="85"/>
      <c r="XL25" s="85"/>
      <c r="XM25" s="85"/>
      <c r="XN25" s="85"/>
      <c r="XO25" s="85"/>
      <c r="XP25" s="85"/>
      <c r="XQ25" s="85"/>
      <c r="XR25" s="85"/>
      <c r="XS25" s="85"/>
      <c r="XT25" s="85"/>
      <c r="XU25" s="85"/>
      <c r="XV25" s="85"/>
      <c r="XW25" s="85"/>
      <c r="XX25" s="85"/>
      <c r="XY25" s="85"/>
      <c r="XZ25" s="85"/>
      <c r="YA25" s="85"/>
      <c r="YB25" s="85"/>
      <c r="YC25" s="85"/>
      <c r="YD25" s="85"/>
      <c r="YE25" s="85"/>
      <c r="YF25" s="85"/>
      <c r="YG25" s="85"/>
      <c r="YH25" s="85"/>
      <c r="YI25" s="85"/>
      <c r="YJ25" s="85"/>
      <c r="YK25" s="85"/>
      <c r="YL25" s="85"/>
      <c r="YM25" s="85"/>
      <c r="YN25" s="85"/>
      <c r="YO25" s="85"/>
      <c r="YP25" s="85"/>
      <c r="YQ25" s="85"/>
      <c r="YR25" s="85"/>
      <c r="YS25" s="85"/>
      <c r="YT25" s="85"/>
      <c r="YU25" s="85"/>
      <c r="YV25" s="85"/>
      <c r="YW25" s="85"/>
      <c r="YX25" s="85"/>
      <c r="YY25" s="85"/>
      <c r="YZ25" s="85"/>
      <c r="ZA25" s="85"/>
      <c r="ZB25" s="85"/>
      <c r="ZC25" s="85"/>
      <c r="ZD25" s="85"/>
      <c r="ZE25" s="85"/>
      <c r="ZF25" s="85"/>
      <c r="ZG25" s="85"/>
      <c r="ZH25" s="85"/>
      <c r="ZI25" s="85"/>
      <c r="ZJ25" s="85"/>
      <c r="ZK25" s="85"/>
      <c r="ZL25" s="85"/>
      <c r="ZM25" s="85"/>
      <c r="ZN25" s="85"/>
      <c r="ZO25" s="85"/>
      <c r="ZP25" s="85"/>
      <c r="ZQ25" s="85"/>
      <c r="ZR25" s="85"/>
      <c r="ZS25" s="85"/>
      <c r="ZT25" s="85"/>
      <c r="ZU25" s="85"/>
      <c r="ZV25" s="85"/>
      <c r="ZW25" s="85"/>
      <c r="ZX25" s="85"/>
      <c r="ZY25" s="85"/>
      <c r="ZZ25" s="85"/>
      <c r="AAA25" s="85"/>
      <c r="AAB25" s="85"/>
      <c r="AAC25" s="85"/>
      <c r="AAD25" s="85"/>
      <c r="AAE25" s="85"/>
      <c r="AAF25" s="85"/>
      <c r="AAG25" s="85"/>
      <c r="AAH25" s="85"/>
      <c r="AAI25" s="85"/>
      <c r="AAJ25" s="85"/>
      <c r="AAK25" s="85"/>
      <c r="AAL25" s="85"/>
      <c r="AAM25" s="85"/>
      <c r="AAN25" s="85"/>
      <c r="AAO25" s="85"/>
      <c r="AAP25" s="85"/>
      <c r="AAQ25" s="85"/>
      <c r="AAR25" s="85"/>
      <c r="AAS25" s="85"/>
      <c r="AAT25" s="85"/>
      <c r="AAU25" s="85"/>
      <c r="AAV25" s="85"/>
      <c r="AAW25" s="85"/>
      <c r="AAX25" s="85"/>
      <c r="AAY25" s="85"/>
      <c r="AAZ25" s="85"/>
      <c r="ABA25" s="85"/>
      <c r="ABB25" s="85"/>
      <c r="ABC25" s="85"/>
      <c r="ABD25" s="85"/>
      <c r="ABE25" s="85"/>
      <c r="ABF25" s="85"/>
      <c r="ABG25" s="85"/>
      <c r="ABH25" s="85"/>
      <c r="ABI25" s="85"/>
      <c r="ABJ25" s="85"/>
      <c r="ABK25" s="85"/>
      <c r="ABL25" s="85"/>
      <c r="ABM25" s="85"/>
      <c r="ABN25" s="85"/>
      <c r="ABO25" s="85"/>
      <c r="ABP25" s="85"/>
      <c r="ABQ25" s="85"/>
      <c r="ABR25" s="85"/>
      <c r="ABS25" s="85"/>
      <c r="ABT25" s="85"/>
      <c r="ABU25" s="85"/>
      <c r="ABV25" s="85"/>
      <c r="ABW25" s="85"/>
      <c r="ABX25" s="85"/>
      <c r="ABY25" s="85"/>
      <c r="ABZ25" s="85"/>
      <c r="ACA25" s="85"/>
      <c r="ACB25" s="85"/>
      <c r="ACC25" s="85"/>
      <c r="ACD25" s="85"/>
      <c r="ACE25" s="85"/>
      <c r="ACF25" s="85"/>
      <c r="ACG25" s="85"/>
      <c r="ACH25" s="85"/>
      <c r="ACI25" s="85"/>
      <c r="ACJ25" s="85"/>
      <c r="ACK25" s="85"/>
      <c r="ACL25" s="85"/>
      <c r="ACM25" s="85"/>
      <c r="ACN25" s="85"/>
      <c r="ACO25" s="85"/>
      <c r="ACP25" s="85"/>
      <c r="ACQ25" s="85"/>
      <c r="ACR25" s="85"/>
      <c r="ACS25" s="85"/>
      <c r="ACT25" s="85"/>
      <c r="ACU25" s="85"/>
      <c r="ACV25" s="85"/>
      <c r="ACW25" s="85"/>
      <c r="ACX25" s="85"/>
      <c r="ACY25" s="85"/>
      <c r="ACZ25" s="85"/>
      <c r="ADA25" s="85"/>
      <c r="ADB25" s="85"/>
      <c r="ADC25" s="85"/>
      <c r="ADD25" s="85"/>
      <c r="ADE25" s="85"/>
      <c r="ADF25" s="85"/>
      <c r="ADG25" s="85"/>
      <c r="ADH25" s="85"/>
      <c r="ADI25" s="85"/>
      <c r="ADJ25" s="85"/>
      <c r="ADK25" s="85"/>
      <c r="ADL25" s="85"/>
      <c r="ADM25" s="85"/>
      <c r="ADN25" s="85"/>
      <c r="ADO25" s="85"/>
      <c r="ADP25" s="85"/>
      <c r="ADQ25" s="85"/>
      <c r="ADR25" s="85"/>
      <c r="ADS25" s="85"/>
      <c r="ADT25" s="85"/>
      <c r="ADU25" s="85"/>
      <c r="ADV25" s="85"/>
      <c r="ADW25" s="85"/>
      <c r="ADX25" s="85"/>
      <c r="ADY25" s="85"/>
      <c r="ADZ25" s="85"/>
      <c r="AEA25" s="85"/>
      <c r="AEB25" s="85"/>
      <c r="AEC25" s="85"/>
      <c r="AED25" s="85"/>
      <c r="AEE25" s="85"/>
      <c r="AEF25" s="85"/>
      <c r="AEG25" s="85"/>
      <c r="AEH25" s="85"/>
      <c r="AEI25" s="85"/>
      <c r="AEJ25" s="85"/>
      <c r="AEK25" s="85"/>
      <c r="AEL25" s="85"/>
      <c r="AEM25" s="85"/>
      <c r="AEN25" s="85"/>
      <c r="AEO25" s="85"/>
      <c r="AEP25" s="85"/>
      <c r="AEQ25" s="85"/>
      <c r="AER25" s="85"/>
      <c r="AES25" s="85"/>
      <c r="AET25" s="85"/>
      <c r="AEU25" s="85"/>
      <c r="AEV25" s="85"/>
      <c r="AEW25" s="85"/>
      <c r="AEX25" s="85"/>
      <c r="AEY25" s="85"/>
      <c r="AEZ25" s="85"/>
      <c r="AFA25" s="85"/>
      <c r="AFB25" s="85"/>
      <c r="AFC25" s="85"/>
      <c r="AFD25" s="85"/>
      <c r="AFE25" s="85"/>
      <c r="AFF25" s="85"/>
      <c r="AFG25" s="85"/>
      <c r="AFH25" s="85"/>
      <c r="AFI25" s="85"/>
      <c r="AFJ25" s="85"/>
      <c r="AFK25" s="85"/>
      <c r="AFL25" s="85"/>
      <c r="AFM25" s="85"/>
      <c r="AFN25" s="85"/>
      <c r="AFO25" s="85"/>
      <c r="AFP25" s="85"/>
      <c r="AFQ25" s="85"/>
      <c r="AFR25" s="85"/>
      <c r="AFS25" s="85"/>
      <c r="AFT25" s="85"/>
      <c r="AFU25" s="85"/>
      <c r="AFV25" s="85"/>
      <c r="AFW25" s="85"/>
      <c r="AFX25" s="85"/>
      <c r="AFY25" s="85"/>
      <c r="AFZ25" s="85"/>
      <c r="AGA25" s="85"/>
      <c r="AGB25" s="85"/>
      <c r="AGC25" s="85"/>
      <c r="AGD25" s="85"/>
      <c r="AGE25" s="85"/>
      <c r="AGF25" s="85"/>
      <c r="AGG25" s="85"/>
      <c r="AGH25" s="85"/>
      <c r="AGI25" s="85"/>
      <c r="AGJ25" s="85"/>
      <c r="AGK25" s="85"/>
      <c r="AGL25" s="85"/>
      <c r="AGM25" s="85"/>
      <c r="AGN25" s="85"/>
      <c r="AGO25" s="85"/>
      <c r="AGP25" s="85"/>
      <c r="AGQ25" s="85"/>
      <c r="AGR25" s="85"/>
      <c r="AGS25" s="85"/>
      <c r="AGT25" s="85"/>
      <c r="AGU25" s="85"/>
      <c r="AGV25" s="85"/>
      <c r="AGW25" s="85"/>
      <c r="AGX25" s="85"/>
      <c r="AGY25" s="85"/>
      <c r="AGZ25" s="85"/>
      <c r="AHA25" s="85"/>
      <c r="AHB25" s="85"/>
      <c r="AHC25" s="85"/>
      <c r="AHD25" s="85"/>
      <c r="AHE25" s="85"/>
      <c r="AHF25" s="85"/>
      <c r="AHG25" s="85"/>
      <c r="AHH25" s="85"/>
      <c r="AHI25" s="85"/>
      <c r="AHJ25" s="85"/>
      <c r="AHK25" s="85"/>
      <c r="AHL25" s="85"/>
      <c r="AHM25" s="85"/>
      <c r="AHN25" s="85"/>
      <c r="AHO25" s="85"/>
      <c r="AHP25" s="85"/>
      <c r="AHQ25" s="85"/>
      <c r="AHR25" s="85"/>
      <c r="AHS25" s="85"/>
      <c r="AHT25" s="85"/>
      <c r="AHU25" s="85"/>
      <c r="AHV25" s="85"/>
      <c r="AHW25" s="85"/>
      <c r="AHX25" s="85"/>
      <c r="AHY25" s="85"/>
      <c r="AHZ25" s="85"/>
      <c r="AIA25" s="85"/>
      <c r="AIB25" s="85"/>
      <c r="AIC25" s="85"/>
      <c r="AID25" s="85"/>
      <c r="AIE25" s="85"/>
      <c r="AIF25" s="85"/>
      <c r="AIG25" s="85"/>
      <c r="AIH25" s="85"/>
      <c r="AII25" s="85"/>
      <c r="AIJ25" s="85"/>
      <c r="AIK25" s="85"/>
      <c r="AIL25" s="85"/>
      <c r="AIM25" s="85"/>
      <c r="AIN25" s="85"/>
      <c r="AIO25" s="85"/>
      <c r="AIP25" s="85"/>
      <c r="AIQ25" s="85"/>
      <c r="AIR25" s="85"/>
      <c r="AIS25" s="85"/>
      <c r="AIT25" s="85"/>
      <c r="AIU25" s="85"/>
      <c r="AIV25" s="85"/>
      <c r="AIW25" s="85"/>
      <c r="AIX25" s="85"/>
      <c r="AIY25" s="85"/>
      <c r="AIZ25" s="85"/>
      <c r="AJA25" s="85"/>
      <c r="AJB25" s="85"/>
      <c r="AJC25" s="85"/>
      <c r="AJD25" s="85"/>
      <c r="AJE25" s="85"/>
      <c r="AJF25" s="85"/>
      <c r="AJG25" s="85"/>
      <c r="AJH25" s="85"/>
      <c r="AJI25" s="85"/>
      <c r="AJJ25" s="85"/>
      <c r="AJK25" s="85"/>
      <c r="AJL25" s="85"/>
      <c r="AJM25" s="85"/>
      <c r="AJN25" s="85"/>
      <c r="AJO25" s="85"/>
      <c r="AJP25" s="85"/>
      <c r="AJQ25" s="85"/>
      <c r="AJR25" s="85"/>
      <c r="AJS25" s="85"/>
      <c r="AJT25" s="85"/>
      <c r="AJU25" s="85"/>
      <c r="AJV25" s="85"/>
      <c r="AJW25" s="85"/>
      <c r="AJX25" s="85"/>
      <c r="AJY25" s="85"/>
      <c r="AJZ25" s="85"/>
      <c r="AKA25" s="85"/>
      <c r="AKB25" s="85"/>
      <c r="AKC25" s="85"/>
      <c r="AKD25" s="85"/>
      <c r="AKE25" s="85"/>
      <c r="AKF25" s="85"/>
      <c r="AKG25" s="85"/>
      <c r="AKH25" s="85"/>
      <c r="AKI25" s="85"/>
      <c r="AKJ25" s="85"/>
      <c r="AKK25" s="85"/>
      <c r="AKL25" s="85"/>
      <c r="AKM25" s="85"/>
      <c r="AKN25" s="85"/>
      <c r="AKO25" s="85"/>
      <c r="AKP25" s="85"/>
      <c r="AKQ25" s="85"/>
      <c r="AKR25" s="85"/>
      <c r="AKS25" s="85"/>
      <c r="AKT25" s="85"/>
      <c r="AKU25" s="85"/>
      <c r="AKV25" s="85"/>
      <c r="AKW25" s="85"/>
      <c r="AKX25" s="85"/>
      <c r="AKY25" s="85"/>
      <c r="AKZ25" s="85"/>
      <c r="ALA25" s="85"/>
      <c r="ALB25" s="85"/>
      <c r="ALC25" s="85"/>
      <c r="ALD25" s="85"/>
      <c r="ALE25" s="85"/>
      <c r="ALF25" s="85"/>
      <c r="ALG25" s="85"/>
      <c r="ALH25" s="85"/>
      <c r="ALI25" s="85"/>
      <c r="ALJ25" s="85"/>
      <c r="ALK25" s="85"/>
      <c r="ALL25" s="85"/>
      <c r="ALM25" s="85"/>
      <c r="ALN25" s="85"/>
      <c r="ALO25" s="85"/>
      <c r="ALP25" s="85"/>
      <c r="ALQ25" s="85"/>
      <c r="ALR25" s="85"/>
      <c r="ALS25" s="85"/>
      <c r="ALT25" s="85"/>
      <c r="ALU25" s="85"/>
      <c r="ALV25" s="85"/>
      <c r="ALW25" s="85"/>
      <c r="ALX25" s="85"/>
      <c r="ALY25" s="85"/>
      <c r="ALZ25" s="85"/>
      <c r="AMA25" s="85"/>
      <c r="AMB25" s="85"/>
      <c r="AMC25" s="85"/>
      <c r="AMD25" s="85"/>
      <c r="AME25" s="85"/>
      <c r="AMF25" s="85"/>
      <c r="AMG25" s="85"/>
      <c r="AMH25" s="85"/>
      <c r="AMI25" s="85"/>
      <c r="AMJ25" s="85"/>
      <c r="AMK25" s="85"/>
      <c r="AML25" s="85"/>
      <c r="AMM25" s="85"/>
    </row>
    <row r="26" spans="1:1027" ht="9" customHeight="1" x14ac:dyDescent="0.2"/>
    <row r="29" spans="1:1027" ht="12" customHeight="1" x14ac:dyDescent="0.2"/>
    <row r="30" spans="1:1027" ht="8.25" customHeight="1" x14ac:dyDescent="0.2"/>
    <row r="32" spans="1:1027" ht="9" customHeight="1" x14ac:dyDescent="0.2"/>
    <row r="38" ht="12.75" customHeight="1" x14ac:dyDescent="0.2"/>
    <row r="40" ht="12" customHeight="1" x14ac:dyDescent="0.2"/>
  </sheetData>
  <mergeCells count="12">
    <mergeCell ref="B15:M15"/>
    <mergeCell ref="A4:M4"/>
    <mergeCell ref="A5:M5"/>
    <mergeCell ref="A6:M6"/>
    <mergeCell ref="A8:A9"/>
    <mergeCell ref="B8:B9"/>
    <mergeCell ref="C8:C9"/>
    <mergeCell ref="D8:D9"/>
    <mergeCell ref="E8:E9"/>
    <mergeCell ref="M8:M9"/>
    <mergeCell ref="F8:H8"/>
    <mergeCell ref="I8:L8"/>
  </mergeCells>
  <printOptions horizontalCentered="1"/>
  <pageMargins left="0.59055118110236227" right="0.19685039370078741" top="0.98425196850393704" bottom="0.39370078740157483" header="0.51181102362204722" footer="0.15748031496062992"/>
  <pageSetup paperSize="9" scale="53" firstPageNumber="0" fitToHeight="100" orientation="portrait" r:id="rId1"/>
  <headerFooter>
    <oddFooter>&amp;C&amp;9Страница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view="pageBreakPreview" zoomScale="110" zoomScalePageLayoutView="110" workbookViewId="0">
      <selection activeCell="H20" sqref="H20"/>
    </sheetView>
  </sheetViews>
  <sheetFormatPr defaultColWidth="9.140625" defaultRowHeight="12.75" x14ac:dyDescent="0.2"/>
  <cols>
    <col min="1" max="1" width="9.140625" style="85"/>
    <col min="2" max="2" width="21.42578125" style="85" customWidth="1"/>
    <col min="3" max="3" width="9.42578125" style="85" customWidth="1"/>
    <col min="4" max="5" width="9.140625" style="85"/>
    <col min="6" max="6" width="11.5703125" style="85" customWidth="1"/>
    <col min="7" max="7" width="23.42578125" style="85" customWidth="1"/>
    <col min="8" max="8" width="10" style="85" customWidth="1"/>
    <col min="9" max="9" width="12.5703125" style="85" customWidth="1"/>
    <col min="10" max="10" width="10.140625" style="85" customWidth="1"/>
    <col min="11" max="11" width="11.85546875" style="85" customWidth="1"/>
    <col min="12" max="12" width="10.42578125" style="85" customWidth="1"/>
    <col min="13" max="13" width="12.5703125" style="85" customWidth="1"/>
    <col min="14" max="14" width="11.42578125" style="85" customWidth="1"/>
    <col min="15" max="15" width="5.42578125" style="85" customWidth="1"/>
    <col min="16" max="16" width="7.42578125" style="85" customWidth="1"/>
    <col min="17" max="16384" width="9.140625" style="85"/>
  </cols>
  <sheetData>
    <row r="1" spans="1:17" ht="15" x14ac:dyDescent="0.25">
      <c r="J1" s="545" t="s">
        <v>70</v>
      </c>
      <c r="K1" s="545"/>
      <c r="L1" s="545"/>
      <c r="M1" s="545"/>
      <c r="N1" s="545"/>
      <c r="O1" s="545"/>
      <c r="P1" s="545"/>
    </row>
    <row r="2" spans="1:17" s="177" customFormat="1" ht="15.75" x14ac:dyDescent="0.25">
      <c r="I2" s="581" t="str">
        <f>'НАЧИНАТЬ С ЭТОГО'!B6</f>
        <v>к договору на выполнение СМР №____ от ______ 2026 года</v>
      </c>
      <c r="J2" s="581"/>
      <c r="K2" s="581"/>
      <c r="L2" s="581"/>
      <c r="M2" s="581"/>
      <c r="N2" s="581"/>
      <c r="O2" s="581"/>
      <c r="P2" s="581"/>
      <c r="Q2" s="183"/>
    </row>
    <row r="3" spans="1:17" s="177" customFormat="1" ht="15.75" x14ac:dyDescent="0.25">
      <c r="A3" s="583" t="s">
        <v>71</v>
      </c>
      <c r="B3" s="583"/>
      <c r="C3" s="583"/>
      <c r="D3" s="583"/>
      <c r="E3" s="583"/>
      <c r="F3" s="583"/>
      <c r="G3" s="583"/>
      <c r="H3" s="583"/>
      <c r="I3" s="583"/>
      <c r="J3" s="583"/>
      <c r="K3" s="583"/>
      <c r="L3" s="583"/>
      <c r="M3" s="583"/>
      <c r="N3" s="583"/>
      <c r="O3" s="583"/>
    </row>
    <row r="4" spans="1:17" s="177" customFormat="1" ht="15.75" x14ac:dyDescent="0.25">
      <c r="A4" s="584" t="s">
        <v>72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</row>
    <row r="5" spans="1:17" s="177" customFormat="1" ht="15.75" x14ac:dyDescent="0.25">
      <c r="A5" s="584" t="s">
        <v>249</v>
      </c>
      <c r="B5" s="584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  <c r="O5" s="584"/>
    </row>
    <row r="6" spans="1:17" s="177" customFormat="1" ht="15.75" x14ac:dyDescent="0.25">
      <c r="A6" s="85"/>
      <c r="B6" s="85"/>
      <c r="C6" s="85"/>
      <c r="D6" s="85"/>
      <c r="E6" s="177" t="s">
        <v>73</v>
      </c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7" s="177" customFormat="1" ht="48" customHeight="1" x14ac:dyDescent="0.25">
      <c r="A7" s="570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B7" s="570"/>
      <c r="C7" s="570"/>
      <c r="D7" s="570"/>
      <c r="E7" s="570"/>
      <c r="F7" s="570"/>
      <c r="G7" s="570"/>
      <c r="H7" s="570"/>
      <c r="I7" s="570"/>
      <c r="J7" s="570"/>
      <c r="K7" s="570"/>
      <c r="L7" s="570"/>
      <c r="M7" s="570"/>
      <c r="N7" s="570"/>
      <c r="O7" s="570"/>
    </row>
    <row r="8" spans="1:17" s="177" customFormat="1" ht="9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</row>
    <row r="9" spans="1:17" ht="51" customHeight="1" x14ac:dyDescent="0.2">
      <c r="A9" s="582" t="s">
        <v>2</v>
      </c>
      <c r="B9" s="582" t="s">
        <v>74</v>
      </c>
      <c r="C9" s="582" t="s">
        <v>75</v>
      </c>
      <c r="D9" s="582"/>
      <c r="E9" s="582" t="s">
        <v>76</v>
      </c>
      <c r="F9" s="582"/>
      <c r="G9" s="582"/>
      <c r="H9" s="582" t="s">
        <v>77</v>
      </c>
      <c r="I9" s="582"/>
      <c r="J9" s="582"/>
      <c r="K9" s="582"/>
      <c r="L9" s="582" t="s">
        <v>78</v>
      </c>
      <c r="M9" s="582"/>
      <c r="N9" s="582" t="s">
        <v>79</v>
      </c>
      <c r="O9" s="582"/>
      <c r="P9" s="582"/>
    </row>
    <row r="10" spans="1:17" ht="42.75" customHeight="1" x14ac:dyDescent="0.2">
      <c r="A10" s="582"/>
      <c r="B10" s="582"/>
      <c r="C10" s="582"/>
      <c r="D10" s="582"/>
      <c r="E10" s="582"/>
      <c r="F10" s="582"/>
      <c r="G10" s="582"/>
      <c r="H10" s="582" t="s">
        <v>80</v>
      </c>
      <c r="I10" s="582"/>
      <c r="J10" s="582" t="s">
        <v>81</v>
      </c>
      <c r="K10" s="582"/>
      <c r="L10" s="582"/>
      <c r="M10" s="582"/>
      <c r="N10" s="582"/>
      <c r="O10" s="582"/>
      <c r="P10" s="582"/>
    </row>
    <row r="11" spans="1:17" ht="31.5" customHeight="1" x14ac:dyDescent="0.2">
      <c r="A11" s="582"/>
      <c r="B11" s="582"/>
      <c r="C11" s="158" t="s">
        <v>82</v>
      </c>
      <c r="D11" s="158" t="s">
        <v>83</v>
      </c>
      <c r="E11" s="158" t="s">
        <v>83</v>
      </c>
      <c r="F11" s="179" t="s">
        <v>84</v>
      </c>
      <c r="G11" s="179" t="s">
        <v>85</v>
      </c>
      <c r="H11" s="158" t="s">
        <v>83</v>
      </c>
      <c r="I11" s="179" t="s">
        <v>86</v>
      </c>
      <c r="J11" s="158" t="s">
        <v>83</v>
      </c>
      <c r="K11" s="179" t="s">
        <v>86</v>
      </c>
      <c r="L11" s="158" t="s">
        <v>83</v>
      </c>
      <c r="M11" s="179" t="s">
        <v>86</v>
      </c>
      <c r="N11" s="158" t="s">
        <v>83</v>
      </c>
      <c r="O11" s="582" t="s">
        <v>86</v>
      </c>
      <c r="P11" s="582"/>
    </row>
    <row r="12" spans="1:17" ht="15.75" x14ac:dyDescent="0.2">
      <c r="A12" s="158">
        <v>1</v>
      </c>
      <c r="B12" s="158">
        <v>2</v>
      </c>
      <c r="C12" s="158">
        <v>3</v>
      </c>
      <c r="D12" s="158">
        <v>4</v>
      </c>
      <c r="E12" s="158">
        <v>5</v>
      </c>
      <c r="F12" s="158">
        <v>6</v>
      </c>
      <c r="G12" s="158">
        <v>7</v>
      </c>
      <c r="H12" s="158">
        <v>8</v>
      </c>
      <c r="I12" s="158">
        <v>9</v>
      </c>
      <c r="J12" s="158">
        <v>10</v>
      </c>
      <c r="K12" s="158">
        <v>11</v>
      </c>
      <c r="L12" s="158">
        <v>12</v>
      </c>
      <c r="M12" s="158">
        <v>13</v>
      </c>
      <c r="N12" s="158">
        <v>14</v>
      </c>
      <c r="O12" s="580">
        <v>15</v>
      </c>
      <c r="P12" s="580"/>
    </row>
    <row r="13" spans="1:17" s="183" customFormat="1" ht="15.75" x14ac:dyDescent="0.2">
      <c r="A13" s="158"/>
      <c r="B13" s="159"/>
      <c r="C13" s="158"/>
      <c r="D13" s="160"/>
      <c r="E13" s="180"/>
      <c r="F13" s="181"/>
      <c r="G13" s="179"/>
      <c r="H13" s="180"/>
      <c r="I13" s="181"/>
      <c r="J13" s="180"/>
      <c r="K13" s="181"/>
      <c r="L13" s="182"/>
      <c r="M13" s="182"/>
      <c r="N13" s="182"/>
      <c r="O13" s="580"/>
      <c r="P13" s="580"/>
    </row>
    <row r="14" spans="1:17" s="183" customFormat="1" ht="15.75" x14ac:dyDescent="0.2">
      <c r="A14" s="158"/>
      <c r="B14" s="159"/>
      <c r="C14" s="158"/>
      <c r="D14" s="160"/>
      <c r="E14" s="180"/>
      <c r="F14" s="181"/>
      <c r="G14" s="179"/>
      <c r="H14" s="180"/>
      <c r="I14" s="181"/>
      <c r="J14" s="180"/>
      <c r="K14" s="181"/>
      <c r="L14" s="182"/>
      <c r="M14" s="182"/>
      <c r="N14" s="182"/>
      <c r="O14" s="580"/>
      <c r="P14" s="580"/>
    </row>
    <row r="15" spans="1:17" ht="1.5" customHeight="1" x14ac:dyDescent="0.25">
      <c r="A15" s="177"/>
      <c r="B15" s="177"/>
      <c r="C15" s="177"/>
      <c r="D15" s="177"/>
      <c r="E15" s="177"/>
      <c r="F15" s="184"/>
      <c r="G15" s="177"/>
      <c r="H15" s="177"/>
      <c r="I15" s="184"/>
      <c r="J15" s="177"/>
      <c r="K15" s="184"/>
      <c r="L15" s="177"/>
      <c r="M15" s="177"/>
      <c r="N15" s="177"/>
      <c r="O15" s="177"/>
    </row>
    <row r="16" spans="1:17" ht="15.75" x14ac:dyDescent="0.25">
      <c r="A16" s="177"/>
      <c r="B16" s="177"/>
      <c r="C16" s="177"/>
      <c r="D16" s="177"/>
      <c r="E16" s="177"/>
      <c r="F16" s="184"/>
      <c r="G16" s="177"/>
      <c r="H16" s="177"/>
      <c r="I16" s="184"/>
      <c r="J16" s="177"/>
      <c r="K16" s="184"/>
      <c r="L16" s="177"/>
      <c r="M16" s="177"/>
      <c r="N16" s="177"/>
      <c r="O16" s="177"/>
    </row>
    <row r="17" spans="1:15" ht="15.75" x14ac:dyDescent="0.25">
      <c r="A17" s="177"/>
      <c r="B17" s="185" t="s">
        <v>87</v>
      </c>
      <c r="C17" s="177"/>
      <c r="D17" s="177"/>
      <c r="E17" s="177"/>
      <c r="F17" s="184"/>
      <c r="G17" s="177"/>
      <c r="H17" s="177"/>
      <c r="I17" s="184"/>
      <c r="J17" s="177"/>
      <c r="K17" s="184"/>
      <c r="L17" s="177"/>
      <c r="M17" s="177"/>
      <c r="N17" s="177"/>
      <c r="O17" s="177"/>
    </row>
    <row r="18" spans="1:15" ht="2.25" customHeight="1" x14ac:dyDescent="0.25">
      <c r="A18" s="177"/>
      <c r="B18" s="185"/>
      <c r="C18" s="177"/>
      <c r="D18" s="177"/>
      <c r="E18" s="177"/>
      <c r="F18" s="184"/>
      <c r="G18" s="177"/>
      <c r="H18" s="177"/>
      <c r="I18" s="184"/>
      <c r="J18" s="177"/>
      <c r="K18" s="184"/>
      <c r="L18" s="177"/>
      <c r="M18" s="177"/>
      <c r="N18" s="177"/>
      <c r="O18" s="177"/>
    </row>
    <row r="19" spans="1:15" s="102" customFormat="1" ht="15.75" x14ac:dyDescent="0.25">
      <c r="B19" s="102" t="s">
        <v>22</v>
      </c>
      <c r="J19" s="102" t="str">
        <f>'[1]НАЧИНАТЬ С ЭТОГО'!B24</f>
        <v>ПОДРЯДЧИК:</v>
      </c>
    </row>
    <row r="20" spans="1:15" s="177" customFormat="1" ht="15.75" x14ac:dyDescent="0.25">
      <c r="B20" s="93" t="str">
        <f>'НАЧИНАТЬ С ЭТОГО'!B9</f>
        <v>Генеральный директор</v>
      </c>
      <c r="J20" s="93" t="str">
        <f>'НАЧИНАТЬ С ЭТОГО'!B17</f>
        <v>Директор</v>
      </c>
    </row>
    <row r="21" spans="1:15" ht="15.75" x14ac:dyDescent="0.25">
      <c r="A21" s="186"/>
      <c r="B21" s="93" t="s">
        <v>40</v>
      </c>
      <c r="J21" s="102" t="str">
        <f>'НАЧИНАТЬ С ЭТОГО'!B18</f>
        <v>_____________________________</v>
      </c>
    </row>
    <row r="22" spans="1:15" s="177" customFormat="1" ht="7.5" customHeight="1" x14ac:dyDescent="0.25">
      <c r="B22" s="93"/>
    </row>
    <row r="23" spans="1:15" s="102" customFormat="1" ht="15.75" x14ac:dyDescent="0.25">
      <c r="B23" s="93" t="str">
        <f>'НАЧИНАТЬ С ЭТОГО'!B12</f>
        <v>__________________ А. О. Козырев</v>
      </c>
      <c r="J23" s="102" t="str">
        <f>'НАЧИНАТЬ С ЭТОГО'!B19</f>
        <v>_____________________</v>
      </c>
    </row>
    <row r="24" spans="1:15" s="177" customFormat="1" ht="15.75" x14ac:dyDescent="0.25">
      <c r="B24" s="178" t="s">
        <v>256</v>
      </c>
      <c r="J24" s="178" t="s">
        <v>256</v>
      </c>
    </row>
    <row r="25" spans="1:15" ht="12.75" customHeight="1" x14ac:dyDescent="0.2"/>
  </sheetData>
  <mergeCells count="19">
    <mergeCell ref="O11:P11"/>
    <mergeCell ref="O12:P12"/>
    <mergeCell ref="O13:P13"/>
    <mergeCell ref="O14:P14"/>
    <mergeCell ref="I2:P2"/>
    <mergeCell ref="J1:P1"/>
    <mergeCell ref="H10:I10"/>
    <mergeCell ref="J10:K10"/>
    <mergeCell ref="A3:O3"/>
    <mergeCell ref="A4:O4"/>
    <mergeCell ref="A5:O5"/>
    <mergeCell ref="A7:O7"/>
    <mergeCell ref="A9:A11"/>
    <mergeCell ref="B9:B11"/>
    <mergeCell ref="C9:D10"/>
    <mergeCell ref="E9:G10"/>
    <mergeCell ref="H9:K9"/>
    <mergeCell ref="L9:M10"/>
    <mergeCell ref="N9:P10"/>
  </mergeCells>
  <printOptions horizontalCentered="1"/>
  <pageMargins left="0.39370078740157483" right="0.19685039370078741" top="0.98425196850393704" bottom="0.59055118110236227" header="0.51181102362204722" footer="0.51181102362204722"/>
  <pageSetup paperSize="9" scale="78" firstPageNumber="0" fitToHeight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Y74"/>
  <sheetViews>
    <sheetView showGridLines="0" view="pageBreakPreview" topLeftCell="A31" zoomScale="90" zoomScaleNormal="120" zoomScaleSheetLayoutView="90" workbookViewId="0">
      <selection activeCell="Q47" sqref="Q47:U47"/>
    </sheetView>
  </sheetViews>
  <sheetFormatPr defaultColWidth="9.140625" defaultRowHeight="12.75" x14ac:dyDescent="0.2"/>
  <cols>
    <col min="1" max="1" width="1.7109375" style="187" customWidth="1"/>
    <col min="2" max="2" width="1.42578125" style="187" customWidth="1"/>
    <col min="3" max="3" width="1.140625" style="187" customWidth="1"/>
    <col min="4" max="5" width="0.85546875" style="187" customWidth="1"/>
    <col min="6" max="6" width="1" style="187" customWidth="1"/>
    <col min="7" max="7" width="1.85546875" style="187" customWidth="1"/>
    <col min="8" max="8" width="1.7109375" style="187" customWidth="1"/>
    <col min="9" max="9" width="1" style="187" customWidth="1"/>
    <col min="10" max="10" width="0.85546875" style="187" customWidth="1"/>
    <col min="11" max="16" width="1.85546875" style="187" customWidth="1"/>
    <col min="17" max="17" width="27.140625" style="187" customWidth="1"/>
    <col min="18" max="18" width="0.85546875" style="187" customWidth="1"/>
    <col min="19" max="19" width="1.42578125" style="187" customWidth="1"/>
    <col min="20" max="20" width="1.7109375" style="187" customWidth="1"/>
    <col min="21" max="21" width="1" style="187" customWidth="1"/>
    <col min="22" max="22" width="0.85546875" style="187" customWidth="1"/>
    <col min="23" max="23" width="1.85546875" style="187" customWidth="1"/>
    <col min="24" max="24" width="1.28515625" style="187" customWidth="1"/>
    <col min="25" max="25" width="1" style="187" customWidth="1"/>
    <col min="26" max="27" width="0.85546875" style="187" customWidth="1"/>
    <col min="28" max="28" width="1" style="187" customWidth="1"/>
    <col min="29" max="29" width="1.5703125" style="187" customWidth="1"/>
    <col min="30" max="30" width="1.85546875" style="187" customWidth="1"/>
    <col min="31" max="31" width="0.85546875" style="187" customWidth="1"/>
    <col min="32" max="33" width="1" style="187" customWidth="1"/>
    <col min="34" max="34" width="0.85546875" style="187" customWidth="1"/>
    <col min="35" max="35" width="1.42578125" style="187" customWidth="1"/>
    <col min="36" max="36" width="1.85546875" style="187" customWidth="1"/>
    <col min="37" max="37" width="1.5703125" style="187" customWidth="1"/>
    <col min="38" max="39" width="1.7109375" style="187" customWidth="1"/>
    <col min="40" max="40" width="1.85546875" style="187" customWidth="1"/>
    <col min="41" max="41" width="0.85546875" style="187" customWidth="1"/>
    <col min="42" max="42" width="1" style="187" customWidth="1"/>
    <col min="43" max="43" width="1.28515625" style="187" customWidth="1"/>
    <col min="44" max="44" width="1.85546875" style="187" customWidth="1"/>
    <col min="45" max="46" width="0.85546875" style="187" customWidth="1"/>
    <col min="47" max="47" width="1.7109375" style="187" customWidth="1"/>
    <col min="48" max="48" width="1.85546875" style="187" customWidth="1"/>
    <col min="49" max="49" width="0.85546875" style="187" customWidth="1"/>
    <col min="50" max="52" width="1.42578125" style="187" customWidth="1"/>
    <col min="53" max="53" width="1" style="187" customWidth="1"/>
    <col min="54" max="54" width="0.85546875" style="187" customWidth="1"/>
    <col min="55" max="55" width="1.42578125" style="187" customWidth="1"/>
    <col min="56" max="56" width="1.28515625" style="187" customWidth="1"/>
    <col min="57" max="58" width="1.5703125" style="187" customWidth="1"/>
    <col min="59" max="59" width="1.85546875" style="187" customWidth="1"/>
    <col min="60" max="60" width="3.85546875" style="187" customWidth="1"/>
    <col min="61" max="61" width="0.85546875" style="187" customWidth="1"/>
    <col min="62" max="62" width="1" style="187" customWidth="1"/>
    <col min="63" max="63" width="1.85546875" style="187" customWidth="1"/>
    <col min="64" max="64" width="1.28515625" style="187" customWidth="1"/>
    <col min="65" max="65" width="1.42578125" style="187" customWidth="1"/>
    <col min="66" max="66" width="1.85546875" style="187" customWidth="1"/>
    <col min="67" max="67" width="1.42578125" style="187" customWidth="1"/>
    <col min="68" max="68" width="1.5703125" style="187" customWidth="1"/>
    <col min="69" max="69" width="1" style="187" customWidth="1"/>
    <col min="70" max="70" width="0.5703125" style="187" customWidth="1"/>
    <col min="71" max="71" width="1.28515625" style="187" customWidth="1"/>
    <col min="72" max="72" width="0.85546875" style="187" customWidth="1"/>
    <col min="73" max="73" width="1.42578125" style="187" customWidth="1"/>
    <col min="74" max="74" width="1.5703125" style="187" customWidth="1"/>
    <col min="75" max="75" width="1.42578125" style="187" customWidth="1"/>
    <col min="76" max="76" width="1.5703125" style="187" customWidth="1"/>
    <col min="77" max="77" width="1" style="187" customWidth="1"/>
    <col min="78" max="78" width="1.5703125" style="187" customWidth="1"/>
    <col min="79" max="79" width="1" style="187" customWidth="1"/>
    <col min="80" max="80" width="1.28515625" style="187" customWidth="1"/>
    <col min="81" max="83" width="1.42578125" style="187" customWidth="1"/>
    <col min="84" max="84" width="1.5703125" style="187" customWidth="1"/>
    <col min="85" max="85" width="1" style="187" customWidth="1"/>
    <col min="86" max="86" width="1.5703125" style="187" customWidth="1"/>
    <col min="87" max="87" width="0.7109375" style="187" customWidth="1"/>
    <col min="88" max="88" width="1.140625" style="187" customWidth="1"/>
    <col min="89" max="89" width="1.28515625" style="187" customWidth="1"/>
    <col min="90" max="90" width="1.42578125" style="187" customWidth="1"/>
    <col min="91" max="91" width="1.7109375" style="187" customWidth="1"/>
    <col min="92" max="92" width="0.5703125" style="187" customWidth="1"/>
    <col min="93" max="93" width="2.28515625" style="187" customWidth="1"/>
    <col min="94" max="95" width="1.85546875" style="187" customWidth="1"/>
    <col min="96" max="96" width="0.85546875" style="187" customWidth="1"/>
    <col min="97" max="97" width="1.28515625" style="187" customWidth="1"/>
    <col min="98" max="99" width="1.85546875" style="187" customWidth="1"/>
    <col min="100" max="100" width="2.28515625" style="187" customWidth="1"/>
    <col min="101" max="101" width="1.85546875" style="187" customWidth="1"/>
    <col min="102" max="102" width="4.28515625" style="187" customWidth="1"/>
    <col min="103" max="103" width="1.85546875" style="187" customWidth="1"/>
    <col min="104" max="16384" width="9.140625" style="187"/>
  </cols>
  <sheetData>
    <row r="1" spans="1:103" x14ac:dyDescent="0.2">
      <c r="BH1" s="417"/>
      <c r="BI1" s="417"/>
      <c r="BJ1" s="417"/>
      <c r="BK1" s="417"/>
      <c r="BL1" s="417"/>
      <c r="BM1" s="417"/>
      <c r="BN1" s="417"/>
      <c r="BO1" s="417"/>
      <c r="BP1" s="417"/>
      <c r="BQ1" s="417"/>
      <c r="BR1" s="417"/>
      <c r="BS1" s="417"/>
      <c r="BT1" s="417"/>
      <c r="BU1" s="649" t="s">
        <v>88</v>
      </c>
      <c r="BV1" s="649"/>
      <c r="BW1" s="649"/>
      <c r="BX1" s="649"/>
      <c r="BY1" s="649"/>
      <c r="BZ1" s="649"/>
      <c r="CA1" s="649"/>
      <c r="CB1" s="649"/>
      <c r="CC1" s="649"/>
      <c r="CD1" s="649"/>
      <c r="CE1" s="649"/>
      <c r="CF1" s="649"/>
      <c r="CG1" s="649"/>
      <c r="CH1" s="649"/>
      <c r="CI1" s="649"/>
      <c r="CJ1" s="649"/>
      <c r="CK1" s="649"/>
      <c r="CL1" s="649"/>
      <c r="CM1" s="649"/>
      <c r="CN1" s="649"/>
      <c r="CO1" s="649"/>
      <c r="CP1" s="649"/>
      <c r="CQ1" s="649"/>
      <c r="CR1" s="649"/>
      <c r="CS1" s="649"/>
      <c r="CT1" s="649"/>
      <c r="CU1" s="649"/>
      <c r="CV1" s="649"/>
      <c r="CW1" s="649"/>
      <c r="CX1" s="649"/>
      <c r="CY1" s="649"/>
    </row>
    <row r="2" spans="1:103" ht="13.5" customHeight="1" x14ac:dyDescent="0.2">
      <c r="BH2" s="649" t="str">
        <f>'НАЧИНАТЬ С ЭТОГО'!B6</f>
        <v>к договору на выполнение СМР №____ от ______ 2026 года</v>
      </c>
      <c r="BI2" s="649"/>
      <c r="BJ2" s="649"/>
      <c r="BK2" s="649"/>
      <c r="BL2" s="649"/>
      <c r="BM2" s="649"/>
      <c r="BN2" s="649"/>
      <c r="BO2" s="649"/>
      <c r="BP2" s="649"/>
      <c r="BQ2" s="649"/>
      <c r="BR2" s="649"/>
      <c r="BS2" s="649"/>
      <c r="BT2" s="649"/>
      <c r="BU2" s="649"/>
      <c r="BV2" s="649"/>
      <c r="BW2" s="649"/>
      <c r="BX2" s="649"/>
      <c r="BY2" s="649"/>
      <c r="BZ2" s="649"/>
      <c r="CA2" s="649"/>
      <c r="CB2" s="649"/>
      <c r="CC2" s="649"/>
      <c r="CD2" s="649"/>
      <c r="CE2" s="649"/>
      <c r="CF2" s="649"/>
      <c r="CG2" s="649"/>
      <c r="CH2" s="649"/>
      <c r="CI2" s="649"/>
      <c r="CJ2" s="649"/>
      <c r="CK2" s="649"/>
      <c r="CL2" s="649"/>
      <c r="CM2" s="649"/>
      <c r="CN2" s="649"/>
      <c r="CO2" s="649"/>
      <c r="CP2" s="649"/>
      <c r="CQ2" s="649"/>
      <c r="CR2" s="649"/>
      <c r="CS2" s="649"/>
      <c r="CT2" s="649"/>
      <c r="CU2" s="649"/>
      <c r="CV2" s="649"/>
      <c r="CW2" s="649"/>
      <c r="CX2" s="649"/>
      <c r="CY2" s="649"/>
    </row>
    <row r="3" spans="1:103" ht="22.5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M3" s="188"/>
      <c r="BN3" s="188"/>
      <c r="BO3" s="188"/>
      <c r="BP3" s="188"/>
      <c r="BQ3" s="188"/>
      <c r="BR3" s="188"/>
      <c r="BS3" s="188"/>
      <c r="BT3" s="188"/>
      <c r="BU3" s="188"/>
      <c r="BV3" s="188"/>
      <c r="BW3" s="188"/>
      <c r="BX3" s="188"/>
      <c r="BY3" s="188"/>
      <c r="BZ3" s="188"/>
      <c r="CA3" s="188"/>
      <c r="CB3" s="188" t="s">
        <v>89</v>
      </c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</row>
    <row r="4" spans="1:103" x14ac:dyDescent="0.2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 t="s">
        <v>90</v>
      </c>
      <c r="CD4" s="188"/>
      <c r="CE4" s="188"/>
      <c r="CF4" s="188"/>
      <c r="CG4" s="188"/>
      <c r="CH4" s="188"/>
      <c r="CI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188"/>
      <c r="CU4" s="188"/>
      <c r="CV4" s="188"/>
      <c r="CW4" s="188"/>
      <c r="CX4" s="188"/>
      <c r="CY4" s="188"/>
    </row>
    <row r="5" spans="1:103" ht="13.5" thickBot="1" x14ac:dyDescent="0.25">
      <c r="CL5" s="659" t="s">
        <v>91</v>
      </c>
      <c r="CM5" s="660"/>
      <c r="CN5" s="660"/>
      <c r="CO5" s="660"/>
      <c r="CP5" s="660"/>
      <c r="CQ5" s="660"/>
      <c r="CR5" s="660"/>
      <c r="CS5" s="660"/>
      <c r="CT5" s="660"/>
      <c r="CU5" s="660"/>
      <c r="CV5" s="660"/>
      <c r="CW5" s="660"/>
      <c r="CX5" s="660"/>
      <c r="CY5" s="661"/>
    </row>
    <row r="6" spans="1:103" x14ac:dyDescent="0.2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  <c r="BV6" s="189"/>
      <c r="BW6" s="189"/>
      <c r="BX6" s="189"/>
      <c r="BY6" s="189"/>
      <c r="BZ6" s="628" t="s">
        <v>92</v>
      </c>
      <c r="CA6" s="628"/>
      <c r="CB6" s="628"/>
      <c r="CC6" s="628"/>
      <c r="CD6" s="628"/>
      <c r="CE6" s="628"/>
      <c r="CF6" s="628"/>
      <c r="CG6" s="628"/>
      <c r="CH6" s="628"/>
      <c r="CI6" s="628"/>
      <c r="CJ6" s="628"/>
      <c r="CK6" s="628"/>
      <c r="CL6" s="662" t="s">
        <v>93</v>
      </c>
      <c r="CM6" s="663"/>
      <c r="CN6" s="663"/>
      <c r="CO6" s="663"/>
      <c r="CP6" s="663"/>
      <c r="CQ6" s="663"/>
      <c r="CR6" s="663"/>
      <c r="CS6" s="663"/>
      <c r="CT6" s="663"/>
      <c r="CU6" s="663"/>
      <c r="CV6" s="663"/>
      <c r="CW6" s="663"/>
      <c r="CX6" s="663"/>
      <c r="CY6" s="664"/>
    </row>
    <row r="7" spans="1:103" x14ac:dyDescent="0.2">
      <c r="A7" s="190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651" t="s">
        <v>94</v>
      </c>
      <c r="CM7" s="652"/>
      <c r="CN7" s="652"/>
      <c r="CO7" s="652"/>
      <c r="CP7" s="652"/>
      <c r="CQ7" s="652"/>
      <c r="CR7" s="652"/>
      <c r="CS7" s="652"/>
      <c r="CT7" s="652"/>
      <c r="CU7" s="652"/>
      <c r="CV7" s="652"/>
      <c r="CW7" s="652"/>
      <c r="CX7" s="652"/>
      <c r="CY7" s="653"/>
    </row>
    <row r="8" spans="1:103" x14ac:dyDescent="0.2">
      <c r="A8" s="189"/>
      <c r="B8" s="189"/>
      <c r="C8" s="189" t="s">
        <v>95</v>
      </c>
      <c r="D8" s="189"/>
      <c r="E8" s="189"/>
      <c r="F8" s="189"/>
      <c r="G8" s="189"/>
      <c r="H8" s="189"/>
      <c r="I8" s="189"/>
      <c r="J8" s="189"/>
      <c r="K8" s="189"/>
      <c r="L8" s="191"/>
      <c r="M8" s="191"/>
      <c r="N8" s="191"/>
      <c r="O8" s="191"/>
      <c r="P8" s="191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192"/>
      <c r="BL8" s="192"/>
      <c r="BM8" s="192"/>
      <c r="BN8" s="192"/>
      <c r="BO8" s="192"/>
      <c r="BP8" s="192"/>
      <c r="BQ8" s="192"/>
      <c r="BR8" s="192"/>
      <c r="BS8" s="192"/>
      <c r="BT8" s="192"/>
      <c r="BU8" s="192"/>
      <c r="BV8" s="192"/>
      <c r="BW8" s="192"/>
      <c r="BX8" s="192"/>
      <c r="BY8" s="192"/>
      <c r="BZ8" s="192"/>
      <c r="CA8" s="192"/>
      <c r="CB8" s="192"/>
      <c r="CC8" s="192"/>
      <c r="CD8" s="192"/>
      <c r="CE8" s="189"/>
      <c r="CF8" s="189"/>
      <c r="CG8" s="189"/>
      <c r="CH8" s="189"/>
      <c r="CI8" s="189"/>
      <c r="CJ8" s="189"/>
      <c r="CK8" s="193" t="s">
        <v>96</v>
      </c>
      <c r="CL8" s="654"/>
      <c r="CM8" s="655"/>
      <c r="CN8" s="655"/>
      <c r="CO8" s="655"/>
      <c r="CP8" s="655"/>
      <c r="CQ8" s="655"/>
      <c r="CR8" s="655"/>
      <c r="CS8" s="655"/>
      <c r="CT8" s="655"/>
      <c r="CU8" s="655"/>
      <c r="CV8" s="655"/>
      <c r="CW8" s="655"/>
      <c r="CX8" s="655"/>
      <c r="CY8" s="656"/>
    </row>
    <row r="9" spans="1:103" x14ac:dyDescent="0.2">
      <c r="A9" s="190"/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650" t="s">
        <v>97</v>
      </c>
      <c r="M9" s="650"/>
      <c r="N9" s="650"/>
      <c r="O9" s="650"/>
      <c r="P9" s="650"/>
      <c r="Q9" s="635"/>
      <c r="R9" s="635"/>
      <c r="S9" s="635"/>
      <c r="T9" s="635"/>
      <c r="U9" s="635"/>
      <c r="V9" s="635"/>
      <c r="W9" s="635"/>
      <c r="X9" s="635"/>
      <c r="Y9" s="635"/>
      <c r="Z9" s="635"/>
      <c r="AA9" s="635"/>
      <c r="AB9" s="635"/>
      <c r="AC9" s="635"/>
      <c r="AD9" s="635"/>
      <c r="AE9" s="635"/>
      <c r="AF9" s="635"/>
      <c r="AG9" s="635"/>
      <c r="AH9" s="635"/>
      <c r="AI9" s="635"/>
      <c r="AJ9" s="635"/>
      <c r="AK9" s="635"/>
      <c r="AL9" s="635"/>
      <c r="AM9" s="635"/>
      <c r="AN9" s="635"/>
      <c r="AO9" s="635"/>
      <c r="AP9" s="635"/>
      <c r="AQ9" s="635"/>
      <c r="AR9" s="635"/>
      <c r="AS9" s="635"/>
      <c r="AT9" s="635"/>
      <c r="AU9" s="635"/>
      <c r="AV9" s="635"/>
      <c r="AW9" s="635"/>
      <c r="AX9" s="635"/>
      <c r="AY9" s="635"/>
      <c r="AZ9" s="635"/>
      <c r="BA9" s="635"/>
      <c r="BB9" s="635"/>
      <c r="BC9" s="635"/>
      <c r="BD9" s="635"/>
      <c r="BE9" s="635"/>
      <c r="BF9" s="635"/>
      <c r="BG9" s="635"/>
      <c r="BH9" s="635"/>
      <c r="BI9" s="635"/>
      <c r="BJ9" s="635"/>
      <c r="BK9" s="635"/>
      <c r="BL9" s="635"/>
      <c r="BM9" s="635"/>
      <c r="BN9" s="635"/>
      <c r="BO9" s="635"/>
      <c r="BP9" s="635"/>
      <c r="BQ9" s="635"/>
      <c r="BR9" s="635"/>
      <c r="BS9" s="635"/>
      <c r="BT9" s="635"/>
      <c r="BU9" s="635"/>
      <c r="BV9" s="635"/>
      <c r="BW9" s="635"/>
      <c r="BX9" s="635"/>
      <c r="BY9" s="635"/>
      <c r="BZ9" s="635"/>
      <c r="CA9" s="635"/>
      <c r="CB9" s="635"/>
      <c r="CC9" s="635"/>
      <c r="CD9" s="635"/>
      <c r="CE9" s="190"/>
      <c r="CF9" s="190"/>
      <c r="CG9" s="190"/>
      <c r="CH9" s="190"/>
      <c r="CI9" s="190"/>
      <c r="CJ9" s="190"/>
      <c r="CK9" s="190"/>
      <c r="CL9" s="651"/>
      <c r="CM9" s="652"/>
      <c r="CN9" s="652"/>
      <c r="CO9" s="652"/>
      <c r="CP9" s="652"/>
      <c r="CQ9" s="652"/>
      <c r="CR9" s="652"/>
      <c r="CS9" s="652"/>
      <c r="CT9" s="652"/>
      <c r="CU9" s="652"/>
      <c r="CV9" s="652"/>
      <c r="CW9" s="652"/>
      <c r="CX9" s="652"/>
      <c r="CY9" s="653"/>
    </row>
    <row r="10" spans="1:103" x14ac:dyDescent="0.2">
      <c r="A10" s="194"/>
      <c r="B10" s="194"/>
      <c r="C10" s="194" t="s">
        <v>98</v>
      </c>
      <c r="D10" s="194"/>
      <c r="E10" s="194"/>
      <c r="F10" s="194"/>
      <c r="G10" s="194"/>
      <c r="H10" s="194"/>
      <c r="I10" s="194"/>
      <c r="J10" s="194"/>
      <c r="K10" s="194"/>
      <c r="L10" s="191"/>
      <c r="M10" s="189"/>
      <c r="N10" s="189"/>
      <c r="O10" s="189"/>
      <c r="P10" s="189"/>
      <c r="Q10" s="195">
        <f>'НАЧИНАТЬ С ЭТОГО'!B16</f>
        <v>0</v>
      </c>
      <c r="R10" s="189"/>
      <c r="S10" s="665"/>
      <c r="T10" s="665"/>
      <c r="U10" s="665"/>
      <c r="V10" s="665"/>
      <c r="W10" s="665"/>
      <c r="X10" s="665"/>
      <c r="Y10" s="665"/>
      <c r="Z10" s="665"/>
      <c r="AA10" s="665"/>
      <c r="AB10" s="665"/>
      <c r="AC10" s="66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  <c r="BO10" s="195"/>
      <c r="BP10" s="195"/>
      <c r="BQ10" s="195"/>
      <c r="BR10" s="195"/>
      <c r="BS10" s="195"/>
      <c r="BT10" s="195"/>
      <c r="BU10" s="195"/>
      <c r="BV10" s="195"/>
      <c r="BW10" s="195"/>
      <c r="BX10" s="195"/>
      <c r="BY10" s="195"/>
      <c r="BZ10" s="195"/>
      <c r="CA10" s="195"/>
      <c r="CB10" s="195"/>
      <c r="CC10" s="195"/>
      <c r="CD10" s="195"/>
      <c r="CE10" s="194" t="s">
        <v>96</v>
      </c>
      <c r="CF10" s="194"/>
      <c r="CG10" s="194"/>
      <c r="CH10" s="194"/>
      <c r="CI10" s="194"/>
      <c r="CJ10" s="194"/>
      <c r="CK10" s="194"/>
      <c r="CL10" s="654"/>
      <c r="CM10" s="655"/>
      <c r="CN10" s="655"/>
      <c r="CO10" s="655"/>
      <c r="CP10" s="655"/>
      <c r="CQ10" s="655"/>
      <c r="CR10" s="655"/>
      <c r="CS10" s="655"/>
      <c r="CT10" s="655"/>
      <c r="CU10" s="655"/>
      <c r="CV10" s="655"/>
      <c r="CW10" s="655"/>
      <c r="CX10" s="655"/>
      <c r="CY10" s="656"/>
    </row>
    <row r="11" spans="1:103" x14ac:dyDescent="0.2">
      <c r="A11" s="190"/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650" t="s">
        <v>97</v>
      </c>
      <c r="M11" s="650"/>
      <c r="N11" s="650"/>
      <c r="O11" s="650"/>
      <c r="P11" s="650"/>
      <c r="Q11" s="650"/>
      <c r="R11" s="650"/>
      <c r="S11" s="635"/>
      <c r="T11" s="635"/>
      <c r="U11" s="635"/>
      <c r="V11" s="635"/>
      <c r="W11" s="635"/>
      <c r="X11" s="635"/>
      <c r="Y11" s="635"/>
      <c r="Z11" s="635"/>
      <c r="AA11" s="635"/>
      <c r="AB11" s="635"/>
      <c r="AC11" s="635"/>
      <c r="AD11" s="635"/>
      <c r="AE11" s="635"/>
      <c r="AF11" s="635"/>
      <c r="AG11" s="635"/>
      <c r="AH11" s="635"/>
      <c r="AI11" s="635"/>
      <c r="AJ11" s="635"/>
      <c r="AK11" s="635"/>
      <c r="AL11" s="635"/>
      <c r="AM11" s="635"/>
      <c r="AN11" s="635"/>
      <c r="AO11" s="635"/>
      <c r="AP11" s="635"/>
      <c r="AQ11" s="635"/>
      <c r="AR11" s="635"/>
      <c r="AS11" s="635"/>
      <c r="AT11" s="635"/>
      <c r="AU11" s="635"/>
      <c r="AV11" s="635"/>
      <c r="AW11" s="635"/>
      <c r="AX11" s="635"/>
      <c r="AY11" s="635"/>
      <c r="AZ11" s="635"/>
      <c r="BA11" s="635"/>
      <c r="BB11" s="635"/>
      <c r="BC11" s="635"/>
      <c r="BD11" s="635"/>
      <c r="BE11" s="635"/>
      <c r="BF11" s="635"/>
      <c r="BG11" s="635"/>
      <c r="BH11" s="635"/>
      <c r="BI11" s="635"/>
      <c r="BJ11" s="635"/>
      <c r="BK11" s="635"/>
      <c r="BL11" s="635"/>
      <c r="BM11" s="635"/>
      <c r="BN11" s="635"/>
      <c r="BO11" s="635"/>
      <c r="BP11" s="635"/>
      <c r="BQ11" s="635"/>
      <c r="BR11" s="635"/>
      <c r="BS11" s="635"/>
      <c r="BT11" s="635"/>
      <c r="BU11" s="635"/>
      <c r="BV11" s="635"/>
      <c r="BW11" s="635"/>
      <c r="BX11" s="635"/>
      <c r="BY11" s="635"/>
      <c r="BZ11" s="635"/>
      <c r="CA11" s="635"/>
      <c r="CB11" s="635"/>
      <c r="CC11" s="635"/>
      <c r="CD11" s="635"/>
      <c r="CE11" s="190"/>
      <c r="CF11" s="190"/>
      <c r="CG11" s="190"/>
      <c r="CH11" s="190"/>
      <c r="CI11" s="190"/>
      <c r="CJ11" s="190"/>
      <c r="CK11" s="190"/>
      <c r="CL11" s="651"/>
      <c r="CM11" s="652"/>
      <c r="CN11" s="652"/>
      <c r="CO11" s="652"/>
      <c r="CP11" s="652"/>
      <c r="CQ11" s="652"/>
      <c r="CR11" s="652"/>
      <c r="CS11" s="652"/>
      <c r="CT11" s="652"/>
      <c r="CU11" s="652"/>
      <c r="CV11" s="652"/>
      <c r="CW11" s="652"/>
      <c r="CX11" s="652"/>
      <c r="CY11" s="653"/>
    </row>
    <row r="12" spans="1:103" ht="48" customHeight="1" x14ac:dyDescent="0.2">
      <c r="A12" s="189"/>
      <c r="B12" s="189"/>
      <c r="C12" s="189" t="s">
        <v>99</v>
      </c>
      <c r="D12" s="189"/>
      <c r="E12" s="189"/>
      <c r="F12" s="189"/>
      <c r="G12" s="189"/>
      <c r="H12" s="189"/>
      <c r="I12" s="189"/>
      <c r="J12" s="189"/>
      <c r="K12" s="189"/>
      <c r="L12" s="657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M12" s="657"/>
      <c r="N12" s="657"/>
      <c r="O12" s="657"/>
      <c r="P12" s="657"/>
      <c r="Q12" s="657"/>
      <c r="R12" s="657"/>
      <c r="S12" s="657"/>
      <c r="T12" s="657"/>
      <c r="U12" s="657"/>
      <c r="V12" s="657"/>
      <c r="W12" s="657"/>
      <c r="X12" s="657"/>
      <c r="Y12" s="657"/>
      <c r="Z12" s="657"/>
      <c r="AA12" s="657"/>
      <c r="AB12" s="657"/>
      <c r="AC12" s="657"/>
      <c r="AD12" s="657"/>
      <c r="AE12" s="657"/>
      <c r="AF12" s="657"/>
      <c r="AG12" s="657"/>
      <c r="AH12" s="657"/>
      <c r="AI12" s="657"/>
      <c r="AJ12" s="657"/>
      <c r="AK12" s="657"/>
      <c r="AL12" s="657"/>
      <c r="AM12" s="657"/>
      <c r="AN12" s="657"/>
      <c r="AO12" s="657"/>
      <c r="AP12" s="657"/>
      <c r="AQ12" s="657"/>
      <c r="AR12" s="657"/>
      <c r="AS12" s="657"/>
      <c r="AT12" s="657"/>
      <c r="AU12" s="657"/>
      <c r="AV12" s="657"/>
      <c r="AW12" s="657"/>
      <c r="AX12" s="657"/>
      <c r="AY12" s="657"/>
      <c r="AZ12" s="657"/>
      <c r="BA12" s="657"/>
      <c r="BB12" s="657"/>
      <c r="BC12" s="657"/>
      <c r="BD12" s="657"/>
      <c r="BE12" s="657"/>
      <c r="BF12" s="657"/>
      <c r="BG12" s="657"/>
      <c r="BH12" s="657"/>
      <c r="BI12" s="657"/>
      <c r="BJ12" s="657"/>
      <c r="BK12" s="657"/>
      <c r="BL12" s="657"/>
      <c r="BM12" s="657"/>
      <c r="BN12" s="657"/>
      <c r="BO12" s="657"/>
      <c r="BP12" s="657"/>
      <c r="BQ12" s="657"/>
      <c r="BR12" s="657"/>
      <c r="BS12" s="657"/>
      <c r="BT12" s="657"/>
      <c r="BU12" s="657"/>
      <c r="BV12" s="657"/>
      <c r="BW12" s="657"/>
      <c r="BX12" s="657"/>
      <c r="BY12" s="657"/>
      <c r="BZ12" s="657"/>
      <c r="CA12" s="657"/>
      <c r="CB12" s="657"/>
      <c r="CC12" s="657"/>
      <c r="CD12" s="657"/>
      <c r="CE12" s="657"/>
      <c r="CF12" s="657"/>
      <c r="CG12" s="657"/>
      <c r="CH12" s="657"/>
      <c r="CI12" s="657"/>
      <c r="CJ12" s="657"/>
      <c r="CK12" s="658"/>
      <c r="CL12" s="654"/>
      <c r="CM12" s="655"/>
      <c r="CN12" s="655"/>
      <c r="CO12" s="655"/>
      <c r="CP12" s="655"/>
      <c r="CQ12" s="655"/>
      <c r="CR12" s="655"/>
      <c r="CS12" s="655"/>
      <c r="CT12" s="655"/>
      <c r="CU12" s="655"/>
      <c r="CV12" s="655"/>
      <c r="CW12" s="655"/>
      <c r="CX12" s="655"/>
      <c r="CY12" s="656"/>
    </row>
    <row r="13" spans="1:103" ht="21" customHeight="1" x14ac:dyDescent="0.2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635" t="s">
        <v>100</v>
      </c>
      <c r="M13" s="635"/>
      <c r="N13" s="635"/>
      <c r="O13" s="635"/>
      <c r="P13" s="635"/>
      <c r="Q13" s="635"/>
      <c r="R13" s="635"/>
      <c r="S13" s="635"/>
      <c r="T13" s="635"/>
      <c r="U13" s="635"/>
      <c r="V13" s="635"/>
      <c r="W13" s="635"/>
      <c r="X13" s="635"/>
      <c r="Y13" s="635"/>
      <c r="Z13" s="635"/>
      <c r="AA13" s="635"/>
      <c r="AB13" s="635"/>
      <c r="AC13" s="635"/>
      <c r="AD13" s="635"/>
      <c r="AE13" s="635"/>
      <c r="AF13" s="635"/>
      <c r="AG13" s="635"/>
      <c r="AH13" s="635"/>
      <c r="AI13" s="635"/>
      <c r="AJ13" s="635"/>
      <c r="AK13" s="635"/>
      <c r="AL13" s="635"/>
      <c r="AM13" s="635"/>
      <c r="AN13" s="635"/>
      <c r="AO13" s="635"/>
      <c r="AP13" s="635"/>
      <c r="AQ13" s="635"/>
      <c r="AR13" s="635"/>
      <c r="AS13" s="635"/>
      <c r="AT13" s="635"/>
      <c r="AU13" s="635"/>
      <c r="AV13" s="635"/>
      <c r="AW13" s="635"/>
      <c r="AX13" s="635"/>
      <c r="AY13" s="635"/>
      <c r="AZ13" s="635"/>
      <c r="BA13" s="635"/>
      <c r="BB13" s="635"/>
      <c r="BC13" s="635"/>
      <c r="BD13" s="635"/>
      <c r="BE13" s="635"/>
      <c r="BF13" s="635"/>
      <c r="BG13" s="635"/>
      <c r="BH13" s="635"/>
      <c r="BI13" s="635"/>
      <c r="BJ13" s="635"/>
      <c r="BK13" s="635"/>
      <c r="BL13" s="635"/>
      <c r="BM13" s="635"/>
      <c r="BN13" s="635"/>
      <c r="BO13" s="635"/>
      <c r="BP13" s="635"/>
      <c r="BQ13" s="635"/>
      <c r="BR13" s="635"/>
      <c r="BS13" s="635"/>
      <c r="BT13" s="635"/>
      <c r="BU13" s="635"/>
      <c r="BV13" s="635"/>
      <c r="BW13" s="635"/>
      <c r="BX13" s="635"/>
      <c r="BY13" s="635"/>
      <c r="BZ13" s="635"/>
      <c r="CA13" s="635"/>
      <c r="CB13" s="635"/>
      <c r="CC13" s="635"/>
      <c r="CD13" s="635"/>
      <c r="CE13" s="196"/>
      <c r="CF13" s="196"/>
      <c r="CG13" s="196"/>
      <c r="CH13" s="196"/>
      <c r="CI13" s="196"/>
      <c r="CJ13" s="196"/>
      <c r="CK13" s="197"/>
      <c r="CL13" s="651"/>
      <c r="CM13" s="652"/>
      <c r="CN13" s="652"/>
      <c r="CO13" s="652"/>
      <c r="CP13" s="652"/>
      <c r="CQ13" s="652"/>
      <c r="CR13" s="652"/>
      <c r="CS13" s="652"/>
      <c r="CT13" s="652"/>
      <c r="CU13" s="652"/>
      <c r="CV13" s="652"/>
      <c r="CW13" s="652"/>
      <c r="CX13" s="652"/>
      <c r="CY13" s="653"/>
    </row>
    <row r="14" spans="1:103" ht="55.5" customHeight="1" x14ac:dyDescent="0.2">
      <c r="A14" s="189"/>
      <c r="B14" s="189"/>
      <c r="C14" s="189" t="s">
        <v>101</v>
      </c>
      <c r="D14" s="189"/>
      <c r="E14" s="189"/>
      <c r="F14" s="189"/>
      <c r="G14" s="189"/>
      <c r="H14" s="189"/>
      <c r="I14" s="189"/>
      <c r="J14" s="189"/>
      <c r="K14" s="189"/>
      <c r="L14" s="657" t="str">
        <f>'НАЧИНАТЬ С ЭТОГО'!B4</f>
        <v xml:space="preserve">"Строительство 2КЛ-10 кВ от ПС Кругликовская до РП-18 мкр. БВК, г. Краснодар" (Идентификационный номер проекта P_03_1142311005693_013) </v>
      </c>
      <c r="M14" s="657"/>
      <c r="N14" s="657"/>
      <c r="O14" s="657"/>
      <c r="P14" s="657"/>
      <c r="Q14" s="657"/>
      <c r="R14" s="657"/>
      <c r="S14" s="657"/>
      <c r="T14" s="657"/>
      <c r="U14" s="657"/>
      <c r="V14" s="657"/>
      <c r="W14" s="657"/>
      <c r="X14" s="657"/>
      <c r="Y14" s="657"/>
      <c r="Z14" s="657"/>
      <c r="AA14" s="657"/>
      <c r="AB14" s="657"/>
      <c r="AC14" s="657"/>
      <c r="AD14" s="657"/>
      <c r="AE14" s="657"/>
      <c r="AF14" s="657"/>
      <c r="AG14" s="657"/>
      <c r="AH14" s="657"/>
      <c r="AI14" s="657"/>
      <c r="AJ14" s="657"/>
      <c r="AK14" s="657"/>
      <c r="AL14" s="657"/>
      <c r="AM14" s="657"/>
      <c r="AN14" s="657"/>
      <c r="AO14" s="657"/>
      <c r="AP14" s="657"/>
      <c r="AQ14" s="657"/>
      <c r="AR14" s="657"/>
      <c r="AS14" s="657"/>
      <c r="AT14" s="657"/>
      <c r="AU14" s="657"/>
      <c r="AV14" s="657"/>
      <c r="AW14" s="657"/>
      <c r="AX14" s="657"/>
      <c r="AY14" s="657"/>
      <c r="AZ14" s="657"/>
      <c r="BA14" s="657"/>
      <c r="BB14" s="657"/>
      <c r="BC14" s="657"/>
      <c r="BD14" s="657"/>
      <c r="BE14" s="657"/>
      <c r="BF14" s="657"/>
      <c r="BG14" s="657"/>
      <c r="BH14" s="657"/>
      <c r="BI14" s="657"/>
      <c r="BJ14" s="657"/>
      <c r="BK14" s="657"/>
      <c r="BL14" s="657"/>
      <c r="BM14" s="657"/>
      <c r="BN14" s="657"/>
      <c r="BO14" s="657"/>
      <c r="BP14" s="657"/>
      <c r="BQ14" s="657"/>
      <c r="BR14" s="657"/>
      <c r="BS14" s="657"/>
      <c r="BT14" s="657"/>
      <c r="BU14" s="657"/>
      <c r="BV14" s="657"/>
      <c r="BW14" s="657"/>
      <c r="BX14" s="657"/>
      <c r="BY14" s="657"/>
      <c r="BZ14" s="657"/>
      <c r="CA14" s="657"/>
      <c r="CB14" s="657"/>
      <c r="CC14" s="657"/>
      <c r="CD14" s="657"/>
      <c r="CE14" s="657"/>
      <c r="CF14" s="657"/>
      <c r="CG14" s="657"/>
      <c r="CH14" s="657"/>
      <c r="CI14" s="657"/>
      <c r="CJ14" s="657"/>
      <c r="CK14" s="658"/>
      <c r="CL14" s="654"/>
      <c r="CM14" s="655"/>
      <c r="CN14" s="655"/>
      <c r="CO14" s="655"/>
      <c r="CP14" s="655"/>
      <c r="CQ14" s="655"/>
      <c r="CR14" s="655"/>
      <c r="CS14" s="655"/>
      <c r="CT14" s="655"/>
      <c r="CU14" s="655"/>
      <c r="CV14" s="655"/>
      <c r="CW14" s="655"/>
      <c r="CX14" s="655"/>
      <c r="CY14" s="656"/>
    </row>
    <row r="15" spans="1:10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R15" s="196"/>
      <c r="T15" s="196"/>
      <c r="U15" s="196"/>
      <c r="V15" s="196"/>
      <c r="W15" s="635" t="s">
        <v>102</v>
      </c>
      <c r="X15" s="635"/>
      <c r="Y15" s="635"/>
      <c r="Z15" s="635"/>
      <c r="AA15" s="635"/>
      <c r="AB15" s="635"/>
      <c r="AC15" s="635"/>
      <c r="AD15" s="635"/>
      <c r="AE15" s="635"/>
      <c r="AF15" s="635"/>
      <c r="AG15" s="635"/>
      <c r="AH15" s="635"/>
      <c r="AI15" s="635"/>
      <c r="AJ15" s="635"/>
      <c r="AK15" s="635"/>
      <c r="AL15" s="635"/>
      <c r="AM15" s="635"/>
      <c r="AN15" s="635"/>
      <c r="AO15" s="635"/>
      <c r="AP15" s="635"/>
      <c r="AQ15" s="635"/>
      <c r="AR15" s="635"/>
      <c r="AS15" s="635"/>
      <c r="AT15" s="635"/>
      <c r="AU15" s="635"/>
      <c r="AV15" s="635"/>
      <c r="AW15" s="635"/>
      <c r="AX15" s="635"/>
      <c r="AY15" s="635"/>
      <c r="AZ15" s="635"/>
      <c r="BA15" s="635"/>
      <c r="BB15" s="635"/>
      <c r="BC15" s="635"/>
      <c r="BD15" s="635"/>
      <c r="BE15" s="635"/>
      <c r="BF15" s="635"/>
      <c r="BG15" s="635"/>
      <c r="BH15" s="635"/>
      <c r="BI15" s="635"/>
      <c r="BJ15" s="635"/>
      <c r="BK15" s="635"/>
      <c r="BL15" s="635"/>
      <c r="BM15" s="635"/>
      <c r="BN15" s="635"/>
      <c r="BO15" s="635"/>
      <c r="BP15" s="635"/>
      <c r="BQ15" s="635"/>
      <c r="BR15" s="635"/>
      <c r="BS15" s="636" t="s">
        <v>103</v>
      </c>
      <c r="BT15" s="636"/>
      <c r="BU15" s="636"/>
      <c r="BV15" s="636"/>
      <c r="BW15" s="636"/>
      <c r="BX15" s="636"/>
      <c r="BY15" s="636"/>
      <c r="BZ15" s="636"/>
      <c r="CA15" s="636"/>
      <c r="CB15" s="636"/>
      <c r="CC15" s="636"/>
      <c r="CD15" s="636"/>
      <c r="CE15" s="636"/>
      <c r="CF15" s="636"/>
      <c r="CG15" s="636"/>
      <c r="CH15" s="636"/>
      <c r="CI15" s="636"/>
      <c r="CJ15" s="636"/>
      <c r="CK15" s="636"/>
      <c r="CL15" s="637"/>
      <c r="CM15" s="638"/>
      <c r="CN15" s="638"/>
      <c r="CO15" s="638"/>
      <c r="CP15" s="638"/>
      <c r="CQ15" s="638"/>
      <c r="CR15" s="638"/>
      <c r="CS15" s="638"/>
      <c r="CT15" s="638"/>
      <c r="CU15" s="638"/>
      <c r="CV15" s="638"/>
      <c r="CW15" s="638"/>
      <c r="CX15" s="638"/>
      <c r="CY15" s="639"/>
    </row>
    <row r="16" spans="1:103" x14ac:dyDescent="0.2">
      <c r="BS16" s="628"/>
      <c r="BT16" s="628"/>
      <c r="BU16" s="628"/>
      <c r="BV16" s="628"/>
      <c r="BW16" s="628"/>
      <c r="BX16" s="628"/>
      <c r="BY16" s="628"/>
      <c r="BZ16" s="628"/>
      <c r="CA16" s="628"/>
      <c r="CB16" s="628"/>
      <c r="CC16" s="628"/>
      <c r="CD16" s="628"/>
      <c r="CE16" s="628"/>
      <c r="CF16" s="628"/>
      <c r="CG16" s="628"/>
      <c r="CH16" s="628"/>
      <c r="CI16" s="628"/>
      <c r="CJ16" s="628"/>
      <c r="CK16" s="628"/>
      <c r="CL16" s="640"/>
      <c r="CM16" s="641"/>
      <c r="CN16" s="641"/>
      <c r="CO16" s="641"/>
      <c r="CP16" s="641"/>
      <c r="CQ16" s="641"/>
      <c r="CR16" s="641"/>
      <c r="CS16" s="641"/>
      <c r="CT16" s="641"/>
      <c r="CU16" s="641"/>
      <c r="CV16" s="641"/>
      <c r="CW16" s="641"/>
      <c r="CX16" s="641"/>
      <c r="CY16" s="642"/>
    </row>
    <row r="17" spans="1:103" x14ac:dyDescent="0.2">
      <c r="A17" s="189"/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 t="s">
        <v>104</v>
      </c>
      <c r="CF17" s="643" t="s">
        <v>105</v>
      </c>
      <c r="CG17" s="643"/>
      <c r="CH17" s="643"/>
      <c r="CI17" s="643"/>
      <c r="CJ17" s="643"/>
      <c r="CK17" s="644"/>
      <c r="CL17" s="645" t="s">
        <v>155</v>
      </c>
      <c r="CM17" s="646"/>
      <c r="CN17" s="646"/>
      <c r="CO17" s="646"/>
      <c r="CP17" s="646"/>
      <c r="CQ17" s="646"/>
      <c r="CR17" s="646"/>
      <c r="CS17" s="646"/>
      <c r="CT17" s="646"/>
      <c r="CU17" s="646"/>
      <c r="CV17" s="646"/>
      <c r="CW17" s="646"/>
      <c r="CX17" s="646"/>
      <c r="CY17" s="647"/>
    </row>
    <row r="18" spans="1:103" x14ac:dyDescent="0.2">
      <c r="A18" s="189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  <c r="BI18" s="189"/>
      <c r="BJ18" s="189"/>
      <c r="BK18" s="189"/>
      <c r="BL18" s="189"/>
      <c r="BM18" s="189"/>
      <c r="BN18" s="189"/>
      <c r="BO18" s="189"/>
      <c r="BP18" s="189"/>
      <c r="BQ18" s="189"/>
      <c r="BR18" s="189"/>
      <c r="BS18" s="189"/>
      <c r="BT18" s="189"/>
      <c r="BU18" s="189"/>
      <c r="BV18" s="189"/>
      <c r="BW18" s="189"/>
      <c r="BX18" s="189"/>
      <c r="BY18" s="189"/>
      <c r="BZ18" s="189"/>
      <c r="CA18" s="189"/>
      <c r="CB18" s="189"/>
      <c r="CC18" s="189"/>
      <c r="CD18" s="189"/>
      <c r="CE18" s="189"/>
      <c r="CF18" s="643" t="s">
        <v>106</v>
      </c>
      <c r="CG18" s="643"/>
      <c r="CH18" s="643"/>
      <c r="CI18" s="643"/>
      <c r="CJ18" s="643"/>
      <c r="CK18" s="644"/>
      <c r="CL18" s="645"/>
      <c r="CM18" s="646"/>
      <c r="CN18" s="646"/>
      <c r="CO18" s="646"/>
      <c r="CP18" s="646"/>
      <c r="CQ18" s="648"/>
      <c r="CR18" s="648"/>
      <c r="CS18" s="648"/>
      <c r="CT18" s="648"/>
      <c r="CU18" s="648"/>
      <c r="CV18" s="646" t="s">
        <v>254</v>
      </c>
      <c r="CW18" s="646"/>
      <c r="CX18" s="646"/>
      <c r="CY18" s="647"/>
    </row>
    <row r="19" spans="1:103" ht="13.5" thickBot="1" x14ac:dyDescent="0.25">
      <c r="A19" s="189"/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189"/>
      <c r="CA19" s="189"/>
      <c r="CB19" s="628" t="s">
        <v>107</v>
      </c>
      <c r="CC19" s="628"/>
      <c r="CD19" s="628"/>
      <c r="CE19" s="628"/>
      <c r="CF19" s="628"/>
      <c r="CG19" s="628"/>
      <c r="CH19" s="628"/>
      <c r="CI19" s="628"/>
      <c r="CJ19" s="628"/>
      <c r="CK19" s="628"/>
      <c r="CL19" s="629"/>
      <c r="CM19" s="630"/>
      <c r="CN19" s="630"/>
      <c r="CO19" s="630"/>
      <c r="CP19" s="630"/>
      <c r="CQ19" s="630"/>
      <c r="CR19" s="630"/>
      <c r="CS19" s="630"/>
      <c r="CT19" s="630"/>
      <c r="CU19" s="630"/>
      <c r="CV19" s="630"/>
      <c r="CW19" s="630"/>
      <c r="CX19" s="630"/>
      <c r="CY19" s="631"/>
    </row>
    <row r="20" spans="1:103" ht="15" x14ac:dyDescent="0.25">
      <c r="A20" s="198"/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  <c r="BK20" s="198"/>
      <c r="BL20" s="198"/>
      <c r="BM20" s="198"/>
      <c r="BN20" s="198"/>
      <c r="BO20" s="198"/>
      <c r="BP20" s="198"/>
      <c r="BQ20" s="198"/>
      <c r="BR20" s="198"/>
      <c r="BS20" s="198"/>
      <c r="BT20" s="198"/>
      <c r="BU20" s="198"/>
      <c r="BV20" s="198"/>
      <c r="BW20" s="198"/>
      <c r="BX20" s="198"/>
      <c r="BY20" s="198"/>
      <c r="BZ20" s="198"/>
      <c r="CA20" s="198"/>
      <c r="CB20" s="198"/>
      <c r="CC20" s="198"/>
      <c r="CD20" s="198"/>
      <c r="CE20" s="198"/>
      <c r="CF20" s="198"/>
      <c r="CG20" s="198"/>
      <c r="CH20" s="198"/>
      <c r="CI20" s="198"/>
      <c r="CJ20" s="198"/>
      <c r="CK20" s="198"/>
      <c r="CL20" s="198"/>
      <c r="CM20" s="198"/>
      <c r="CN20" s="198"/>
      <c r="CO20" s="198"/>
      <c r="CP20" s="198"/>
      <c r="CQ20" s="198"/>
      <c r="CR20" s="198"/>
      <c r="CS20" s="198"/>
      <c r="CT20" s="198"/>
      <c r="CU20" s="198"/>
      <c r="CV20" s="198"/>
      <c r="CW20" s="198"/>
      <c r="CX20" s="198"/>
      <c r="CY20" s="198"/>
    </row>
    <row r="21" spans="1:103" ht="15" x14ac:dyDescent="0.25">
      <c r="A21" s="198"/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  <c r="BS21" s="198"/>
      <c r="BT21" s="198"/>
      <c r="BU21" s="198"/>
      <c r="BV21" s="198"/>
      <c r="BW21" s="198"/>
      <c r="BX21" s="198"/>
      <c r="BY21" s="198"/>
      <c r="BZ21" s="198"/>
      <c r="CA21" s="198"/>
      <c r="CB21" s="198"/>
      <c r="CC21" s="198"/>
      <c r="CD21" s="198"/>
      <c r="CE21" s="198"/>
      <c r="CF21" s="198"/>
      <c r="CG21" s="198"/>
      <c r="CH21" s="198"/>
      <c r="CI21" s="198"/>
      <c r="CJ21" s="198"/>
      <c r="CK21" s="198"/>
      <c r="CL21" s="198"/>
      <c r="CM21" s="198"/>
      <c r="CN21" s="198"/>
      <c r="CO21" s="198"/>
      <c r="CP21" s="198"/>
      <c r="CQ21" s="198"/>
      <c r="CR21" s="198"/>
      <c r="CS21" s="198"/>
      <c r="CT21" s="198"/>
      <c r="CU21" s="198"/>
      <c r="CV21" s="198"/>
      <c r="CW21" s="198"/>
      <c r="CX21" s="198"/>
      <c r="CY21" s="198"/>
    </row>
    <row r="22" spans="1:103" ht="23.25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9" t="s">
        <v>108</v>
      </c>
      <c r="AU22" s="199"/>
      <c r="AV22" s="199"/>
      <c r="AW22" s="199"/>
      <c r="AX22" s="199"/>
      <c r="AY22" s="199"/>
      <c r="AZ22" s="199"/>
      <c r="BA22" s="199"/>
      <c r="BB22" s="199"/>
      <c r="BC22" s="199"/>
      <c r="BD22" s="199"/>
      <c r="BE22" s="199"/>
      <c r="BF22" s="199"/>
      <c r="BG22" s="199"/>
      <c r="BH22" s="198"/>
      <c r="BI22" s="198"/>
      <c r="BJ22" s="198"/>
      <c r="BK22" s="198"/>
      <c r="BL22" s="198"/>
      <c r="BM22" s="198"/>
      <c r="BN22" s="198"/>
      <c r="BO22" s="198"/>
      <c r="BP22" s="198"/>
      <c r="BQ22" s="198"/>
      <c r="BR22" s="198"/>
      <c r="BS22" s="198"/>
      <c r="BT22" s="198"/>
      <c r="BU22" s="198"/>
      <c r="BV22" s="198"/>
      <c r="BW22" s="198"/>
      <c r="BX22" s="198"/>
      <c r="BY22" s="198"/>
      <c r="BZ22" s="198"/>
      <c r="CA22" s="198"/>
      <c r="CB22" s="198"/>
      <c r="CC22" s="198"/>
      <c r="CD22" s="198"/>
      <c r="CE22" s="198"/>
      <c r="CF22" s="198"/>
      <c r="CG22" s="198"/>
      <c r="CH22" s="198"/>
      <c r="CI22" s="198"/>
      <c r="CJ22" s="198"/>
      <c r="CK22" s="198"/>
      <c r="CL22" s="198"/>
      <c r="CM22" s="198"/>
      <c r="CN22" s="198"/>
      <c r="CO22" s="198"/>
      <c r="CP22" s="198"/>
      <c r="CQ22" s="198"/>
      <c r="CR22" s="198"/>
      <c r="CS22" s="198"/>
      <c r="CT22" s="198"/>
      <c r="CU22" s="198"/>
      <c r="CV22" s="198"/>
      <c r="CW22" s="198"/>
      <c r="CX22" s="198"/>
      <c r="CY22" s="198"/>
    </row>
    <row r="23" spans="1:103" ht="20.25" x14ac:dyDescent="0.3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200" t="s">
        <v>109</v>
      </c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98"/>
      <c r="BK23" s="198"/>
      <c r="BL23" s="198"/>
      <c r="BM23" s="198"/>
      <c r="BN23" s="198"/>
      <c r="BO23" s="198"/>
      <c r="BP23" s="198"/>
      <c r="BQ23" s="198"/>
      <c r="BR23" s="198"/>
      <c r="BS23" s="198"/>
      <c r="BT23" s="198"/>
      <c r="BU23" s="198"/>
      <c r="BV23" s="198"/>
      <c r="BW23" s="198"/>
      <c r="BX23" s="198"/>
      <c r="BY23" s="198"/>
      <c r="BZ23" s="198"/>
      <c r="CA23" s="198"/>
      <c r="CB23" s="198"/>
      <c r="CC23" s="198"/>
      <c r="CD23" s="198"/>
      <c r="CE23" s="198"/>
      <c r="CF23" s="198"/>
      <c r="CG23" s="198"/>
      <c r="CH23" s="198"/>
      <c r="CI23" s="198"/>
      <c r="CJ23" s="198"/>
      <c r="CK23" s="198"/>
      <c r="CL23" s="198"/>
      <c r="CM23" s="198"/>
      <c r="CN23" s="198"/>
      <c r="CO23" s="198"/>
      <c r="CP23" s="198"/>
      <c r="CQ23" s="198"/>
      <c r="CR23" s="198"/>
      <c r="CS23" s="198"/>
      <c r="CT23" s="198"/>
      <c r="CU23" s="198"/>
      <c r="CV23" s="198"/>
      <c r="CW23" s="198"/>
      <c r="CX23" s="198"/>
      <c r="CY23" s="198"/>
    </row>
    <row r="24" spans="1:103" ht="15" x14ac:dyDescent="0.25">
      <c r="A24" s="198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8"/>
      <c r="BG24" s="198"/>
      <c r="BH24" s="198"/>
      <c r="BI24" s="198"/>
      <c r="BJ24" s="198"/>
      <c r="BK24" s="198"/>
      <c r="BL24" s="198"/>
      <c r="BM24" s="198"/>
      <c r="BN24" s="198"/>
      <c r="BO24" s="198"/>
      <c r="BP24" s="198"/>
      <c r="BQ24" s="198"/>
      <c r="BR24" s="198"/>
      <c r="BS24" s="198"/>
      <c r="BT24" s="198"/>
      <c r="BU24" s="198"/>
      <c r="BV24" s="198"/>
      <c r="BW24" s="198"/>
      <c r="BX24" s="198"/>
      <c r="BY24" s="198"/>
      <c r="BZ24" s="198"/>
      <c r="CA24" s="198"/>
      <c r="CB24" s="198"/>
      <c r="CC24" s="198"/>
      <c r="CD24" s="198"/>
      <c r="CE24" s="198"/>
      <c r="CF24" s="198"/>
      <c r="CG24" s="198"/>
      <c r="CH24" s="198"/>
      <c r="CI24" s="198"/>
      <c r="CJ24" s="198"/>
      <c r="CK24" s="198"/>
      <c r="CL24" s="198"/>
      <c r="CM24" s="198"/>
      <c r="CN24" s="198"/>
      <c r="CO24" s="198"/>
      <c r="CP24" s="198"/>
      <c r="CQ24" s="198"/>
      <c r="CR24" s="198"/>
      <c r="CS24" s="198"/>
      <c r="CT24" s="198"/>
      <c r="CU24" s="198"/>
      <c r="CV24" s="198"/>
      <c r="CW24" s="198"/>
      <c r="CX24" s="198"/>
      <c r="CY24" s="198"/>
    </row>
    <row r="25" spans="1:103" x14ac:dyDescent="0.2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201"/>
      <c r="AR25" s="201" t="s">
        <v>110</v>
      </c>
      <c r="AS25" s="634" t="s">
        <v>255</v>
      </c>
      <c r="AT25" s="634"/>
      <c r="AU25" s="634"/>
      <c r="AV25" s="634"/>
      <c r="AW25" s="634"/>
      <c r="AX25" s="634"/>
      <c r="AY25" s="634"/>
      <c r="AZ25" s="634"/>
      <c r="BA25" s="634"/>
      <c r="BB25" s="634"/>
      <c r="BC25" s="634"/>
      <c r="BD25" s="634"/>
      <c r="BE25" s="634"/>
      <c r="BF25" s="634"/>
      <c r="BG25" s="634"/>
      <c r="BH25" s="634"/>
      <c r="BI25" s="634"/>
      <c r="BJ25" s="634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</row>
    <row r="26" spans="1:103" x14ac:dyDescent="0.2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</row>
    <row r="27" spans="1:103" ht="15" x14ac:dyDescent="0.25">
      <c r="A27" s="189"/>
      <c r="B27" s="189"/>
      <c r="C27" s="189"/>
      <c r="D27" s="189"/>
      <c r="E27" s="189"/>
      <c r="F27" s="189"/>
      <c r="G27" s="198" t="s">
        <v>111</v>
      </c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632"/>
      <c r="BJ27" s="633"/>
      <c r="BK27" s="633"/>
      <c r="BL27" s="633"/>
      <c r="BM27" s="633"/>
      <c r="BN27" s="633"/>
      <c r="BO27" s="633"/>
      <c r="BP27" s="633"/>
      <c r="BQ27" s="633"/>
      <c r="BR27" s="633"/>
      <c r="BS27" s="633"/>
      <c r="BT27" s="633"/>
      <c r="BU27" s="633"/>
      <c r="BV27" s="633"/>
      <c r="BW27" s="633"/>
      <c r="BX27" s="633"/>
      <c r="BY27" s="633"/>
      <c r="BZ27" s="633"/>
      <c r="CA27" s="633"/>
      <c r="CB27" s="633"/>
      <c r="CC27" s="633"/>
      <c r="CD27" s="633"/>
      <c r="CE27" s="633"/>
      <c r="CF27" s="633"/>
      <c r="CG27" s="633"/>
      <c r="CH27" s="633"/>
      <c r="CI27" s="633"/>
      <c r="CJ27" s="633"/>
      <c r="CK27" s="633"/>
      <c r="CL27" s="633"/>
      <c r="CM27" s="633"/>
      <c r="CN27" s="633"/>
      <c r="CO27" s="633"/>
      <c r="CP27" s="633"/>
      <c r="CQ27" s="198"/>
      <c r="CR27" s="189"/>
      <c r="CS27" s="189"/>
      <c r="CT27" s="189"/>
      <c r="CU27" s="189"/>
      <c r="CV27" s="189"/>
      <c r="CW27" s="189"/>
      <c r="CX27" s="189"/>
      <c r="CY27" s="189"/>
    </row>
    <row r="28" spans="1:103" ht="15" x14ac:dyDescent="0.2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8"/>
      <c r="BG28" s="198"/>
      <c r="BH28" s="198"/>
      <c r="BI28" s="198"/>
      <c r="BJ28" s="198"/>
      <c r="BK28" s="198"/>
      <c r="BL28" s="198"/>
      <c r="BM28" s="198"/>
      <c r="BN28" s="198"/>
      <c r="BO28" s="198"/>
      <c r="BP28" s="198"/>
      <c r="BQ28" s="198"/>
      <c r="BR28" s="198"/>
      <c r="BS28" s="198"/>
      <c r="BT28" s="198"/>
      <c r="BU28" s="198"/>
      <c r="BV28" s="198"/>
      <c r="BW28" s="198"/>
      <c r="BX28" s="198"/>
      <c r="BY28" s="198"/>
      <c r="BZ28" s="198"/>
      <c r="CA28" s="198"/>
      <c r="CB28" s="198"/>
      <c r="CC28" s="198"/>
      <c r="CD28" s="198"/>
      <c r="CE28" s="198"/>
      <c r="CF28" s="198"/>
      <c r="CG28" s="198"/>
      <c r="CH28" s="198"/>
      <c r="CI28" s="198"/>
      <c r="CJ28" s="198"/>
      <c r="CK28" s="198"/>
      <c r="CL28" s="198"/>
      <c r="CM28" s="198"/>
      <c r="CN28" s="198"/>
      <c r="CO28" s="198"/>
      <c r="CP28" s="198"/>
      <c r="CQ28" s="198"/>
      <c r="CR28" s="198"/>
      <c r="CS28" s="198"/>
      <c r="CT28" s="198"/>
      <c r="CU28" s="198"/>
      <c r="CV28" s="198"/>
      <c r="CW28" s="198"/>
      <c r="CX28" s="198"/>
      <c r="CY28" s="198"/>
    </row>
    <row r="29" spans="1:103" ht="15" x14ac:dyDescent="0.25">
      <c r="A29" s="198"/>
      <c r="B29" s="198"/>
      <c r="C29" s="198"/>
      <c r="D29" s="198"/>
      <c r="E29" s="198"/>
      <c r="F29" s="198"/>
      <c r="G29" s="198"/>
      <c r="H29" s="198"/>
      <c r="I29" s="198" t="s">
        <v>112</v>
      </c>
      <c r="J29" s="198"/>
      <c r="K29" s="198"/>
      <c r="L29" s="198"/>
      <c r="M29" s="198"/>
      <c r="N29" s="198"/>
      <c r="O29" s="198"/>
      <c r="P29" s="198"/>
      <c r="Q29" s="198"/>
      <c r="R29" s="198"/>
      <c r="S29" s="627"/>
      <c r="T29" s="627"/>
      <c r="U29" s="627"/>
      <c r="V29" s="627"/>
      <c r="W29" s="627"/>
      <c r="X29" s="627"/>
      <c r="Y29" s="627"/>
      <c r="Z29" s="627"/>
      <c r="AA29" s="627"/>
      <c r="AB29" s="627"/>
      <c r="AC29" s="627"/>
      <c r="AD29" s="627"/>
      <c r="AE29" s="627"/>
      <c r="AF29" s="627"/>
      <c r="AG29" s="627"/>
      <c r="AH29" s="627"/>
      <c r="AI29" s="198"/>
      <c r="AJ29" s="627"/>
      <c r="AK29" s="627"/>
      <c r="AL29" s="627"/>
      <c r="AM29" s="627"/>
      <c r="AN29" s="627"/>
      <c r="AO29" s="627"/>
      <c r="AP29" s="627"/>
      <c r="AQ29" s="627"/>
      <c r="AR29" s="627"/>
      <c r="AS29" s="627"/>
      <c r="AT29" s="627"/>
      <c r="AU29" s="627"/>
      <c r="AV29" s="198"/>
      <c r="AW29" s="627"/>
      <c r="AX29" s="627"/>
      <c r="AY29" s="627"/>
      <c r="AZ29" s="627"/>
      <c r="BA29" s="627"/>
      <c r="BB29" s="627"/>
      <c r="BC29" s="627"/>
      <c r="BD29" s="627"/>
      <c r="BE29" s="627"/>
      <c r="BF29" s="627"/>
      <c r="BG29" s="627"/>
      <c r="BH29" s="627"/>
      <c r="BI29" s="627"/>
      <c r="BJ29" s="627"/>
      <c r="BK29" s="627"/>
      <c r="BL29" s="627"/>
      <c r="BM29" s="627"/>
      <c r="BN29" s="627"/>
      <c r="BO29" s="627"/>
      <c r="BP29" s="627"/>
      <c r="BQ29" s="627"/>
      <c r="BR29" s="627"/>
      <c r="BS29" s="627"/>
      <c r="BT29" s="627"/>
      <c r="BU29" s="627"/>
      <c r="BV29" s="627"/>
      <c r="BW29" s="627"/>
      <c r="BX29" s="627"/>
      <c r="BY29" s="627"/>
      <c r="BZ29" s="627"/>
      <c r="CA29" s="627"/>
      <c r="CB29" s="627"/>
      <c r="CC29" s="627"/>
      <c r="CD29" s="627"/>
      <c r="CE29" s="627"/>
      <c r="CF29" s="627"/>
      <c r="CG29" s="627"/>
      <c r="CH29" s="627"/>
      <c r="CI29" s="627"/>
      <c r="CJ29" s="627"/>
      <c r="CK29" s="627"/>
      <c r="CL29" s="627"/>
      <c r="CM29" s="627"/>
      <c r="CN29" s="198"/>
      <c r="CO29" s="198"/>
      <c r="CP29" s="198"/>
      <c r="CQ29" s="198"/>
      <c r="CR29" s="198"/>
      <c r="CS29" s="198"/>
      <c r="CT29" s="198"/>
      <c r="CU29" s="198"/>
      <c r="CV29" s="198"/>
      <c r="CW29" s="198"/>
      <c r="CX29" s="198"/>
      <c r="CY29" s="198"/>
    </row>
    <row r="30" spans="1:103" x14ac:dyDescent="0.2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617" t="s">
        <v>113</v>
      </c>
      <c r="T30" s="617"/>
      <c r="U30" s="617"/>
      <c r="V30" s="617"/>
      <c r="W30" s="617"/>
      <c r="X30" s="617"/>
      <c r="Y30" s="617"/>
      <c r="Z30" s="617"/>
      <c r="AA30" s="617"/>
      <c r="AB30" s="617"/>
      <c r="AC30" s="617"/>
      <c r="AD30" s="617"/>
      <c r="AE30" s="617"/>
      <c r="AF30" s="617"/>
      <c r="AG30" s="617"/>
      <c r="AH30" s="617"/>
      <c r="AI30" s="188"/>
      <c r="AJ30" s="617" t="s">
        <v>114</v>
      </c>
      <c r="AK30" s="617"/>
      <c r="AL30" s="617"/>
      <c r="AM30" s="617"/>
      <c r="AN30" s="617"/>
      <c r="AO30" s="617"/>
      <c r="AP30" s="617"/>
      <c r="AQ30" s="617"/>
      <c r="AR30" s="617"/>
      <c r="AS30" s="617"/>
      <c r="AT30" s="617"/>
      <c r="AU30" s="617"/>
      <c r="AV30" s="202"/>
      <c r="AW30" s="617" t="s">
        <v>115</v>
      </c>
      <c r="AX30" s="617"/>
      <c r="AY30" s="617"/>
      <c r="AZ30" s="617"/>
      <c r="BA30" s="617"/>
      <c r="BB30" s="617"/>
      <c r="BC30" s="617"/>
      <c r="BD30" s="617"/>
      <c r="BE30" s="617"/>
      <c r="BF30" s="617"/>
      <c r="BG30" s="617"/>
      <c r="BH30" s="617"/>
      <c r="BI30" s="617"/>
      <c r="BJ30" s="617"/>
      <c r="BK30" s="617"/>
      <c r="BL30" s="617"/>
      <c r="BM30" s="617"/>
      <c r="BN30" s="617"/>
      <c r="BO30" s="617"/>
      <c r="BP30" s="617"/>
      <c r="BQ30" s="617"/>
      <c r="BR30" s="617"/>
      <c r="BS30" s="617"/>
      <c r="BT30" s="617"/>
      <c r="BU30" s="617"/>
      <c r="BV30" s="617"/>
      <c r="BW30" s="617"/>
      <c r="BX30" s="617"/>
      <c r="BY30" s="617"/>
      <c r="BZ30" s="617"/>
      <c r="CA30" s="617"/>
      <c r="CB30" s="617"/>
      <c r="CC30" s="617"/>
      <c r="CD30" s="617"/>
      <c r="CE30" s="617"/>
      <c r="CF30" s="617"/>
      <c r="CG30" s="617"/>
      <c r="CH30" s="617"/>
      <c r="CI30" s="617"/>
      <c r="CJ30" s="617"/>
      <c r="CK30" s="617"/>
      <c r="CL30" s="617"/>
      <c r="CM30" s="617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</row>
    <row r="31" spans="1:103" ht="15" x14ac:dyDescent="0.25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198"/>
      <c r="CW31" s="198"/>
      <c r="CX31" s="198"/>
      <c r="CY31" s="198"/>
    </row>
    <row r="32" spans="1:103" ht="15" x14ac:dyDescent="0.25">
      <c r="A32" s="198"/>
      <c r="B32" s="198"/>
      <c r="C32" s="198"/>
      <c r="D32" s="198"/>
      <c r="E32" s="198"/>
      <c r="F32" s="198"/>
      <c r="G32" s="198"/>
      <c r="H32" s="198"/>
      <c r="I32" s="198" t="s">
        <v>116</v>
      </c>
      <c r="J32" s="198"/>
      <c r="K32" s="198"/>
      <c r="L32" s="198"/>
      <c r="M32" s="198"/>
      <c r="N32" s="198"/>
      <c r="O32" s="198"/>
      <c r="P32" s="198"/>
      <c r="Q32" s="198"/>
      <c r="R32" s="198"/>
      <c r="S32" s="627"/>
      <c r="T32" s="627"/>
      <c r="U32" s="627"/>
      <c r="V32" s="627"/>
      <c r="W32" s="627"/>
      <c r="X32" s="627"/>
      <c r="Y32" s="627"/>
      <c r="Z32" s="627"/>
      <c r="AA32" s="627"/>
      <c r="AB32" s="627"/>
      <c r="AC32" s="627"/>
      <c r="AD32" s="627"/>
      <c r="AE32" s="627"/>
      <c r="AF32" s="627"/>
      <c r="AG32" s="627"/>
      <c r="AH32" s="627"/>
      <c r="AI32" s="198"/>
      <c r="AJ32" s="627"/>
      <c r="AK32" s="627"/>
      <c r="AL32" s="627"/>
      <c r="AM32" s="627"/>
      <c r="AN32" s="627"/>
      <c r="AO32" s="627"/>
      <c r="AP32" s="627"/>
      <c r="AQ32" s="627"/>
      <c r="AR32" s="627"/>
      <c r="AS32" s="627"/>
      <c r="AT32" s="627"/>
      <c r="AU32" s="627"/>
      <c r="AV32" s="198"/>
      <c r="AW32" s="627"/>
      <c r="AX32" s="627"/>
      <c r="AY32" s="627"/>
      <c r="AZ32" s="627"/>
      <c r="BA32" s="627"/>
      <c r="BB32" s="627"/>
      <c r="BC32" s="627"/>
      <c r="BD32" s="627"/>
      <c r="BE32" s="627"/>
      <c r="BF32" s="627"/>
      <c r="BG32" s="627"/>
      <c r="BH32" s="627"/>
      <c r="BI32" s="627"/>
      <c r="BJ32" s="627"/>
      <c r="BK32" s="627"/>
      <c r="BL32" s="627"/>
      <c r="BM32" s="627"/>
      <c r="BN32" s="627"/>
      <c r="BO32" s="627"/>
      <c r="BP32" s="627"/>
      <c r="BQ32" s="627"/>
      <c r="BR32" s="627"/>
      <c r="BS32" s="627"/>
      <c r="BT32" s="627"/>
      <c r="BU32" s="627"/>
      <c r="BV32" s="627"/>
      <c r="BW32" s="627"/>
      <c r="BX32" s="627"/>
      <c r="BY32" s="627"/>
      <c r="BZ32" s="627"/>
      <c r="CA32" s="627"/>
      <c r="CB32" s="627"/>
      <c r="CC32" s="627"/>
      <c r="CD32" s="627"/>
      <c r="CE32" s="627"/>
      <c r="CF32" s="627"/>
      <c r="CG32" s="627"/>
      <c r="CH32" s="627"/>
      <c r="CI32" s="627"/>
      <c r="CJ32" s="627"/>
      <c r="CK32" s="627"/>
      <c r="CL32" s="627"/>
      <c r="CM32" s="627"/>
      <c r="CN32" s="198"/>
      <c r="CO32" s="198"/>
      <c r="CP32" s="198"/>
      <c r="CQ32" s="198"/>
      <c r="CR32" s="198"/>
      <c r="CS32" s="198"/>
      <c r="CT32" s="198"/>
      <c r="CU32" s="198"/>
      <c r="CV32" s="198"/>
      <c r="CW32" s="198"/>
      <c r="CX32" s="198"/>
      <c r="CY32" s="198"/>
    </row>
    <row r="33" spans="1:103" x14ac:dyDescent="0.2">
      <c r="A33" s="188"/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617" t="s">
        <v>113</v>
      </c>
      <c r="T33" s="617"/>
      <c r="U33" s="617"/>
      <c r="V33" s="617"/>
      <c r="W33" s="617"/>
      <c r="X33" s="617"/>
      <c r="Y33" s="617"/>
      <c r="Z33" s="617"/>
      <c r="AA33" s="617"/>
      <c r="AB33" s="617"/>
      <c r="AC33" s="617"/>
      <c r="AD33" s="617"/>
      <c r="AE33" s="617"/>
      <c r="AF33" s="617"/>
      <c r="AG33" s="617"/>
      <c r="AH33" s="617"/>
      <c r="AI33" s="188"/>
      <c r="AJ33" s="617" t="s">
        <v>114</v>
      </c>
      <c r="AK33" s="617"/>
      <c r="AL33" s="617"/>
      <c r="AM33" s="617"/>
      <c r="AN33" s="617"/>
      <c r="AO33" s="617"/>
      <c r="AP33" s="617"/>
      <c r="AQ33" s="617"/>
      <c r="AR33" s="617"/>
      <c r="AS33" s="617"/>
      <c r="AT33" s="617"/>
      <c r="AU33" s="617"/>
      <c r="AV33" s="202"/>
      <c r="AW33" s="617" t="s">
        <v>115</v>
      </c>
      <c r="AX33" s="617"/>
      <c r="AY33" s="617"/>
      <c r="AZ33" s="617"/>
      <c r="BA33" s="617"/>
      <c r="BB33" s="617"/>
      <c r="BC33" s="617"/>
      <c r="BD33" s="617"/>
      <c r="BE33" s="617"/>
      <c r="BF33" s="617"/>
      <c r="BG33" s="617"/>
      <c r="BH33" s="617"/>
      <c r="BI33" s="617"/>
      <c r="BJ33" s="617"/>
      <c r="BK33" s="617"/>
      <c r="BL33" s="617"/>
      <c r="BM33" s="617"/>
      <c r="BN33" s="617"/>
      <c r="BO33" s="617"/>
      <c r="BP33" s="617"/>
      <c r="BQ33" s="617"/>
      <c r="BR33" s="617"/>
      <c r="BS33" s="617"/>
      <c r="BT33" s="617"/>
      <c r="BU33" s="617"/>
      <c r="BV33" s="617"/>
      <c r="BW33" s="617"/>
      <c r="BX33" s="617"/>
      <c r="BY33" s="617"/>
      <c r="BZ33" s="617"/>
      <c r="CA33" s="617"/>
      <c r="CB33" s="617"/>
      <c r="CC33" s="617"/>
      <c r="CD33" s="617"/>
      <c r="CE33" s="617"/>
      <c r="CF33" s="617"/>
      <c r="CG33" s="617"/>
      <c r="CH33" s="617"/>
      <c r="CI33" s="617"/>
      <c r="CJ33" s="617"/>
      <c r="CK33" s="617"/>
      <c r="CL33" s="617"/>
      <c r="CM33" s="617"/>
      <c r="CN33" s="188"/>
      <c r="CO33" s="188"/>
      <c r="CP33" s="188"/>
      <c r="CQ33" s="188"/>
      <c r="CR33" s="188"/>
      <c r="CS33" s="188"/>
      <c r="CT33" s="188"/>
      <c r="CU33" s="188"/>
      <c r="CV33" s="188"/>
      <c r="CW33" s="188"/>
      <c r="CX33" s="188"/>
      <c r="CY33" s="188"/>
    </row>
    <row r="34" spans="1:103" x14ac:dyDescent="0.2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</row>
    <row r="35" spans="1:103" x14ac:dyDescent="0.2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89"/>
      <c r="BU35" s="189"/>
      <c r="BV35" s="189"/>
      <c r="BW35" s="189"/>
      <c r="BX35" s="189"/>
      <c r="BY35" s="189"/>
      <c r="BZ35" s="189"/>
      <c r="CA35" s="189"/>
      <c r="CB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</row>
    <row r="36" spans="1:103" x14ac:dyDescent="0.2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</row>
    <row r="37" spans="1:103" ht="15" x14ac:dyDescent="0.25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189"/>
      <c r="BJ37" s="189"/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203"/>
    </row>
    <row r="38" spans="1:103" x14ac:dyDescent="0.2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  <c r="BF38" s="189"/>
      <c r="BG38" s="189"/>
      <c r="BH38" s="189"/>
      <c r="BI38" s="189"/>
      <c r="BJ38" s="189"/>
      <c r="BK38" s="189"/>
      <c r="BL38" s="189"/>
      <c r="BM38" s="189"/>
      <c r="BN38" s="189"/>
      <c r="BO38" s="189"/>
      <c r="BP38" s="189"/>
      <c r="BQ38" s="189"/>
      <c r="BR38" s="189"/>
      <c r="BS38" s="189"/>
      <c r="BT38" s="189"/>
      <c r="BU38" s="189"/>
      <c r="BV38" s="189"/>
      <c r="BW38" s="189"/>
      <c r="BX38" s="189"/>
      <c r="BY38" s="189"/>
      <c r="BZ38" s="189"/>
      <c r="CA38" s="189"/>
      <c r="CB38" s="189"/>
      <c r="CC38" s="189"/>
      <c r="CD38" s="189"/>
      <c r="CE38" s="189"/>
      <c r="CF38" s="189"/>
      <c r="CG38" s="189"/>
      <c r="CH38" s="189"/>
      <c r="CI38" s="189"/>
      <c r="CJ38" s="189"/>
      <c r="CK38" s="189"/>
      <c r="CL38" s="189"/>
      <c r="CM38" s="189"/>
      <c r="CN38" s="189"/>
      <c r="CO38" s="189"/>
      <c r="CP38" s="189"/>
      <c r="CQ38" s="189"/>
      <c r="CR38" s="189"/>
      <c r="CS38" s="189"/>
      <c r="CT38" s="189"/>
      <c r="CU38" s="189"/>
      <c r="CV38" s="189"/>
      <c r="CW38" s="189"/>
      <c r="CX38" s="189"/>
      <c r="CY38" s="189"/>
    </row>
    <row r="39" spans="1:103" x14ac:dyDescent="0.2">
      <c r="A39" s="609" t="s">
        <v>117</v>
      </c>
      <c r="B39" s="609"/>
      <c r="C39" s="609"/>
      <c r="D39" s="609"/>
      <c r="E39" s="609"/>
      <c r="F39" s="609"/>
      <c r="G39" s="609"/>
      <c r="H39" s="609"/>
      <c r="I39" s="611" t="s">
        <v>118</v>
      </c>
      <c r="J39" s="611"/>
      <c r="K39" s="611"/>
      <c r="L39" s="611"/>
      <c r="M39" s="611"/>
      <c r="N39" s="611"/>
      <c r="O39" s="611"/>
      <c r="P39" s="611"/>
      <c r="Q39" s="611" t="s">
        <v>119</v>
      </c>
      <c r="R39" s="611"/>
      <c r="S39" s="611"/>
      <c r="T39" s="611"/>
      <c r="U39" s="611"/>
      <c r="V39" s="611" t="s">
        <v>120</v>
      </c>
      <c r="W39" s="611"/>
      <c r="X39" s="611"/>
      <c r="Y39" s="611"/>
      <c r="Z39" s="611" t="s">
        <v>121</v>
      </c>
      <c r="AA39" s="611"/>
      <c r="AB39" s="611"/>
      <c r="AC39" s="611"/>
      <c r="AD39" s="611"/>
      <c r="AE39" s="611"/>
      <c r="AF39" s="611" t="s">
        <v>122</v>
      </c>
      <c r="AG39" s="611"/>
      <c r="AH39" s="611"/>
      <c r="AI39" s="611"/>
      <c r="AJ39" s="611"/>
      <c r="AK39" s="618" t="s">
        <v>123</v>
      </c>
      <c r="AL39" s="619"/>
      <c r="AM39" s="619"/>
      <c r="AN39" s="620"/>
      <c r="AO39" s="611" t="s">
        <v>124</v>
      </c>
      <c r="AP39" s="611"/>
      <c r="AQ39" s="611"/>
      <c r="AR39" s="611"/>
      <c r="AS39" s="611"/>
      <c r="AT39" s="611"/>
      <c r="AU39" s="611"/>
      <c r="AV39" s="611"/>
      <c r="AW39" s="611"/>
      <c r="AX39" s="611"/>
      <c r="AY39" s="611"/>
      <c r="AZ39" s="611"/>
      <c r="BA39" s="611"/>
      <c r="BB39" s="611"/>
      <c r="BC39" s="611"/>
      <c r="BD39" s="611"/>
      <c r="BE39" s="611"/>
      <c r="BF39" s="611"/>
      <c r="BG39" s="611"/>
      <c r="BH39" s="611"/>
      <c r="BI39" s="611"/>
      <c r="BJ39" s="611"/>
      <c r="BK39" s="611"/>
      <c r="BL39" s="611"/>
      <c r="BM39" s="611"/>
      <c r="BN39" s="611"/>
      <c r="BO39" s="611"/>
      <c r="BP39" s="611"/>
      <c r="BQ39" s="611"/>
      <c r="BR39" s="611"/>
      <c r="BS39" s="611"/>
      <c r="BT39" s="611"/>
      <c r="BU39" s="611"/>
      <c r="BV39" s="611"/>
      <c r="BW39" s="611"/>
      <c r="BX39" s="611"/>
      <c r="BY39" s="611"/>
      <c r="BZ39" s="611"/>
      <c r="CA39" s="611"/>
      <c r="CB39" s="611"/>
      <c r="CC39" s="611"/>
      <c r="CD39" s="611"/>
      <c r="CE39" s="611"/>
      <c r="CF39" s="611"/>
      <c r="CG39" s="611"/>
      <c r="CH39" s="611"/>
      <c r="CI39" s="611"/>
      <c r="CJ39" s="611"/>
      <c r="CK39" s="611"/>
      <c r="CL39" s="611"/>
      <c r="CM39" s="611"/>
      <c r="CN39" s="611"/>
      <c r="CO39" s="611"/>
      <c r="CP39" s="611"/>
      <c r="CQ39" s="611"/>
      <c r="CR39" s="611"/>
      <c r="CS39" s="611"/>
      <c r="CT39" s="611"/>
      <c r="CU39" s="611"/>
      <c r="CV39" s="611"/>
      <c r="CW39" s="611"/>
      <c r="CX39" s="611"/>
      <c r="CY39" s="615"/>
    </row>
    <row r="40" spans="1:103" x14ac:dyDescent="0.2">
      <c r="A40" s="611" t="s">
        <v>125</v>
      </c>
      <c r="B40" s="611"/>
      <c r="C40" s="611"/>
      <c r="D40" s="611"/>
      <c r="E40" s="611" t="s">
        <v>126</v>
      </c>
      <c r="F40" s="611"/>
      <c r="G40" s="611"/>
      <c r="H40" s="611"/>
      <c r="I40" s="611"/>
      <c r="J40" s="611"/>
      <c r="K40" s="611"/>
      <c r="L40" s="611"/>
      <c r="M40" s="611"/>
      <c r="N40" s="611"/>
      <c r="O40" s="611"/>
      <c r="P40" s="611"/>
      <c r="Q40" s="611"/>
      <c r="R40" s="611"/>
      <c r="S40" s="611"/>
      <c r="T40" s="611"/>
      <c r="U40" s="611"/>
      <c r="V40" s="611"/>
      <c r="W40" s="611"/>
      <c r="X40" s="611"/>
      <c r="Y40" s="611"/>
      <c r="Z40" s="611"/>
      <c r="AA40" s="611"/>
      <c r="AB40" s="611"/>
      <c r="AC40" s="611"/>
      <c r="AD40" s="611"/>
      <c r="AE40" s="611"/>
      <c r="AF40" s="611"/>
      <c r="AG40" s="611"/>
      <c r="AH40" s="611"/>
      <c r="AI40" s="611"/>
      <c r="AJ40" s="611"/>
      <c r="AK40" s="621"/>
      <c r="AL40" s="622"/>
      <c r="AM40" s="622"/>
      <c r="AN40" s="623"/>
      <c r="AO40" s="611" t="s">
        <v>127</v>
      </c>
      <c r="AP40" s="611"/>
      <c r="AQ40" s="611"/>
      <c r="AR40" s="611"/>
      <c r="AS40" s="611"/>
      <c r="AT40" s="611"/>
      <c r="AU40" s="611"/>
      <c r="AV40" s="611"/>
      <c r="AW40" s="611"/>
      <c r="AX40" s="611"/>
      <c r="AY40" s="611"/>
      <c r="AZ40" s="611"/>
      <c r="BA40" s="611"/>
      <c r="BB40" s="611"/>
      <c r="BC40" s="611" t="s">
        <v>127</v>
      </c>
      <c r="BD40" s="611"/>
      <c r="BE40" s="611"/>
      <c r="BF40" s="611"/>
      <c r="BG40" s="611"/>
      <c r="BH40" s="611"/>
      <c r="BI40" s="611"/>
      <c r="BJ40" s="611"/>
      <c r="BK40" s="611"/>
      <c r="BL40" s="611"/>
      <c r="BM40" s="611"/>
      <c r="BN40" s="611"/>
      <c r="BO40" s="611" t="s">
        <v>127</v>
      </c>
      <c r="BP40" s="611"/>
      <c r="BQ40" s="611"/>
      <c r="BR40" s="611"/>
      <c r="BS40" s="611"/>
      <c r="BT40" s="611"/>
      <c r="BU40" s="611"/>
      <c r="BV40" s="611"/>
      <c r="BW40" s="611"/>
      <c r="BX40" s="611"/>
      <c r="BY40" s="611"/>
      <c r="BZ40" s="611"/>
      <c r="CA40" s="611"/>
      <c r="CB40" s="611"/>
      <c r="CC40" s="611" t="s">
        <v>127</v>
      </c>
      <c r="CD40" s="611"/>
      <c r="CE40" s="611"/>
      <c r="CF40" s="611"/>
      <c r="CG40" s="611"/>
      <c r="CH40" s="611"/>
      <c r="CI40" s="611"/>
      <c r="CJ40" s="611"/>
      <c r="CK40" s="611"/>
      <c r="CL40" s="611"/>
      <c r="CM40" s="611"/>
      <c r="CN40" s="611"/>
      <c r="CO40" s="611"/>
      <c r="CP40" s="609" t="s">
        <v>128</v>
      </c>
      <c r="CQ40" s="609"/>
      <c r="CR40" s="609"/>
      <c r="CS40" s="609"/>
      <c r="CT40" s="609"/>
      <c r="CU40" s="609"/>
      <c r="CV40" s="609"/>
      <c r="CW40" s="609"/>
      <c r="CX40" s="609"/>
      <c r="CY40" s="616"/>
    </row>
    <row r="41" spans="1:103" ht="31.5" customHeight="1" x14ac:dyDescent="0.2">
      <c r="A41" s="611"/>
      <c r="B41" s="611"/>
      <c r="C41" s="611"/>
      <c r="D41" s="611"/>
      <c r="E41" s="611"/>
      <c r="F41" s="611"/>
      <c r="G41" s="611"/>
      <c r="H41" s="611"/>
      <c r="I41" s="611"/>
      <c r="J41" s="611"/>
      <c r="K41" s="611"/>
      <c r="L41" s="611"/>
      <c r="M41" s="611"/>
      <c r="N41" s="611"/>
      <c r="O41" s="611"/>
      <c r="P41" s="611"/>
      <c r="Q41" s="611"/>
      <c r="R41" s="611"/>
      <c r="S41" s="611"/>
      <c r="T41" s="611"/>
      <c r="U41" s="611"/>
      <c r="V41" s="611"/>
      <c r="W41" s="611"/>
      <c r="X41" s="611"/>
      <c r="Y41" s="611"/>
      <c r="Z41" s="611"/>
      <c r="AA41" s="611"/>
      <c r="AB41" s="611"/>
      <c r="AC41" s="611"/>
      <c r="AD41" s="611"/>
      <c r="AE41" s="611"/>
      <c r="AF41" s="611"/>
      <c r="AG41" s="611"/>
      <c r="AH41" s="611"/>
      <c r="AI41" s="611"/>
      <c r="AJ41" s="611"/>
      <c r="AK41" s="624"/>
      <c r="AL41" s="625"/>
      <c r="AM41" s="625"/>
      <c r="AN41" s="626"/>
      <c r="AO41" s="611" t="s">
        <v>129</v>
      </c>
      <c r="AP41" s="611"/>
      <c r="AQ41" s="611"/>
      <c r="AR41" s="611"/>
      <c r="AS41" s="611"/>
      <c r="AT41" s="611" t="s">
        <v>130</v>
      </c>
      <c r="AU41" s="611"/>
      <c r="AV41" s="611"/>
      <c r="AW41" s="611"/>
      <c r="AX41" s="611" t="s">
        <v>131</v>
      </c>
      <c r="AY41" s="611"/>
      <c r="AZ41" s="611"/>
      <c r="BA41" s="611"/>
      <c r="BB41" s="611"/>
      <c r="BC41" s="611" t="s">
        <v>129</v>
      </c>
      <c r="BD41" s="611"/>
      <c r="BE41" s="611"/>
      <c r="BF41" s="611"/>
      <c r="BG41" s="611" t="s">
        <v>130</v>
      </c>
      <c r="BH41" s="611"/>
      <c r="BI41" s="611"/>
      <c r="BJ41" s="611"/>
      <c r="BK41" s="611" t="s">
        <v>131</v>
      </c>
      <c r="BL41" s="611"/>
      <c r="BM41" s="611"/>
      <c r="BN41" s="611"/>
      <c r="BO41" s="611" t="s">
        <v>129</v>
      </c>
      <c r="BP41" s="611"/>
      <c r="BQ41" s="611"/>
      <c r="BR41" s="611"/>
      <c r="BS41" s="611"/>
      <c r="BT41" s="611" t="s">
        <v>130</v>
      </c>
      <c r="BU41" s="611"/>
      <c r="BV41" s="611"/>
      <c r="BW41" s="611"/>
      <c r="BX41" s="611" t="s">
        <v>131</v>
      </c>
      <c r="BY41" s="611"/>
      <c r="BZ41" s="611"/>
      <c r="CA41" s="611"/>
      <c r="CB41" s="611"/>
      <c r="CC41" s="611" t="s">
        <v>129</v>
      </c>
      <c r="CD41" s="611"/>
      <c r="CE41" s="611"/>
      <c r="CF41" s="611"/>
      <c r="CG41" s="611" t="s">
        <v>130</v>
      </c>
      <c r="CH41" s="611"/>
      <c r="CI41" s="611"/>
      <c r="CJ41" s="611"/>
      <c r="CK41" s="611"/>
      <c r="CL41" s="611" t="s">
        <v>131</v>
      </c>
      <c r="CM41" s="611"/>
      <c r="CN41" s="611"/>
      <c r="CO41" s="611"/>
      <c r="CP41" s="611" t="s">
        <v>129</v>
      </c>
      <c r="CQ41" s="611"/>
      <c r="CR41" s="611"/>
      <c r="CS41" s="611"/>
      <c r="CT41" s="612" t="s">
        <v>132</v>
      </c>
      <c r="CU41" s="613"/>
      <c r="CV41" s="613"/>
      <c r="CW41" s="613"/>
      <c r="CX41" s="613"/>
      <c r="CY41" s="614"/>
    </row>
    <row r="42" spans="1:103" x14ac:dyDescent="0.2">
      <c r="A42" s="609">
        <v>1</v>
      </c>
      <c r="B42" s="609"/>
      <c r="C42" s="609"/>
      <c r="D42" s="609"/>
      <c r="E42" s="609">
        <v>2</v>
      </c>
      <c r="F42" s="609"/>
      <c r="G42" s="609"/>
      <c r="H42" s="609"/>
      <c r="I42" s="609">
        <v>3</v>
      </c>
      <c r="J42" s="609"/>
      <c r="K42" s="609"/>
      <c r="L42" s="609"/>
      <c r="M42" s="609"/>
      <c r="N42" s="609"/>
      <c r="O42" s="609"/>
      <c r="P42" s="609"/>
      <c r="Q42" s="609">
        <v>4</v>
      </c>
      <c r="R42" s="609"/>
      <c r="S42" s="609"/>
      <c r="T42" s="609"/>
      <c r="U42" s="609"/>
      <c r="V42" s="609">
        <v>5</v>
      </c>
      <c r="W42" s="609"/>
      <c r="X42" s="609"/>
      <c r="Y42" s="609"/>
      <c r="Z42" s="609">
        <v>6</v>
      </c>
      <c r="AA42" s="609"/>
      <c r="AB42" s="609"/>
      <c r="AC42" s="609"/>
      <c r="AD42" s="609"/>
      <c r="AE42" s="609"/>
      <c r="AF42" s="609">
        <v>7</v>
      </c>
      <c r="AG42" s="609"/>
      <c r="AH42" s="609"/>
      <c r="AI42" s="609"/>
      <c r="AJ42" s="609"/>
      <c r="AK42" s="606">
        <v>8</v>
      </c>
      <c r="AL42" s="607"/>
      <c r="AM42" s="607"/>
      <c r="AN42" s="610"/>
      <c r="AO42" s="609">
        <v>9</v>
      </c>
      <c r="AP42" s="609"/>
      <c r="AQ42" s="609"/>
      <c r="AR42" s="609"/>
      <c r="AS42" s="609"/>
      <c r="AT42" s="609">
        <v>10</v>
      </c>
      <c r="AU42" s="609"/>
      <c r="AV42" s="609"/>
      <c r="AW42" s="609"/>
      <c r="AX42" s="609">
        <v>11</v>
      </c>
      <c r="AY42" s="609"/>
      <c r="AZ42" s="609"/>
      <c r="BA42" s="609"/>
      <c r="BB42" s="609"/>
      <c r="BC42" s="609">
        <v>12</v>
      </c>
      <c r="BD42" s="609"/>
      <c r="BE42" s="609"/>
      <c r="BF42" s="609"/>
      <c r="BG42" s="609">
        <v>13</v>
      </c>
      <c r="BH42" s="609"/>
      <c r="BI42" s="609"/>
      <c r="BJ42" s="609"/>
      <c r="BK42" s="609">
        <v>14</v>
      </c>
      <c r="BL42" s="609"/>
      <c r="BM42" s="609"/>
      <c r="BN42" s="609"/>
      <c r="BO42" s="609">
        <v>15</v>
      </c>
      <c r="BP42" s="609"/>
      <c r="BQ42" s="609"/>
      <c r="BR42" s="609"/>
      <c r="BS42" s="609"/>
      <c r="BT42" s="609">
        <v>16</v>
      </c>
      <c r="BU42" s="609"/>
      <c r="BV42" s="609"/>
      <c r="BW42" s="609"/>
      <c r="BX42" s="609">
        <v>17</v>
      </c>
      <c r="BY42" s="609"/>
      <c r="BZ42" s="609"/>
      <c r="CA42" s="609"/>
      <c r="CB42" s="609"/>
      <c r="CC42" s="609">
        <v>18</v>
      </c>
      <c r="CD42" s="609"/>
      <c r="CE42" s="609"/>
      <c r="CF42" s="609"/>
      <c r="CG42" s="609">
        <v>19</v>
      </c>
      <c r="CH42" s="609"/>
      <c r="CI42" s="609"/>
      <c r="CJ42" s="609"/>
      <c r="CK42" s="609"/>
      <c r="CL42" s="609">
        <v>20</v>
      </c>
      <c r="CM42" s="609"/>
      <c r="CN42" s="609"/>
      <c r="CO42" s="609"/>
      <c r="CP42" s="609">
        <v>21</v>
      </c>
      <c r="CQ42" s="609"/>
      <c r="CR42" s="609"/>
      <c r="CS42" s="609"/>
      <c r="CT42" s="606">
        <v>22</v>
      </c>
      <c r="CU42" s="607"/>
      <c r="CV42" s="607"/>
      <c r="CW42" s="607"/>
      <c r="CX42" s="607"/>
      <c r="CY42" s="608"/>
    </row>
    <row r="43" spans="1:103" x14ac:dyDescent="0.2">
      <c r="A43" s="604"/>
      <c r="B43" s="604"/>
      <c r="C43" s="604"/>
      <c r="D43" s="604"/>
      <c r="E43" s="604"/>
      <c r="F43" s="604"/>
      <c r="G43" s="604"/>
      <c r="H43" s="604"/>
      <c r="I43" s="603"/>
      <c r="J43" s="603"/>
      <c r="K43" s="603"/>
      <c r="L43" s="603"/>
      <c r="M43" s="603"/>
      <c r="N43" s="603"/>
      <c r="O43" s="603"/>
      <c r="P43" s="603"/>
      <c r="Q43" s="605"/>
      <c r="R43" s="605"/>
      <c r="S43" s="605"/>
      <c r="T43" s="605"/>
      <c r="U43" s="605"/>
      <c r="V43" s="592"/>
      <c r="W43" s="592"/>
      <c r="X43" s="592"/>
      <c r="Y43" s="592"/>
      <c r="Z43" s="592"/>
      <c r="AA43" s="592"/>
      <c r="AB43" s="592"/>
      <c r="AC43" s="592"/>
      <c r="AD43" s="592"/>
      <c r="AE43" s="592"/>
      <c r="AF43" s="592"/>
      <c r="AG43" s="592"/>
      <c r="AH43" s="592"/>
      <c r="AI43" s="592"/>
      <c r="AJ43" s="592"/>
      <c r="AK43" s="586"/>
      <c r="AL43" s="587"/>
      <c r="AM43" s="587"/>
      <c r="AN43" s="593"/>
      <c r="AO43" s="592"/>
      <c r="AP43" s="592"/>
      <c r="AQ43" s="592"/>
      <c r="AR43" s="592"/>
      <c r="AS43" s="592"/>
      <c r="AT43" s="592"/>
      <c r="AU43" s="592"/>
      <c r="AV43" s="592"/>
      <c r="AW43" s="592"/>
      <c r="AX43" s="592"/>
      <c r="AY43" s="592"/>
      <c r="AZ43" s="592"/>
      <c r="BA43" s="592"/>
      <c r="BB43" s="592"/>
      <c r="BC43" s="592"/>
      <c r="BD43" s="592"/>
      <c r="BE43" s="592"/>
      <c r="BF43" s="592"/>
      <c r="BG43" s="592"/>
      <c r="BH43" s="592"/>
      <c r="BI43" s="592"/>
      <c r="BJ43" s="592"/>
      <c r="BK43" s="592"/>
      <c r="BL43" s="592"/>
      <c r="BM43" s="592"/>
      <c r="BN43" s="592"/>
      <c r="BO43" s="592"/>
      <c r="BP43" s="592"/>
      <c r="BQ43" s="592"/>
      <c r="BR43" s="592"/>
      <c r="BS43" s="592"/>
      <c r="BT43" s="592"/>
      <c r="BU43" s="592"/>
      <c r="BV43" s="592"/>
      <c r="BW43" s="592"/>
      <c r="BX43" s="592"/>
      <c r="BY43" s="592"/>
      <c r="BZ43" s="592"/>
      <c r="CA43" s="592"/>
      <c r="CB43" s="592"/>
      <c r="CC43" s="592"/>
      <c r="CD43" s="592"/>
      <c r="CE43" s="592"/>
      <c r="CF43" s="592"/>
      <c r="CG43" s="592"/>
      <c r="CH43" s="592"/>
      <c r="CI43" s="592"/>
      <c r="CJ43" s="592"/>
      <c r="CK43" s="592"/>
      <c r="CL43" s="592"/>
      <c r="CM43" s="592"/>
      <c r="CN43" s="592"/>
      <c r="CO43" s="592"/>
      <c r="CP43" s="592"/>
      <c r="CQ43" s="592"/>
      <c r="CR43" s="592"/>
      <c r="CS43" s="592"/>
      <c r="CT43" s="586"/>
      <c r="CU43" s="587"/>
      <c r="CV43" s="587"/>
      <c r="CW43" s="587"/>
      <c r="CX43" s="587"/>
      <c r="CY43" s="588"/>
    </row>
    <row r="44" spans="1:103" x14ac:dyDescent="0.2">
      <c r="A44" s="604"/>
      <c r="B44" s="604"/>
      <c r="C44" s="604"/>
      <c r="D44" s="604"/>
      <c r="E44" s="604"/>
      <c r="F44" s="604"/>
      <c r="G44" s="604"/>
      <c r="H44" s="604"/>
      <c r="I44" s="603"/>
      <c r="J44" s="603"/>
      <c r="K44" s="603"/>
      <c r="L44" s="603"/>
      <c r="M44" s="603"/>
      <c r="N44" s="603"/>
      <c r="O44" s="603"/>
      <c r="P44" s="603"/>
      <c r="Q44" s="605"/>
      <c r="R44" s="605"/>
      <c r="S44" s="605"/>
      <c r="T44" s="605"/>
      <c r="U44" s="605"/>
      <c r="V44" s="592"/>
      <c r="W44" s="592"/>
      <c r="X44" s="592"/>
      <c r="Y44" s="592"/>
      <c r="Z44" s="592"/>
      <c r="AA44" s="592"/>
      <c r="AB44" s="592"/>
      <c r="AC44" s="592"/>
      <c r="AD44" s="592"/>
      <c r="AE44" s="592"/>
      <c r="AF44" s="592"/>
      <c r="AG44" s="592"/>
      <c r="AH44" s="592"/>
      <c r="AI44" s="592"/>
      <c r="AJ44" s="592"/>
      <c r="AK44" s="586"/>
      <c r="AL44" s="587"/>
      <c r="AM44" s="587"/>
      <c r="AN44" s="593"/>
      <c r="AO44" s="592"/>
      <c r="AP44" s="592"/>
      <c r="AQ44" s="592"/>
      <c r="AR44" s="592"/>
      <c r="AS44" s="592"/>
      <c r="AT44" s="592"/>
      <c r="AU44" s="592"/>
      <c r="AV44" s="592"/>
      <c r="AW44" s="592"/>
      <c r="AX44" s="592"/>
      <c r="AY44" s="592"/>
      <c r="AZ44" s="592"/>
      <c r="BA44" s="592"/>
      <c r="BB44" s="592"/>
      <c r="BC44" s="592"/>
      <c r="BD44" s="592"/>
      <c r="BE44" s="592"/>
      <c r="BF44" s="592"/>
      <c r="BG44" s="592"/>
      <c r="BH44" s="592"/>
      <c r="BI44" s="592"/>
      <c r="BJ44" s="592"/>
      <c r="BK44" s="592"/>
      <c r="BL44" s="592"/>
      <c r="BM44" s="592"/>
      <c r="BN44" s="592"/>
      <c r="BO44" s="592"/>
      <c r="BP44" s="592"/>
      <c r="BQ44" s="592"/>
      <c r="BR44" s="592"/>
      <c r="BS44" s="592"/>
      <c r="BT44" s="592"/>
      <c r="BU44" s="592"/>
      <c r="BV44" s="592"/>
      <c r="BW44" s="592"/>
      <c r="BX44" s="592"/>
      <c r="BY44" s="592"/>
      <c r="BZ44" s="592"/>
      <c r="CA44" s="592"/>
      <c r="CB44" s="592"/>
      <c r="CC44" s="592"/>
      <c r="CD44" s="592"/>
      <c r="CE44" s="592"/>
      <c r="CF44" s="592"/>
      <c r="CG44" s="592"/>
      <c r="CH44" s="592"/>
      <c r="CI44" s="592"/>
      <c r="CJ44" s="592"/>
      <c r="CK44" s="592"/>
      <c r="CL44" s="592"/>
      <c r="CM44" s="592"/>
      <c r="CN44" s="592"/>
      <c r="CO44" s="592"/>
      <c r="CP44" s="592"/>
      <c r="CQ44" s="592"/>
      <c r="CR44" s="592"/>
      <c r="CS44" s="592"/>
      <c r="CT44" s="586"/>
      <c r="CU44" s="587"/>
      <c r="CV44" s="587"/>
      <c r="CW44" s="587"/>
      <c r="CX44" s="587"/>
      <c r="CY44" s="588"/>
    </row>
    <row r="45" spans="1:103" x14ac:dyDescent="0.2">
      <c r="A45" s="604"/>
      <c r="B45" s="604"/>
      <c r="C45" s="604"/>
      <c r="D45" s="604"/>
      <c r="E45" s="604"/>
      <c r="F45" s="604"/>
      <c r="G45" s="604"/>
      <c r="H45" s="604"/>
      <c r="I45" s="603"/>
      <c r="J45" s="603"/>
      <c r="K45" s="603"/>
      <c r="L45" s="603"/>
      <c r="M45" s="603"/>
      <c r="N45" s="603"/>
      <c r="O45" s="603"/>
      <c r="P45" s="603"/>
      <c r="Q45" s="605"/>
      <c r="R45" s="605"/>
      <c r="S45" s="605"/>
      <c r="T45" s="605"/>
      <c r="U45" s="605"/>
      <c r="V45" s="592"/>
      <c r="W45" s="592"/>
      <c r="X45" s="592"/>
      <c r="Y45" s="592"/>
      <c r="Z45" s="592"/>
      <c r="AA45" s="592"/>
      <c r="AB45" s="592"/>
      <c r="AC45" s="592"/>
      <c r="AD45" s="592"/>
      <c r="AE45" s="592"/>
      <c r="AF45" s="592"/>
      <c r="AG45" s="592"/>
      <c r="AH45" s="592"/>
      <c r="AI45" s="592"/>
      <c r="AJ45" s="592"/>
      <c r="AK45" s="586"/>
      <c r="AL45" s="587"/>
      <c r="AM45" s="587"/>
      <c r="AN45" s="593"/>
      <c r="AO45" s="592"/>
      <c r="AP45" s="592"/>
      <c r="AQ45" s="592"/>
      <c r="AR45" s="592"/>
      <c r="AS45" s="592"/>
      <c r="AT45" s="592"/>
      <c r="AU45" s="592"/>
      <c r="AV45" s="592"/>
      <c r="AW45" s="592"/>
      <c r="AX45" s="592"/>
      <c r="AY45" s="592"/>
      <c r="AZ45" s="592"/>
      <c r="BA45" s="592"/>
      <c r="BB45" s="592"/>
      <c r="BC45" s="592"/>
      <c r="BD45" s="592"/>
      <c r="BE45" s="592"/>
      <c r="BF45" s="592"/>
      <c r="BG45" s="592"/>
      <c r="BH45" s="592"/>
      <c r="BI45" s="592"/>
      <c r="BJ45" s="592"/>
      <c r="BK45" s="592"/>
      <c r="BL45" s="592"/>
      <c r="BM45" s="592"/>
      <c r="BN45" s="592"/>
      <c r="BO45" s="592"/>
      <c r="BP45" s="592"/>
      <c r="BQ45" s="592"/>
      <c r="BR45" s="592"/>
      <c r="BS45" s="592"/>
      <c r="BT45" s="592"/>
      <c r="BU45" s="592"/>
      <c r="BV45" s="592"/>
      <c r="BW45" s="592"/>
      <c r="BX45" s="592"/>
      <c r="BY45" s="592"/>
      <c r="BZ45" s="592"/>
      <c r="CA45" s="592"/>
      <c r="CB45" s="592"/>
      <c r="CC45" s="592"/>
      <c r="CD45" s="592"/>
      <c r="CE45" s="592"/>
      <c r="CF45" s="592"/>
      <c r="CG45" s="592"/>
      <c r="CH45" s="592"/>
      <c r="CI45" s="592"/>
      <c r="CJ45" s="592"/>
      <c r="CK45" s="592"/>
      <c r="CL45" s="592"/>
      <c r="CM45" s="592"/>
      <c r="CN45" s="592"/>
      <c r="CO45" s="592"/>
      <c r="CP45" s="592"/>
      <c r="CQ45" s="592"/>
      <c r="CR45" s="592"/>
      <c r="CS45" s="592"/>
      <c r="CT45" s="586"/>
      <c r="CU45" s="587"/>
      <c r="CV45" s="587"/>
      <c r="CW45" s="587"/>
      <c r="CX45" s="587"/>
      <c r="CY45" s="588"/>
    </row>
    <row r="46" spans="1:103" x14ac:dyDescent="0.2">
      <c r="A46" s="594"/>
      <c r="B46" s="595"/>
      <c r="C46" s="595"/>
      <c r="D46" s="596"/>
      <c r="E46" s="594"/>
      <c r="F46" s="595"/>
      <c r="G46" s="595"/>
      <c r="H46" s="596"/>
      <c r="I46" s="603"/>
      <c r="J46" s="603"/>
      <c r="K46" s="603"/>
      <c r="L46" s="603"/>
      <c r="M46" s="603"/>
      <c r="N46" s="603"/>
      <c r="O46" s="603"/>
      <c r="P46" s="603"/>
      <c r="Q46" s="600"/>
      <c r="R46" s="601"/>
      <c r="S46" s="601"/>
      <c r="T46" s="601"/>
      <c r="U46" s="602"/>
      <c r="V46" s="586"/>
      <c r="W46" s="587"/>
      <c r="X46" s="587"/>
      <c r="Y46" s="593"/>
      <c r="Z46" s="586"/>
      <c r="AA46" s="587"/>
      <c r="AB46" s="587"/>
      <c r="AC46" s="587"/>
      <c r="AD46" s="587"/>
      <c r="AE46" s="593"/>
      <c r="AF46" s="586"/>
      <c r="AG46" s="587"/>
      <c r="AH46" s="587"/>
      <c r="AI46" s="587"/>
      <c r="AJ46" s="593"/>
      <c r="AK46" s="586"/>
      <c r="AL46" s="587"/>
      <c r="AM46" s="587"/>
      <c r="AN46" s="593"/>
      <c r="AO46" s="586"/>
      <c r="AP46" s="587"/>
      <c r="AQ46" s="587"/>
      <c r="AR46" s="587"/>
      <c r="AS46" s="593"/>
      <c r="AT46" s="586"/>
      <c r="AU46" s="587"/>
      <c r="AV46" s="587"/>
      <c r="AW46" s="593"/>
      <c r="AX46" s="586"/>
      <c r="AY46" s="587"/>
      <c r="AZ46" s="587"/>
      <c r="BA46" s="587"/>
      <c r="BB46" s="593"/>
      <c r="BC46" s="586"/>
      <c r="BD46" s="587"/>
      <c r="BE46" s="587"/>
      <c r="BF46" s="593"/>
      <c r="BG46" s="586"/>
      <c r="BH46" s="587"/>
      <c r="BI46" s="587"/>
      <c r="BJ46" s="593"/>
      <c r="BK46" s="586"/>
      <c r="BL46" s="587"/>
      <c r="BM46" s="587"/>
      <c r="BN46" s="593"/>
      <c r="BO46" s="592"/>
      <c r="BP46" s="592"/>
      <c r="BQ46" s="592"/>
      <c r="BR46" s="592"/>
      <c r="BS46" s="592"/>
      <c r="BT46" s="592"/>
      <c r="BU46" s="592"/>
      <c r="BV46" s="592"/>
      <c r="BW46" s="592"/>
      <c r="BX46" s="592"/>
      <c r="BY46" s="592"/>
      <c r="BZ46" s="592"/>
      <c r="CA46" s="592"/>
      <c r="CB46" s="592"/>
      <c r="CC46" s="592"/>
      <c r="CD46" s="592"/>
      <c r="CE46" s="592"/>
      <c r="CF46" s="592"/>
      <c r="CG46" s="592"/>
      <c r="CH46" s="592"/>
      <c r="CI46" s="592"/>
      <c r="CJ46" s="592"/>
      <c r="CK46" s="592"/>
      <c r="CL46" s="592"/>
      <c r="CM46" s="592"/>
      <c r="CN46" s="592"/>
      <c r="CO46" s="592"/>
      <c r="CP46" s="592"/>
      <c r="CQ46" s="592"/>
      <c r="CR46" s="592"/>
      <c r="CS46" s="592"/>
      <c r="CT46" s="586"/>
      <c r="CU46" s="587"/>
      <c r="CV46" s="587"/>
      <c r="CW46" s="587"/>
      <c r="CX46" s="587"/>
      <c r="CY46" s="588"/>
    </row>
    <row r="47" spans="1:103" x14ac:dyDescent="0.2">
      <c r="A47" s="594"/>
      <c r="B47" s="595"/>
      <c r="C47" s="595"/>
      <c r="D47" s="596"/>
      <c r="E47" s="594"/>
      <c r="F47" s="595"/>
      <c r="G47" s="595"/>
      <c r="H47" s="596"/>
      <c r="I47" s="597"/>
      <c r="J47" s="598"/>
      <c r="K47" s="598"/>
      <c r="L47" s="598"/>
      <c r="M47" s="598"/>
      <c r="N47" s="598"/>
      <c r="O47" s="598"/>
      <c r="P47" s="599"/>
      <c r="Q47" s="600"/>
      <c r="R47" s="601"/>
      <c r="S47" s="601"/>
      <c r="T47" s="601"/>
      <c r="U47" s="602"/>
      <c r="V47" s="586"/>
      <c r="W47" s="587"/>
      <c r="X47" s="587"/>
      <c r="Y47" s="593"/>
      <c r="Z47" s="586"/>
      <c r="AA47" s="587"/>
      <c r="AB47" s="587"/>
      <c r="AC47" s="587"/>
      <c r="AD47" s="587"/>
      <c r="AE47" s="593"/>
      <c r="AF47" s="586"/>
      <c r="AG47" s="587"/>
      <c r="AH47" s="587"/>
      <c r="AI47" s="587"/>
      <c r="AJ47" s="593"/>
      <c r="AK47" s="586"/>
      <c r="AL47" s="587"/>
      <c r="AM47" s="587"/>
      <c r="AN47" s="593"/>
      <c r="AO47" s="586"/>
      <c r="AP47" s="587"/>
      <c r="AQ47" s="587"/>
      <c r="AR47" s="587"/>
      <c r="AS47" s="593"/>
      <c r="AT47" s="586"/>
      <c r="AU47" s="587"/>
      <c r="AV47" s="587"/>
      <c r="AW47" s="593"/>
      <c r="AX47" s="586"/>
      <c r="AY47" s="587"/>
      <c r="AZ47" s="587"/>
      <c r="BA47" s="587"/>
      <c r="BB47" s="593"/>
      <c r="BC47" s="586"/>
      <c r="BD47" s="587"/>
      <c r="BE47" s="587"/>
      <c r="BF47" s="593"/>
      <c r="BG47" s="586"/>
      <c r="BH47" s="587"/>
      <c r="BI47" s="587"/>
      <c r="BJ47" s="593"/>
      <c r="BK47" s="586"/>
      <c r="BL47" s="587"/>
      <c r="BM47" s="587"/>
      <c r="BN47" s="593"/>
      <c r="BO47" s="592"/>
      <c r="BP47" s="592"/>
      <c r="BQ47" s="592"/>
      <c r="BR47" s="592"/>
      <c r="BS47" s="592"/>
      <c r="BT47" s="592"/>
      <c r="BU47" s="592"/>
      <c r="BV47" s="592"/>
      <c r="BW47" s="592"/>
      <c r="BX47" s="592"/>
      <c r="BY47" s="592"/>
      <c r="BZ47" s="592"/>
      <c r="CA47" s="592"/>
      <c r="CB47" s="592"/>
      <c r="CC47" s="592"/>
      <c r="CD47" s="592"/>
      <c r="CE47" s="592"/>
      <c r="CF47" s="592"/>
      <c r="CG47" s="592"/>
      <c r="CH47" s="592"/>
      <c r="CI47" s="592"/>
      <c r="CJ47" s="592"/>
      <c r="CK47" s="592"/>
      <c r="CL47" s="592"/>
      <c r="CM47" s="592"/>
      <c r="CN47" s="592"/>
      <c r="CO47" s="592"/>
      <c r="CP47" s="592"/>
      <c r="CQ47" s="592"/>
      <c r="CR47" s="592"/>
      <c r="CS47" s="592"/>
      <c r="CT47" s="586"/>
      <c r="CU47" s="587"/>
      <c r="CV47" s="587"/>
      <c r="CW47" s="587"/>
      <c r="CX47" s="587"/>
      <c r="CY47" s="588"/>
    </row>
    <row r="48" spans="1:103" x14ac:dyDescent="0.2">
      <c r="A48" s="594"/>
      <c r="B48" s="595"/>
      <c r="C48" s="595"/>
      <c r="D48" s="596"/>
      <c r="E48" s="594"/>
      <c r="F48" s="595"/>
      <c r="G48" s="595"/>
      <c r="H48" s="596"/>
      <c r="I48" s="597"/>
      <c r="J48" s="598"/>
      <c r="K48" s="598"/>
      <c r="L48" s="598"/>
      <c r="M48" s="598"/>
      <c r="N48" s="598"/>
      <c r="O48" s="598"/>
      <c r="P48" s="599"/>
      <c r="Q48" s="600"/>
      <c r="R48" s="601"/>
      <c r="S48" s="601"/>
      <c r="T48" s="601"/>
      <c r="U48" s="602"/>
      <c r="V48" s="586"/>
      <c r="W48" s="587"/>
      <c r="X48" s="587"/>
      <c r="Y48" s="593"/>
      <c r="Z48" s="586"/>
      <c r="AA48" s="587"/>
      <c r="AB48" s="587"/>
      <c r="AC48" s="587"/>
      <c r="AD48" s="587"/>
      <c r="AE48" s="593"/>
      <c r="AF48" s="586"/>
      <c r="AG48" s="587"/>
      <c r="AH48" s="587"/>
      <c r="AI48" s="587"/>
      <c r="AJ48" s="593"/>
      <c r="AK48" s="586"/>
      <c r="AL48" s="587"/>
      <c r="AM48" s="587"/>
      <c r="AN48" s="593"/>
      <c r="AO48" s="586"/>
      <c r="AP48" s="587"/>
      <c r="AQ48" s="587"/>
      <c r="AR48" s="587"/>
      <c r="AS48" s="593"/>
      <c r="AT48" s="586"/>
      <c r="AU48" s="587"/>
      <c r="AV48" s="587"/>
      <c r="AW48" s="593"/>
      <c r="AX48" s="586"/>
      <c r="AY48" s="587"/>
      <c r="AZ48" s="587"/>
      <c r="BA48" s="587"/>
      <c r="BB48" s="593"/>
      <c r="BC48" s="586"/>
      <c r="BD48" s="587"/>
      <c r="BE48" s="587"/>
      <c r="BF48" s="593"/>
      <c r="BG48" s="586"/>
      <c r="BH48" s="587"/>
      <c r="BI48" s="587"/>
      <c r="BJ48" s="593"/>
      <c r="BK48" s="586"/>
      <c r="BL48" s="587"/>
      <c r="BM48" s="587"/>
      <c r="BN48" s="593"/>
      <c r="BO48" s="592"/>
      <c r="BP48" s="592"/>
      <c r="BQ48" s="592"/>
      <c r="BR48" s="592"/>
      <c r="BS48" s="592"/>
      <c r="BT48" s="592"/>
      <c r="BU48" s="592"/>
      <c r="BV48" s="592"/>
      <c r="BW48" s="592"/>
      <c r="BX48" s="592"/>
      <c r="BY48" s="592"/>
      <c r="BZ48" s="592"/>
      <c r="CA48" s="592"/>
      <c r="CB48" s="592"/>
      <c r="CC48" s="592"/>
      <c r="CD48" s="592"/>
      <c r="CE48" s="592"/>
      <c r="CF48" s="592"/>
      <c r="CG48" s="592"/>
      <c r="CH48" s="592"/>
      <c r="CI48" s="592"/>
      <c r="CJ48" s="592"/>
      <c r="CK48" s="592"/>
      <c r="CL48" s="592"/>
      <c r="CM48" s="592"/>
      <c r="CN48" s="592"/>
      <c r="CO48" s="592"/>
      <c r="CP48" s="592"/>
      <c r="CQ48" s="592"/>
      <c r="CR48" s="592"/>
      <c r="CS48" s="592"/>
      <c r="CT48" s="586"/>
      <c r="CU48" s="587"/>
      <c r="CV48" s="587"/>
      <c r="CW48" s="587"/>
      <c r="CX48" s="587"/>
      <c r="CY48" s="588"/>
    </row>
    <row r="49" spans="1:103" x14ac:dyDescent="0.2">
      <c r="A49" s="594"/>
      <c r="B49" s="595"/>
      <c r="C49" s="595"/>
      <c r="D49" s="596"/>
      <c r="E49" s="594"/>
      <c r="F49" s="595"/>
      <c r="G49" s="595"/>
      <c r="H49" s="596"/>
      <c r="I49" s="597"/>
      <c r="J49" s="598"/>
      <c r="K49" s="598"/>
      <c r="L49" s="598"/>
      <c r="M49" s="598"/>
      <c r="N49" s="598"/>
      <c r="O49" s="598"/>
      <c r="P49" s="599"/>
      <c r="Q49" s="600"/>
      <c r="R49" s="601"/>
      <c r="S49" s="601"/>
      <c r="T49" s="601"/>
      <c r="U49" s="602"/>
      <c r="V49" s="586"/>
      <c r="W49" s="587"/>
      <c r="X49" s="587"/>
      <c r="Y49" s="593"/>
      <c r="Z49" s="586"/>
      <c r="AA49" s="587"/>
      <c r="AB49" s="587"/>
      <c r="AC49" s="587"/>
      <c r="AD49" s="587"/>
      <c r="AE49" s="593"/>
      <c r="AF49" s="586"/>
      <c r="AG49" s="587"/>
      <c r="AH49" s="587"/>
      <c r="AI49" s="587"/>
      <c r="AJ49" s="593"/>
      <c r="AK49" s="586"/>
      <c r="AL49" s="587"/>
      <c r="AM49" s="587"/>
      <c r="AN49" s="593"/>
      <c r="AO49" s="586"/>
      <c r="AP49" s="587"/>
      <c r="AQ49" s="587"/>
      <c r="AR49" s="587"/>
      <c r="AS49" s="593"/>
      <c r="AT49" s="586"/>
      <c r="AU49" s="587"/>
      <c r="AV49" s="587"/>
      <c r="AW49" s="593"/>
      <c r="AX49" s="586"/>
      <c r="AY49" s="587"/>
      <c r="AZ49" s="587"/>
      <c r="BA49" s="587"/>
      <c r="BB49" s="593"/>
      <c r="BC49" s="586"/>
      <c r="BD49" s="587"/>
      <c r="BE49" s="587"/>
      <c r="BF49" s="593"/>
      <c r="BG49" s="586"/>
      <c r="BH49" s="587"/>
      <c r="BI49" s="587"/>
      <c r="BJ49" s="593"/>
      <c r="BK49" s="586"/>
      <c r="BL49" s="587"/>
      <c r="BM49" s="587"/>
      <c r="BN49" s="593"/>
      <c r="BO49" s="592"/>
      <c r="BP49" s="592"/>
      <c r="BQ49" s="592"/>
      <c r="BR49" s="592"/>
      <c r="BS49" s="592"/>
      <c r="BT49" s="592"/>
      <c r="BU49" s="592"/>
      <c r="BV49" s="592"/>
      <c r="BW49" s="592"/>
      <c r="BX49" s="592"/>
      <c r="BY49" s="592"/>
      <c r="BZ49" s="592"/>
      <c r="CA49" s="592"/>
      <c r="CB49" s="592"/>
      <c r="CC49" s="592"/>
      <c r="CD49" s="592"/>
      <c r="CE49" s="592"/>
      <c r="CF49" s="592"/>
      <c r="CG49" s="592"/>
      <c r="CH49" s="592"/>
      <c r="CI49" s="592"/>
      <c r="CJ49" s="592"/>
      <c r="CK49" s="592"/>
      <c r="CL49" s="592"/>
      <c r="CM49" s="592"/>
      <c r="CN49" s="592"/>
      <c r="CO49" s="592"/>
      <c r="CP49" s="592"/>
      <c r="CQ49" s="592"/>
      <c r="CR49" s="592"/>
      <c r="CS49" s="592"/>
      <c r="CT49" s="586"/>
      <c r="CU49" s="587"/>
      <c r="CV49" s="587"/>
      <c r="CW49" s="587"/>
      <c r="CX49" s="587"/>
      <c r="CY49" s="588"/>
    </row>
    <row r="50" spans="1:103" x14ac:dyDescent="0.2">
      <c r="A50" s="594"/>
      <c r="B50" s="595"/>
      <c r="C50" s="595"/>
      <c r="D50" s="596"/>
      <c r="E50" s="594"/>
      <c r="F50" s="595"/>
      <c r="G50" s="595"/>
      <c r="H50" s="596"/>
      <c r="I50" s="597"/>
      <c r="J50" s="598"/>
      <c r="K50" s="598"/>
      <c r="L50" s="598"/>
      <c r="M50" s="598"/>
      <c r="N50" s="598"/>
      <c r="O50" s="598"/>
      <c r="P50" s="599"/>
      <c r="Q50" s="600"/>
      <c r="R50" s="601"/>
      <c r="S50" s="601"/>
      <c r="T50" s="601"/>
      <c r="U50" s="602"/>
      <c r="V50" s="586"/>
      <c r="W50" s="587"/>
      <c r="X50" s="587"/>
      <c r="Y50" s="593"/>
      <c r="Z50" s="586"/>
      <c r="AA50" s="587"/>
      <c r="AB50" s="587"/>
      <c r="AC50" s="587"/>
      <c r="AD50" s="587"/>
      <c r="AE50" s="593"/>
      <c r="AF50" s="586"/>
      <c r="AG50" s="587"/>
      <c r="AH50" s="587"/>
      <c r="AI50" s="587"/>
      <c r="AJ50" s="593"/>
      <c r="AK50" s="586"/>
      <c r="AL50" s="587"/>
      <c r="AM50" s="587"/>
      <c r="AN50" s="593"/>
      <c r="AO50" s="586"/>
      <c r="AP50" s="587"/>
      <c r="AQ50" s="587"/>
      <c r="AR50" s="587"/>
      <c r="AS50" s="593"/>
      <c r="AT50" s="586"/>
      <c r="AU50" s="587"/>
      <c r="AV50" s="587"/>
      <c r="AW50" s="593"/>
      <c r="AX50" s="586"/>
      <c r="AY50" s="587"/>
      <c r="AZ50" s="587"/>
      <c r="BA50" s="587"/>
      <c r="BB50" s="593"/>
      <c r="BC50" s="586"/>
      <c r="BD50" s="587"/>
      <c r="BE50" s="587"/>
      <c r="BF50" s="593"/>
      <c r="BG50" s="586"/>
      <c r="BH50" s="587"/>
      <c r="BI50" s="587"/>
      <c r="BJ50" s="593"/>
      <c r="BK50" s="586"/>
      <c r="BL50" s="587"/>
      <c r="BM50" s="587"/>
      <c r="BN50" s="593"/>
      <c r="BO50" s="592"/>
      <c r="BP50" s="592"/>
      <c r="BQ50" s="592"/>
      <c r="BR50" s="592"/>
      <c r="BS50" s="592"/>
      <c r="BT50" s="592"/>
      <c r="BU50" s="592"/>
      <c r="BV50" s="592"/>
      <c r="BW50" s="592"/>
      <c r="BX50" s="592"/>
      <c r="BY50" s="592"/>
      <c r="BZ50" s="592"/>
      <c r="CA50" s="592"/>
      <c r="CB50" s="592"/>
      <c r="CC50" s="592"/>
      <c r="CD50" s="592"/>
      <c r="CE50" s="592"/>
      <c r="CF50" s="592"/>
      <c r="CG50" s="592"/>
      <c r="CH50" s="592"/>
      <c r="CI50" s="592"/>
      <c r="CJ50" s="592"/>
      <c r="CK50" s="592"/>
      <c r="CL50" s="592"/>
      <c r="CM50" s="592"/>
      <c r="CN50" s="592"/>
      <c r="CO50" s="592"/>
      <c r="CP50" s="592"/>
      <c r="CQ50" s="592"/>
      <c r="CR50" s="592"/>
      <c r="CS50" s="592"/>
      <c r="CT50" s="586"/>
      <c r="CU50" s="587"/>
      <c r="CV50" s="587"/>
      <c r="CW50" s="587"/>
      <c r="CX50" s="587"/>
      <c r="CY50" s="588"/>
    </row>
    <row r="51" spans="1:103" x14ac:dyDescent="0.2">
      <c r="A51" s="594"/>
      <c r="B51" s="595"/>
      <c r="C51" s="595"/>
      <c r="D51" s="596"/>
      <c r="E51" s="594"/>
      <c r="F51" s="595"/>
      <c r="G51" s="595"/>
      <c r="H51" s="596"/>
      <c r="I51" s="597"/>
      <c r="J51" s="598"/>
      <c r="K51" s="598"/>
      <c r="L51" s="598"/>
      <c r="M51" s="598"/>
      <c r="N51" s="598"/>
      <c r="O51" s="598"/>
      <c r="P51" s="599"/>
      <c r="Q51" s="600"/>
      <c r="R51" s="601"/>
      <c r="S51" s="601"/>
      <c r="T51" s="601"/>
      <c r="U51" s="602"/>
      <c r="V51" s="586"/>
      <c r="W51" s="587"/>
      <c r="X51" s="587"/>
      <c r="Y51" s="593"/>
      <c r="Z51" s="586"/>
      <c r="AA51" s="587"/>
      <c r="AB51" s="587"/>
      <c r="AC51" s="587"/>
      <c r="AD51" s="587"/>
      <c r="AE51" s="593"/>
      <c r="AF51" s="586"/>
      <c r="AG51" s="587"/>
      <c r="AH51" s="587"/>
      <c r="AI51" s="587"/>
      <c r="AJ51" s="593"/>
      <c r="AK51" s="586"/>
      <c r="AL51" s="587"/>
      <c r="AM51" s="587"/>
      <c r="AN51" s="593"/>
      <c r="AO51" s="586"/>
      <c r="AP51" s="587"/>
      <c r="AQ51" s="587"/>
      <c r="AR51" s="587"/>
      <c r="AS51" s="593"/>
      <c r="AT51" s="586"/>
      <c r="AU51" s="587"/>
      <c r="AV51" s="587"/>
      <c r="AW51" s="593"/>
      <c r="AX51" s="586"/>
      <c r="AY51" s="587"/>
      <c r="AZ51" s="587"/>
      <c r="BA51" s="587"/>
      <c r="BB51" s="593"/>
      <c r="BC51" s="586"/>
      <c r="BD51" s="587"/>
      <c r="BE51" s="587"/>
      <c r="BF51" s="593"/>
      <c r="BG51" s="586"/>
      <c r="BH51" s="587"/>
      <c r="BI51" s="587"/>
      <c r="BJ51" s="593"/>
      <c r="BK51" s="586"/>
      <c r="BL51" s="587"/>
      <c r="BM51" s="587"/>
      <c r="BN51" s="593"/>
      <c r="BO51" s="592"/>
      <c r="BP51" s="592"/>
      <c r="BQ51" s="592"/>
      <c r="BR51" s="592"/>
      <c r="BS51" s="592"/>
      <c r="BT51" s="592"/>
      <c r="BU51" s="592"/>
      <c r="BV51" s="592"/>
      <c r="BW51" s="592"/>
      <c r="BX51" s="592"/>
      <c r="BY51" s="592"/>
      <c r="BZ51" s="592"/>
      <c r="CA51" s="592"/>
      <c r="CB51" s="592"/>
      <c r="CC51" s="592"/>
      <c r="CD51" s="592"/>
      <c r="CE51" s="592"/>
      <c r="CF51" s="592"/>
      <c r="CG51" s="592"/>
      <c r="CH51" s="592"/>
      <c r="CI51" s="592"/>
      <c r="CJ51" s="592"/>
      <c r="CK51" s="592"/>
      <c r="CL51" s="592"/>
      <c r="CM51" s="592"/>
      <c r="CN51" s="592"/>
      <c r="CO51" s="592"/>
      <c r="CP51" s="592"/>
      <c r="CQ51" s="592"/>
      <c r="CR51" s="592"/>
      <c r="CS51" s="592"/>
      <c r="CT51" s="586"/>
      <c r="CU51" s="587"/>
      <c r="CV51" s="587"/>
      <c r="CW51" s="587"/>
      <c r="CX51" s="587"/>
      <c r="CY51" s="588"/>
    </row>
    <row r="52" spans="1:103" x14ac:dyDescent="0.2">
      <c r="A52" s="594"/>
      <c r="B52" s="595"/>
      <c r="C52" s="595"/>
      <c r="D52" s="596"/>
      <c r="E52" s="594"/>
      <c r="F52" s="595"/>
      <c r="G52" s="595"/>
      <c r="H52" s="596"/>
      <c r="I52" s="597"/>
      <c r="J52" s="598"/>
      <c r="K52" s="598"/>
      <c r="L52" s="598"/>
      <c r="M52" s="598"/>
      <c r="N52" s="598"/>
      <c r="O52" s="598"/>
      <c r="P52" s="599"/>
      <c r="Q52" s="600"/>
      <c r="R52" s="601"/>
      <c r="S52" s="601"/>
      <c r="T52" s="601"/>
      <c r="U52" s="602"/>
      <c r="V52" s="586"/>
      <c r="W52" s="587"/>
      <c r="X52" s="587"/>
      <c r="Y52" s="593"/>
      <c r="Z52" s="586"/>
      <c r="AA52" s="587"/>
      <c r="AB52" s="587"/>
      <c r="AC52" s="587"/>
      <c r="AD52" s="587"/>
      <c r="AE52" s="593"/>
      <c r="AF52" s="586"/>
      <c r="AG52" s="587"/>
      <c r="AH52" s="587"/>
      <c r="AI52" s="587"/>
      <c r="AJ52" s="593"/>
      <c r="AK52" s="586"/>
      <c r="AL52" s="587"/>
      <c r="AM52" s="587"/>
      <c r="AN52" s="593"/>
      <c r="AO52" s="586"/>
      <c r="AP52" s="587"/>
      <c r="AQ52" s="587"/>
      <c r="AR52" s="587"/>
      <c r="AS52" s="593"/>
      <c r="AT52" s="586"/>
      <c r="AU52" s="587"/>
      <c r="AV52" s="587"/>
      <c r="AW52" s="593"/>
      <c r="AX52" s="586"/>
      <c r="AY52" s="587"/>
      <c r="AZ52" s="587"/>
      <c r="BA52" s="587"/>
      <c r="BB52" s="593"/>
      <c r="BC52" s="586"/>
      <c r="BD52" s="587"/>
      <c r="BE52" s="587"/>
      <c r="BF52" s="593"/>
      <c r="BG52" s="586"/>
      <c r="BH52" s="587"/>
      <c r="BI52" s="587"/>
      <c r="BJ52" s="593"/>
      <c r="BK52" s="586"/>
      <c r="BL52" s="587"/>
      <c r="BM52" s="587"/>
      <c r="BN52" s="593"/>
      <c r="BO52" s="592"/>
      <c r="BP52" s="592"/>
      <c r="BQ52" s="592"/>
      <c r="BR52" s="592"/>
      <c r="BS52" s="592"/>
      <c r="BT52" s="592"/>
      <c r="BU52" s="592"/>
      <c r="BV52" s="592"/>
      <c r="BW52" s="592"/>
      <c r="BX52" s="592"/>
      <c r="BY52" s="592"/>
      <c r="BZ52" s="592"/>
      <c r="CA52" s="592"/>
      <c r="CB52" s="592"/>
      <c r="CC52" s="592"/>
      <c r="CD52" s="592"/>
      <c r="CE52" s="592"/>
      <c r="CF52" s="592"/>
      <c r="CG52" s="592"/>
      <c r="CH52" s="592"/>
      <c r="CI52" s="592"/>
      <c r="CJ52" s="592"/>
      <c r="CK52" s="592"/>
      <c r="CL52" s="592"/>
      <c r="CM52" s="592"/>
      <c r="CN52" s="592"/>
      <c r="CO52" s="592"/>
      <c r="CP52" s="592"/>
      <c r="CQ52" s="592"/>
      <c r="CR52" s="592"/>
      <c r="CS52" s="592"/>
      <c r="CT52" s="586"/>
      <c r="CU52" s="587"/>
      <c r="CV52" s="587"/>
      <c r="CW52" s="587"/>
      <c r="CX52" s="587"/>
      <c r="CY52" s="588"/>
    </row>
    <row r="53" spans="1:103" x14ac:dyDescent="0.2">
      <c r="A53" s="594"/>
      <c r="B53" s="595"/>
      <c r="C53" s="595"/>
      <c r="D53" s="596"/>
      <c r="E53" s="594"/>
      <c r="F53" s="595"/>
      <c r="G53" s="595"/>
      <c r="H53" s="596"/>
      <c r="I53" s="597"/>
      <c r="J53" s="598"/>
      <c r="K53" s="598"/>
      <c r="L53" s="598"/>
      <c r="M53" s="598"/>
      <c r="N53" s="598"/>
      <c r="O53" s="598"/>
      <c r="P53" s="599"/>
      <c r="Q53" s="600"/>
      <c r="R53" s="601"/>
      <c r="S53" s="601"/>
      <c r="T53" s="601"/>
      <c r="U53" s="602"/>
      <c r="V53" s="586"/>
      <c r="W53" s="587"/>
      <c r="X53" s="587"/>
      <c r="Y53" s="593"/>
      <c r="Z53" s="586"/>
      <c r="AA53" s="587"/>
      <c r="AB53" s="587"/>
      <c r="AC53" s="587"/>
      <c r="AD53" s="587"/>
      <c r="AE53" s="593"/>
      <c r="AF53" s="586"/>
      <c r="AG53" s="587"/>
      <c r="AH53" s="587"/>
      <c r="AI53" s="587"/>
      <c r="AJ53" s="593"/>
      <c r="AK53" s="586"/>
      <c r="AL53" s="587"/>
      <c r="AM53" s="587"/>
      <c r="AN53" s="593"/>
      <c r="AO53" s="586"/>
      <c r="AP53" s="587"/>
      <c r="AQ53" s="587"/>
      <c r="AR53" s="587"/>
      <c r="AS53" s="593"/>
      <c r="AT53" s="586"/>
      <c r="AU53" s="587"/>
      <c r="AV53" s="587"/>
      <c r="AW53" s="593"/>
      <c r="AX53" s="586"/>
      <c r="AY53" s="587"/>
      <c r="AZ53" s="587"/>
      <c r="BA53" s="587"/>
      <c r="BB53" s="593"/>
      <c r="BC53" s="586"/>
      <c r="BD53" s="587"/>
      <c r="BE53" s="587"/>
      <c r="BF53" s="593"/>
      <c r="BG53" s="586"/>
      <c r="BH53" s="587"/>
      <c r="BI53" s="587"/>
      <c r="BJ53" s="593"/>
      <c r="BK53" s="586"/>
      <c r="BL53" s="587"/>
      <c r="BM53" s="587"/>
      <c r="BN53" s="593"/>
      <c r="BO53" s="592"/>
      <c r="BP53" s="592"/>
      <c r="BQ53" s="592"/>
      <c r="BR53" s="592"/>
      <c r="BS53" s="592"/>
      <c r="BT53" s="592"/>
      <c r="BU53" s="592"/>
      <c r="BV53" s="592"/>
      <c r="BW53" s="592"/>
      <c r="BX53" s="592"/>
      <c r="BY53" s="592"/>
      <c r="BZ53" s="592"/>
      <c r="CA53" s="592"/>
      <c r="CB53" s="592"/>
      <c r="CC53" s="592"/>
      <c r="CD53" s="592"/>
      <c r="CE53" s="592"/>
      <c r="CF53" s="592"/>
      <c r="CG53" s="592"/>
      <c r="CH53" s="592"/>
      <c r="CI53" s="592"/>
      <c r="CJ53" s="592"/>
      <c r="CK53" s="592"/>
      <c r="CL53" s="592"/>
      <c r="CM53" s="592"/>
      <c r="CN53" s="592"/>
      <c r="CO53" s="592"/>
      <c r="CP53" s="592"/>
      <c r="CQ53" s="592"/>
      <c r="CR53" s="592"/>
      <c r="CS53" s="592"/>
      <c r="CT53" s="586"/>
      <c r="CU53" s="587"/>
      <c r="CV53" s="587"/>
      <c r="CW53" s="587"/>
      <c r="CX53" s="587"/>
      <c r="CY53" s="588"/>
    </row>
    <row r="54" spans="1:103" x14ac:dyDescent="0.2">
      <c r="A54" s="594"/>
      <c r="B54" s="595"/>
      <c r="C54" s="595"/>
      <c r="D54" s="596"/>
      <c r="E54" s="594"/>
      <c r="F54" s="595"/>
      <c r="G54" s="595"/>
      <c r="H54" s="596"/>
      <c r="I54" s="597"/>
      <c r="J54" s="598"/>
      <c r="K54" s="598"/>
      <c r="L54" s="598"/>
      <c r="M54" s="598"/>
      <c r="N54" s="598"/>
      <c r="O54" s="598"/>
      <c r="P54" s="599"/>
      <c r="Q54" s="600"/>
      <c r="R54" s="601"/>
      <c r="S54" s="601"/>
      <c r="T54" s="601"/>
      <c r="U54" s="602"/>
      <c r="V54" s="586"/>
      <c r="W54" s="587"/>
      <c r="X54" s="587"/>
      <c r="Y54" s="593"/>
      <c r="Z54" s="586"/>
      <c r="AA54" s="587"/>
      <c r="AB54" s="587"/>
      <c r="AC54" s="587"/>
      <c r="AD54" s="587"/>
      <c r="AE54" s="593"/>
      <c r="AF54" s="586"/>
      <c r="AG54" s="587"/>
      <c r="AH54" s="587"/>
      <c r="AI54" s="587"/>
      <c r="AJ54" s="593"/>
      <c r="AK54" s="586"/>
      <c r="AL54" s="587"/>
      <c r="AM54" s="587"/>
      <c r="AN54" s="593"/>
      <c r="AO54" s="586"/>
      <c r="AP54" s="587"/>
      <c r="AQ54" s="587"/>
      <c r="AR54" s="587"/>
      <c r="AS54" s="593"/>
      <c r="AT54" s="586"/>
      <c r="AU54" s="587"/>
      <c r="AV54" s="587"/>
      <c r="AW54" s="593"/>
      <c r="AX54" s="586"/>
      <c r="AY54" s="587"/>
      <c r="AZ54" s="587"/>
      <c r="BA54" s="587"/>
      <c r="BB54" s="593"/>
      <c r="BC54" s="586"/>
      <c r="BD54" s="587"/>
      <c r="BE54" s="587"/>
      <c r="BF54" s="593"/>
      <c r="BG54" s="586"/>
      <c r="BH54" s="587"/>
      <c r="BI54" s="587"/>
      <c r="BJ54" s="593"/>
      <c r="BK54" s="586"/>
      <c r="BL54" s="587"/>
      <c r="BM54" s="587"/>
      <c r="BN54" s="593"/>
      <c r="BO54" s="592"/>
      <c r="BP54" s="592"/>
      <c r="BQ54" s="592"/>
      <c r="BR54" s="592"/>
      <c r="BS54" s="592"/>
      <c r="BT54" s="592"/>
      <c r="BU54" s="592"/>
      <c r="BV54" s="592"/>
      <c r="BW54" s="592"/>
      <c r="BX54" s="592"/>
      <c r="BY54" s="592"/>
      <c r="BZ54" s="592"/>
      <c r="CA54" s="592"/>
      <c r="CB54" s="592"/>
      <c r="CC54" s="592"/>
      <c r="CD54" s="592"/>
      <c r="CE54" s="592"/>
      <c r="CF54" s="592"/>
      <c r="CG54" s="592"/>
      <c r="CH54" s="592"/>
      <c r="CI54" s="592"/>
      <c r="CJ54" s="592"/>
      <c r="CK54" s="592"/>
      <c r="CL54" s="592"/>
      <c r="CM54" s="592"/>
      <c r="CN54" s="592"/>
      <c r="CO54" s="592"/>
      <c r="CP54" s="592"/>
      <c r="CQ54" s="592"/>
      <c r="CR54" s="592"/>
      <c r="CS54" s="592"/>
      <c r="CT54" s="586"/>
      <c r="CU54" s="587"/>
      <c r="CV54" s="587"/>
      <c r="CW54" s="587"/>
      <c r="CX54" s="587"/>
      <c r="CY54" s="588"/>
    </row>
    <row r="55" spans="1:103" x14ac:dyDescent="0.2">
      <c r="A55" s="594"/>
      <c r="B55" s="595"/>
      <c r="C55" s="595"/>
      <c r="D55" s="596"/>
      <c r="E55" s="594"/>
      <c r="F55" s="595"/>
      <c r="G55" s="595"/>
      <c r="H55" s="596"/>
      <c r="I55" s="597"/>
      <c r="J55" s="598"/>
      <c r="K55" s="598"/>
      <c r="L55" s="598"/>
      <c r="M55" s="598"/>
      <c r="N55" s="598"/>
      <c r="O55" s="598"/>
      <c r="P55" s="599"/>
      <c r="Q55" s="600"/>
      <c r="R55" s="601"/>
      <c r="S55" s="601"/>
      <c r="T55" s="601"/>
      <c r="U55" s="602"/>
      <c r="V55" s="586"/>
      <c r="W55" s="587"/>
      <c r="X55" s="587"/>
      <c r="Y55" s="593"/>
      <c r="Z55" s="586"/>
      <c r="AA55" s="587"/>
      <c r="AB55" s="587"/>
      <c r="AC55" s="587"/>
      <c r="AD55" s="587"/>
      <c r="AE55" s="593"/>
      <c r="AF55" s="586"/>
      <c r="AG55" s="587"/>
      <c r="AH55" s="587"/>
      <c r="AI55" s="587"/>
      <c r="AJ55" s="593"/>
      <c r="AK55" s="586"/>
      <c r="AL55" s="587"/>
      <c r="AM55" s="587"/>
      <c r="AN55" s="593"/>
      <c r="AO55" s="586"/>
      <c r="AP55" s="587"/>
      <c r="AQ55" s="587"/>
      <c r="AR55" s="587"/>
      <c r="AS55" s="593"/>
      <c r="AT55" s="586"/>
      <c r="AU55" s="587"/>
      <c r="AV55" s="587"/>
      <c r="AW55" s="593"/>
      <c r="AX55" s="586"/>
      <c r="AY55" s="587"/>
      <c r="AZ55" s="587"/>
      <c r="BA55" s="587"/>
      <c r="BB55" s="593"/>
      <c r="BC55" s="586"/>
      <c r="BD55" s="587"/>
      <c r="BE55" s="587"/>
      <c r="BF55" s="593"/>
      <c r="BG55" s="586"/>
      <c r="BH55" s="587"/>
      <c r="BI55" s="587"/>
      <c r="BJ55" s="593"/>
      <c r="BK55" s="586"/>
      <c r="BL55" s="587"/>
      <c r="BM55" s="587"/>
      <c r="BN55" s="593"/>
      <c r="BO55" s="592"/>
      <c r="BP55" s="592"/>
      <c r="BQ55" s="592"/>
      <c r="BR55" s="592"/>
      <c r="BS55" s="592"/>
      <c r="BT55" s="592"/>
      <c r="BU55" s="592"/>
      <c r="BV55" s="592"/>
      <c r="BW55" s="592"/>
      <c r="BX55" s="592"/>
      <c r="BY55" s="592"/>
      <c r="BZ55" s="592"/>
      <c r="CA55" s="592"/>
      <c r="CB55" s="592"/>
      <c r="CC55" s="592"/>
      <c r="CD55" s="592"/>
      <c r="CE55" s="592"/>
      <c r="CF55" s="592"/>
      <c r="CG55" s="592"/>
      <c r="CH55" s="592"/>
      <c r="CI55" s="592"/>
      <c r="CJ55" s="592"/>
      <c r="CK55" s="592"/>
      <c r="CL55" s="592"/>
      <c r="CM55" s="592"/>
      <c r="CN55" s="592"/>
      <c r="CO55" s="592"/>
      <c r="CP55" s="592"/>
      <c r="CQ55" s="592"/>
      <c r="CR55" s="592"/>
      <c r="CS55" s="592"/>
      <c r="CT55" s="586"/>
      <c r="CU55" s="587"/>
      <c r="CV55" s="587"/>
      <c r="CW55" s="587"/>
      <c r="CX55" s="587"/>
      <c r="CY55" s="588"/>
    </row>
    <row r="56" spans="1:103" x14ac:dyDescent="0.2">
      <c r="A56" s="594"/>
      <c r="B56" s="595"/>
      <c r="C56" s="595"/>
      <c r="D56" s="596"/>
      <c r="E56" s="594"/>
      <c r="F56" s="595"/>
      <c r="G56" s="595"/>
      <c r="H56" s="596"/>
      <c r="I56" s="597"/>
      <c r="J56" s="598"/>
      <c r="K56" s="598"/>
      <c r="L56" s="598"/>
      <c r="M56" s="598"/>
      <c r="N56" s="598"/>
      <c r="O56" s="598"/>
      <c r="P56" s="599"/>
      <c r="Q56" s="600"/>
      <c r="R56" s="601"/>
      <c r="S56" s="601"/>
      <c r="T56" s="601"/>
      <c r="U56" s="602"/>
      <c r="V56" s="586"/>
      <c r="W56" s="587"/>
      <c r="X56" s="587"/>
      <c r="Y56" s="593"/>
      <c r="Z56" s="586"/>
      <c r="AA56" s="587"/>
      <c r="AB56" s="587"/>
      <c r="AC56" s="587"/>
      <c r="AD56" s="587"/>
      <c r="AE56" s="593"/>
      <c r="AF56" s="586"/>
      <c r="AG56" s="587"/>
      <c r="AH56" s="587"/>
      <c r="AI56" s="587"/>
      <c r="AJ56" s="593"/>
      <c r="AK56" s="586"/>
      <c r="AL56" s="587"/>
      <c r="AM56" s="587"/>
      <c r="AN56" s="593"/>
      <c r="AO56" s="586"/>
      <c r="AP56" s="587"/>
      <c r="AQ56" s="587"/>
      <c r="AR56" s="587"/>
      <c r="AS56" s="593"/>
      <c r="AT56" s="586"/>
      <c r="AU56" s="587"/>
      <c r="AV56" s="587"/>
      <c r="AW56" s="593"/>
      <c r="AX56" s="586"/>
      <c r="AY56" s="587"/>
      <c r="AZ56" s="587"/>
      <c r="BA56" s="587"/>
      <c r="BB56" s="593"/>
      <c r="BC56" s="586"/>
      <c r="BD56" s="587"/>
      <c r="BE56" s="587"/>
      <c r="BF56" s="593"/>
      <c r="BG56" s="586"/>
      <c r="BH56" s="587"/>
      <c r="BI56" s="587"/>
      <c r="BJ56" s="593"/>
      <c r="BK56" s="586"/>
      <c r="BL56" s="587"/>
      <c r="BM56" s="587"/>
      <c r="BN56" s="593"/>
      <c r="BO56" s="592"/>
      <c r="BP56" s="592"/>
      <c r="BQ56" s="592"/>
      <c r="BR56" s="592"/>
      <c r="BS56" s="592"/>
      <c r="BT56" s="592"/>
      <c r="BU56" s="592"/>
      <c r="BV56" s="592"/>
      <c r="BW56" s="592"/>
      <c r="BX56" s="592"/>
      <c r="BY56" s="592"/>
      <c r="BZ56" s="592"/>
      <c r="CA56" s="592"/>
      <c r="CB56" s="592"/>
      <c r="CC56" s="592"/>
      <c r="CD56" s="592"/>
      <c r="CE56" s="592"/>
      <c r="CF56" s="592"/>
      <c r="CG56" s="592"/>
      <c r="CH56" s="592"/>
      <c r="CI56" s="592"/>
      <c r="CJ56" s="592"/>
      <c r="CK56" s="592"/>
      <c r="CL56" s="592"/>
      <c r="CM56" s="592"/>
      <c r="CN56" s="592"/>
      <c r="CO56" s="592"/>
      <c r="CP56" s="592"/>
      <c r="CQ56" s="592"/>
      <c r="CR56" s="592"/>
      <c r="CS56" s="592"/>
      <c r="CT56" s="586"/>
      <c r="CU56" s="587"/>
      <c r="CV56" s="587"/>
      <c r="CW56" s="587"/>
      <c r="CX56" s="587"/>
      <c r="CY56" s="588"/>
    </row>
    <row r="57" spans="1:103" x14ac:dyDescent="0.2">
      <c r="A57" s="594"/>
      <c r="B57" s="595"/>
      <c r="C57" s="595"/>
      <c r="D57" s="596"/>
      <c r="E57" s="594"/>
      <c r="F57" s="595"/>
      <c r="G57" s="595"/>
      <c r="H57" s="596"/>
      <c r="I57" s="597"/>
      <c r="J57" s="598"/>
      <c r="K57" s="598"/>
      <c r="L57" s="598"/>
      <c r="M57" s="598"/>
      <c r="N57" s="598"/>
      <c r="O57" s="598"/>
      <c r="P57" s="599"/>
      <c r="Q57" s="600"/>
      <c r="R57" s="601"/>
      <c r="S57" s="601"/>
      <c r="T57" s="601"/>
      <c r="U57" s="602"/>
      <c r="V57" s="586"/>
      <c r="W57" s="587"/>
      <c r="X57" s="587"/>
      <c r="Y57" s="593"/>
      <c r="Z57" s="586"/>
      <c r="AA57" s="587"/>
      <c r="AB57" s="587"/>
      <c r="AC57" s="587"/>
      <c r="AD57" s="587"/>
      <c r="AE57" s="593"/>
      <c r="AF57" s="586"/>
      <c r="AG57" s="587"/>
      <c r="AH57" s="587"/>
      <c r="AI57" s="587"/>
      <c r="AJ57" s="593"/>
      <c r="AK57" s="586"/>
      <c r="AL57" s="587"/>
      <c r="AM57" s="587"/>
      <c r="AN57" s="593"/>
      <c r="AO57" s="586"/>
      <c r="AP57" s="587"/>
      <c r="AQ57" s="587"/>
      <c r="AR57" s="587"/>
      <c r="AS57" s="593"/>
      <c r="AT57" s="586"/>
      <c r="AU57" s="587"/>
      <c r="AV57" s="587"/>
      <c r="AW57" s="593"/>
      <c r="AX57" s="586"/>
      <c r="AY57" s="587"/>
      <c r="AZ57" s="587"/>
      <c r="BA57" s="587"/>
      <c r="BB57" s="593"/>
      <c r="BC57" s="586"/>
      <c r="BD57" s="587"/>
      <c r="BE57" s="587"/>
      <c r="BF57" s="593"/>
      <c r="BG57" s="586"/>
      <c r="BH57" s="587"/>
      <c r="BI57" s="587"/>
      <c r="BJ57" s="593"/>
      <c r="BK57" s="586"/>
      <c r="BL57" s="587"/>
      <c r="BM57" s="587"/>
      <c r="BN57" s="593"/>
      <c r="BO57" s="592"/>
      <c r="BP57" s="592"/>
      <c r="BQ57" s="592"/>
      <c r="BR57" s="592"/>
      <c r="BS57" s="592"/>
      <c r="BT57" s="592"/>
      <c r="BU57" s="592"/>
      <c r="BV57" s="592"/>
      <c r="BW57" s="592"/>
      <c r="BX57" s="592"/>
      <c r="BY57" s="592"/>
      <c r="BZ57" s="592"/>
      <c r="CA57" s="592"/>
      <c r="CB57" s="592"/>
      <c r="CC57" s="592"/>
      <c r="CD57" s="592"/>
      <c r="CE57" s="592"/>
      <c r="CF57" s="592"/>
      <c r="CG57" s="592"/>
      <c r="CH57" s="592"/>
      <c r="CI57" s="592"/>
      <c r="CJ57" s="592"/>
      <c r="CK57" s="592"/>
      <c r="CL57" s="592"/>
      <c r="CM57" s="592"/>
      <c r="CN57" s="592"/>
      <c r="CO57" s="592"/>
      <c r="CP57" s="592"/>
      <c r="CQ57" s="592"/>
      <c r="CR57" s="592"/>
      <c r="CS57" s="592"/>
      <c r="CT57" s="586"/>
      <c r="CU57" s="587"/>
      <c r="CV57" s="587"/>
      <c r="CW57" s="587"/>
      <c r="CX57" s="587"/>
      <c r="CY57" s="588"/>
    </row>
    <row r="58" spans="1:103" x14ac:dyDescent="0.2">
      <c r="A58" s="594"/>
      <c r="B58" s="595"/>
      <c r="C58" s="595"/>
      <c r="D58" s="596"/>
      <c r="E58" s="594"/>
      <c r="F58" s="595"/>
      <c r="G58" s="595"/>
      <c r="H58" s="596"/>
      <c r="I58" s="597"/>
      <c r="J58" s="598"/>
      <c r="K58" s="598"/>
      <c r="L58" s="598"/>
      <c r="M58" s="598"/>
      <c r="N58" s="598"/>
      <c r="O58" s="598"/>
      <c r="P58" s="599"/>
      <c r="Q58" s="600"/>
      <c r="R58" s="601"/>
      <c r="S58" s="601"/>
      <c r="T58" s="601"/>
      <c r="U58" s="602"/>
      <c r="V58" s="586"/>
      <c r="W58" s="587"/>
      <c r="X58" s="587"/>
      <c r="Y58" s="593"/>
      <c r="Z58" s="586"/>
      <c r="AA58" s="587"/>
      <c r="AB58" s="587"/>
      <c r="AC58" s="587"/>
      <c r="AD58" s="587"/>
      <c r="AE58" s="593"/>
      <c r="AF58" s="586"/>
      <c r="AG58" s="587"/>
      <c r="AH58" s="587"/>
      <c r="AI58" s="587"/>
      <c r="AJ58" s="593"/>
      <c r="AK58" s="586"/>
      <c r="AL58" s="587"/>
      <c r="AM58" s="587"/>
      <c r="AN58" s="593"/>
      <c r="AO58" s="586"/>
      <c r="AP58" s="587"/>
      <c r="AQ58" s="587"/>
      <c r="AR58" s="587"/>
      <c r="AS58" s="593"/>
      <c r="AT58" s="586"/>
      <c r="AU58" s="587"/>
      <c r="AV58" s="587"/>
      <c r="AW58" s="593"/>
      <c r="AX58" s="586"/>
      <c r="AY58" s="587"/>
      <c r="AZ58" s="587"/>
      <c r="BA58" s="587"/>
      <c r="BB58" s="593"/>
      <c r="BC58" s="586"/>
      <c r="BD58" s="587"/>
      <c r="BE58" s="587"/>
      <c r="BF58" s="593"/>
      <c r="BG58" s="586"/>
      <c r="BH58" s="587"/>
      <c r="BI58" s="587"/>
      <c r="BJ58" s="593"/>
      <c r="BK58" s="586"/>
      <c r="BL58" s="587"/>
      <c r="BM58" s="587"/>
      <c r="BN58" s="593"/>
      <c r="BO58" s="592"/>
      <c r="BP58" s="592"/>
      <c r="BQ58" s="592"/>
      <c r="BR58" s="592"/>
      <c r="BS58" s="592"/>
      <c r="BT58" s="592"/>
      <c r="BU58" s="592"/>
      <c r="BV58" s="592"/>
      <c r="BW58" s="592"/>
      <c r="BX58" s="592"/>
      <c r="BY58" s="592"/>
      <c r="BZ58" s="592"/>
      <c r="CA58" s="592"/>
      <c r="CB58" s="592"/>
      <c r="CC58" s="592"/>
      <c r="CD58" s="592"/>
      <c r="CE58" s="592"/>
      <c r="CF58" s="592"/>
      <c r="CG58" s="592"/>
      <c r="CH58" s="592"/>
      <c r="CI58" s="592"/>
      <c r="CJ58" s="592"/>
      <c r="CK58" s="592"/>
      <c r="CL58" s="592"/>
      <c r="CM58" s="592"/>
      <c r="CN58" s="592"/>
      <c r="CO58" s="592"/>
      <c r="CP58" s="592"/>
      <c r="CQ58" s="592"/>
      <c r="CR58" s="592"/>
      <c r="CS58" s="592"/>
      <c r="CT58" s="586"/>
      <c r="CU58" s="587"/>
      <c r="CV58" s="587"/>
      <c r="CW58" s="587"/>
      <c r="CX58" s="587"/>
      <c r="CY58" s="588"/>
    </row>
    <row r="59" spans="1:103" x14ac:dyDescent="0.2">
      <c r="A59" s="594"/>
      <c r="B59" s="595"/>
      <c r="C59" s="595"/>
      <c r="D59" s="596"/>
      <c r="E59" s="594"/>
      <c r="F59" s="595"/>
      <c r="G59" s="595"/>
      <c r="H59" s="596"/>
      <c r="I59" s="597"/>
      <c r="J59" s="598"/>
      <c r="K59" s="598"/>
      <c r="L59" s="598"/>
      <c r="M59" s="598"/>
      <c r="N59" s="598"/>
      <c r="O59" s="598"/>
      <c r="P59" s="599"/>
      <c r="Q59" s="600"/>
      <c r="R59" s="601"/>
      <c r="S59" s="601"/>
      <c r="T59" s="601"/>
      <c r="U59" s="602"/>
      <c r="V59" s="586"/>
      <c r="W59" s="587"/>
      <c r="X59" s="587"/>
      <c r="Y59" s="593"/>
      <c r="Z59" s="586"/>
      <c r="AA59" s="587"/>
      <c r="AB59" s="587"/>
      <c r="AC59" s="587"/>
      <c r="AD59" s="587"/>
      <c r="AE59" s="593"/>
      <c r="AF59" s="586"/>
      <c r="AG59" s="587"/>
      <c r="AH59" s="587"/>
      <c r="AI59" s="587"/>
      <c r="AJ59" s="593"/>
      <c r="AK59" s="586"/>
      <c r="AL59" s="587"/>
      <c r="AM59" s="587"/>
      <c r="AN59" s="593"/>
      <c r="AO59" s="586"/>
      <c r="AP59" s="587"/>
      <c r="AQ59" s="587"/>
      <c r="AR59" s="587"/>
      <c r="AS59" s="593"/>
      <c r="AT59" s="586"/>
      <c r="AU59" s="587"/>
      <c r="AV59" s="587"/>
      <c r="AW59" s="593"/>
      <c r="AX59" s="586"/>
      <c r="AY59" s="587"/>
      <c r="AZ59" s="587"/>
      <c r="BA59" s="587"/>
      <c r="BB59" s="593"/>
      <c r="BC59" s="586"/>
      <c r="BD59" s="587"/>
      <c r="BE59" s="587"/>
      <c r="BF59" s="593"/>
      <c r="BG59" s="586"/>
      <c r="BH59" s="587"/>
      <c r="BI59" s="587"/>
      <c r="BJ59" s="593"/>
      <c r="BK59" s="586"/>
      <c r="BL59" s="587"/>
      <c r="BM59" s="587"/>
      <c r="BN59" s="593"/>
      <c r="BO59" s="592"/>
      <c r="BP59" s="592"/>
      <c r="BQ59" s="592"/>
      <c r="BR59" s="592"/>
      <c r="BS59" s="592"/>
      <c r="BT59" s="592"/>
      <c r="BU59" s="592"/>
      <c r="BV59" s="592"/>
      <c r="BW59" s="592"/>
      <c r="BX59" s="592"/>
      <c r="BY59" s="592"/>
      <c r="BZ59" s="592"/>
      <c r="CA59" s="592"/>
      <c r="CB59" s="592"/>
      <c r="CC59" s="592"/>
      <c r="CD59" s="592"/>
      <c r="CE59" s="592"/>
      <c r="CF59" s="592"/>
      <c r="CG59" s="592"/>
      <c r="CH59" s="592"/>
      <c r="CI59" s="592"/>
      <c r="CJ59" s="592"/>
      <c r="CK59" s="592"/>
      <c r="CL59" s="592"/>
      <c r="CM59" s="592"/>
      <c r="CN59" s="592"/>
      <c r="CO59" s="592"/>
      <c r="CP59" s="592"/>
      <c r="CQ59" s="592"/>
      <c r="CR59" s="592"/>
      <c r="CS59" s="592"/>
      <c r="CT59" s="586"/>
      <c r="CU59" s="587"/>
      <c r="CV59" s="587"/>
      <c r="CW59" s="587"/>
      <c r="CX59" s="587"/>
      <c r="CY59" s="588"/>
    </row>
    <row r="60" spans="1:103" x14ac:dyDescent="0.2">
      <c r="A60" s="594"/>
      <c r="B60" s="595"/>
      <c r="C60" s="595"/>
      <c r="D60" s="596"/>
      <c r="E60" s="594"/>
      <c r="F60" s="595"/>
      <c r="G60" s="595"/>
      <c r="H60" s="596"/>
      <c r="I60" s="597"/>
      <c r="J60" s="598"/>
      <c r="K60" s="598"/>
      <c r="L60" s="598"/>
      <c r="M60" s="598"/>
      <c r="N60" s="598"/>
      <c r="O60" s="598"/>
      <c r="P60" s="599"/>
      <c r="Q60" s="600"/>
      <c r="R60" s="601"/>
      <c r="S60" s="601"/>
      <c r="T60" s="601"/>
      <c r="U60" s="602"/>
      <c r="V60" s="586"/>
      <c r="W60" s="587"/>
      <c r="X60" s="587"/>
      <c r="Y60" s="593"/>
      <c r="Z60" s="586"/>
      <c r="AA60" s="587"/>
      <c r="AB60" s="587"/>
      <c r="AC60" s="587"/>
      <c r="AD60" s="587"/>
      <c r="AE60" s="593"/>
      <c r="AF60" s="586"/>
      <c r="AG60" s="587"/>
      <c r="AH60" s="587"/>
      <c r="AI60" s="587"/>
      <c r="AJ60" s="593"/>
      <c r="AK60" s="586"/>
      <c r="AL60" s="587"/>
      <c r="AM60" s="587"/>
      <c r="AN60" s="593"/>
      <c r="AO60" s="586"/>
      <c r="AP60" s="587"/>
      <c r="AQ60" s="587"/>
      <c r="AR60" s="587"/>
      <c r="AS60" s="593"/>
      <c r="AT60" s="586"/>
      <c r="AU60" s="587"/>
      <c r="AV60" s="587"/>
      <c r="AW60" s="593"/>
      <c r="AX60" s="586"/>
      <c r="AY60" s="587"/>
      <c r="AZ60" s="587"/>
      <c r="BA60" s="587"/>
      <c r="BB60" s="593"/>
      <c r="BC60" s="586"/>
      <c r="BD60" s="587"/>
      <c r="BE60" s="587"/>
      <c r="BF60" s="593"/>
      <c r="BG60" s="586"/>
      <c r="BH60" s="587"/>
      <c r="BI60" s="587"/>
      <c r="BJ60" s="593"/>
      <c r="BK60" s="586"/>
      <c r="BL60" s="587"/>
      <c r="BM60" s="587"/>
      <c r="BN60" s="593"/>
      <c r="BO60" s="592"/>
      <c r="BP60" s="592"/>
      <c r="BQ60" s="592"/>
      <c r="BR60" s="592"/>
      <c r="BS60" s="592"/>
      <c r="BT60" s="592"/>
      <c r="BU60" s="592"/>
      <c r="BV60" s="592"/>
      <c r="BW60" s="592"/>
      <c r="BX60" s="592"/>
      <c r="BY60" s="592"/>
      <c r="BZ60" s="592"/>
      <c r="CA60" s="592"/>
      <c r="CB60" s="592"/>
      <c r="CC60" s="592"/>
      <c r="CD60" s="592"/>
      <c r="CE60" s="592"/>
      <c r="CF60" s="592"/>
      <c r="CG60" s="592"/>
      <c r="CH60" s="592"/>
      <c r="CI60" s="592"/>
      <c r="CJ60" s="592"/>
      <c r="CK60" s="592"/>
      <c r="CL60" s="592"/>
      <c r="CM60" s="592"/>
      <c r="CN60" s="592"/>
      <c r="CO60" s="592"/>
      <c r="CP60" s="592"/>
      <c r="CQ60" s="592"/>
      <c r="CR60" s="592"/>
      <c r="CS60" s="592"/>
      <c r="CT60" s="586"/>
      <c r="CU60" s="587"/>
      <c r="CV60" s="587"/>
      <c r="CW60" s="587"/>
      <c r="CX60" s="587"/>
      <c r="CY60" s="588"/>
    </row>
    <row r="61" spans="1:103" x14ac:dyDescent="0.2">
      <c r="A61" s="188"/>
      <c r="B61" s="188"/>
      <c r="C61" s="188"/>
      <c r="D61" s="188"/>
      <c r="E61" s="188"/>
      <c r="F61" s="188"/>
      <c r="G61" s="188"/>
      <c r="H61" s="188"/>
      <c r="I61" s="188"/>
      <c r="J61" s="204"/>
      <c r="K61" s="204"/>
      <c r="L61" s="204"/>
      <c r="M61" s="204"/>
      <c r="N61" s="204"/>
      <c r="O61" s="204"/>
      <c r="P61" s="204"/>
      <c r="Q61" s="205"/>
      <c r="R61" s="205"/>
      <c r="S61" s="205"/>
      <c r="T61" s="206" t="s">
        <v>133</v>
      </c>
      <c r="U61" s="205"/>
      <c r="V61" s="585" t="s">
        <v>134</v>
      </c>
      <c r="W61" s="585"/>
      <c r="X61" s="585"/>
      <c r="Y61" s="585"/>
      <c r="Z61" s="585" t="s">
        <v>134</v>
      </c>
      <c r="AA61" s="585"/>
      <c r="AB61" s="585"/>
      <c r="AC61" s="585"/>
      <c r="AD61" s="585"/>
      <c r="AE61" s="585"/>
      <c r="AF61" s="585"/>
      <c r="AG61" s="585"/>
      <c r="AH61" s="585"/>
      <c r="AI61" s="585"/>
      <c r="AJ61" s="585"/>
      <c r="AK61" s="589"/>
      <c r="AL61" s="590"/>
      <c r="AM61" s="590"/>
      <c r="AN61" s="591"/>
      <c r="AO61" s="585"/>
      <c r="AP61" s="585"/>
      <c r="AQ61" s="585"/>
      <c r="AR61" s="585"/>
      <c r="AS61" s="585"/>
      <c r="AT61" s="585"/>
      <c r="AU61" s="585"/>
      <c r="AV61" s="585"/>
      <c r="AW61" s="585"/>
      <c r="AX61" s="585"/>
      <c r="AY61" s="585"/>
      <c r="AZ61" s="585"/>
      <c r="BA61" s="585"/>
      <c r="BB61" s="585"/>
      <c r="BC61" s="585"/>
      <c r="BD61" s="585"/>
      <c r="BE61" s="585"/>
      <c r="BF61" s="585"/>
      <c r="BG61" s="585"/>
      <c r="BH61" s="585"/>
      <c r="BI61" s="585"/>
      <c r="BJ61" s="585"/>
      <c r="BK61" s="585"/>
      <c r="BL61" s="585"/>
      <c r="BM61" s="585"/>
      <c r="BN61" s="585"/>
      <c r="BO61" s="585"/>
      <c r="BP61" s="585"/>
      <c r="BQ61" s="585"/>
      <c r="BR61" s="585"/>
      <c r="BS61" s="585"/>
      <c r="BT61" s="585"/>
      <c r="BU61" s="585"/>
      <c r="BV61" s="585"/>
      <c r="BW61" s="585"/>
      <c r="BX61" s="585"/>
      <c r="BY61" s="585"/>
      <c r="BZ61" s="585"/>
      <c r="CA61" s="585"/>
      <c r="CB61" s="585"/>
      <c r="CC61" s="585"/>
      <c r="CD61" s="585"/>
      <c r="CE61" s="585"/>
      <c r="CF61" s="585"/>
      <c r="CG61" s="585"/>
      <c r="CH61" s="585"/>
      <c r="CI61" s="585"/>
      <c r="CJ61" s="585"/>
      <c r="CK61" s="585"/>
      <c r="CL61" s="585"/>
      <c r="CM61" s="585"/>
      <c r="CN61" s="585"/>
      <c r="CO61" s="585"/>
      <c r="CP61" s="585"/>
      <c r="CQ61" s="585"/>
      <c r="CR61" s="585"/>
      <c r="CS61" s="585"/>
      <c r="CT61" s="586"/>
      <c r="CU61" s="587"/>
      <c r="CV61" s="587"/>
      <c r="CW61" s="587"/>
      <c r="CX61" s="587"/>
      <c r="CY61" s="588"/>
    </row>
    <row r="62" spans="1:103" x14ac:dyDescent="0.2">
      <c r="A62" s="188"/>
      <c r="B62" s="206"/>
      <c r="C62" s="206"/>
      <c r="D62" s="206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02"/>
      <c r="R62" s="202"/>
      <c r="S62" s="202"/>
      <c r="T62" s="206"/>
      <c r="U62" s="202"/>
      <c r="V62" s="585"/>
      <c r="W62" s="585"/>
      <c r="X62" s="585"/>
      <c r="Y62" s="585"/>
      <c r="Z62" s="585"/>
      <c r="AA62" s="585"/>
      <c r="AB62" s="585"/>
      <c r="AC62" s="585"/>
      <c r="AD62" s="585"/>
      <c r="AE62" s="585"/>
      <c r="AF62" s="585"/>
      <c r="AG62" s="585"/>
      <c r="AH62" s="585"/>
      <c r="AI62" s="585"/>
      <c r="AJ62" s="585"/>
      <c r="AK62" s="589"/>
      <c r="AL62" s="590"/>
      <c r="AM62" s="590"/>
      <c r="AN62" s="591"/>
      <c r="AO62" s="585"/>
      <c r="AP62" s="585"/>
      <c r="AQ62" s="585"/>
      <c r="AR62" s="585"/>
      <c r="AS62" s="585"/>
      <c r="AT62" s="585"/>
      <c r="AU62" s="585"/>
      <c r="AV62" s="585"/>
      <c r="AW62" s="585"/>
      <c r="AX62" s="585"/>
      <c r="AY62" s="585"/>
      <c r="AZ62" s="585"/>
      <c r="BA62" s="585"/>
      <c r="BB62" s="585"/>
      <c r="BC62" s="585"/>
      <c r="BD62" s="585"/>
      <c r="BE62" s="585"/>
      <c r="BF62" s="585"/>
      <c r="BG62" s="585"/>
      <c r="BH62" s="585"/>
      <c r="BI62" s="585"/>
      <c r="BJ62" s="585"/>
      <c r="BK62" s="585"/>
      <c r="BL62" s="585"/>
      <c r="BM62" s="585"/>
      <c r="BN62" s="585"/>
      <c r="BO62" s="585"/>
      <c r="BP62" s="585"/>
      <c r="BQ62" s="585"/>
      <c r="BR62" s="585"/>
      <c r="BS62" s="585"/>
      <c r="BT62" s="585"/>
      <c r="BU62" s="585"/>
      <c r="BV62" s="585"/>
      <c r="BW62" s="585"/>
      <c r="BX62" s="585"/>
      <c r="BY62" s="585"/>
      <c r="BZ62" s="585"/>
      <c r="CA62" s="585"/>
      <c r="CB62" s="585"/>
      <c r="CC62" s="585"/>
      <c r="CD62" s="585"/>
      <c r="CE62" s="585"/>
      <c r="CF62" s="585"/>
      <c r="CG62" s="585"/>
      <c r="CH62" s="585"/>
      <c r="CI62" s="585"/>
      <c r="CJ62" s="585"/>
      <c r="CK62" s="585"/>
      <c r="CL62" s="585"/>
      <c r="CM62" s="585"/>
      <c r="CN62" s="585"/>
      <c r="CO62" s="585"/>
      <c r="CP62" s="585"/>
      <c r="CQ62" s="585"/>
      <c r="CR62" s="585"/>
      <c r="CS62" s="585"/>
      <c r="CT62" s="586"/>
      <c r="CU62" s="587"/>
      <c r="CV62" s="587"/>
      <c r="CW62" s="587"/>
      <c r="CX62" s="587"/>
      <c r="CY62" s="588"/>
    </row>
    <row r="63" spans="1:103" x14ac:dyDescent="0.2">
      <c r="A63" s="188"/>
      <c r="B63" s="188"/>
      <c r="C63" s="188"/>
      <c r="D63" s="188"/>
      <c r="E63" s="188"/>
      <c r="F63" s="188"/>
      <c r="G63" s="188"/>
      <c r="H63" s="188"/>
      <c r="I63" s="188"/>
      <c r="J63" s="206"/>
      <c r="K63" s="206"/>
      <c r="L63" s="206"/>
      <c r="M63" s="206"/>
      <c r="N63" s="206"/>
      <c r="O63" s="206"/>
      <c r="P63" s="206"/>
      <c r="Q63" s="205"/>
      <c r="R63" s="205"/>
      <c r="S63" s="205"/>
      <c r="T63" s="206" t="s">
        <v>135</v>
      </c>
      <c r="U63" s="205"/>
      <c r="V63" s="585" t="s">
        <v>134</v>
      </c>
      <c r="W63" s="585"/>
      <c r="X63" s="585"/>
      <c r="Y63" s="585"/>
      <c r="Z63" s="585" t="s">
        <v>134</v>
      </c>
      <c r="AA63" s="585"/>
      <c r="AB63" s="585"/>
      <c r="AC63" s="585"/>
      <c r="AD63" s="585"/>
      <c r="AE63" s="585"/>
      <c r="AF63" s="585"/>
      <c r="AG63" s="585"/>
      <c r="AH63" s="585"/>
      <c r="AI63" s="585"/>
      <c r="AJ63" s="585"/>
      <c r="AK63" s="589"/>
      <c r="AL63" s="590"/>
      <c r="AM63" s="590"/>
      <c r="AN63" s="591"/>
      <c r="AO63" s="585"/>
      <c r="AP63" s="585"/>
      <c r="AQ63" s="585"/>
      <c r="AR63" s="585"/>
      <c r="AS63" s="585"/>
      <c r="AT63" s="585"/>
      <c r="AU63" s="585"/>
      <c r="AV63" s="585"/>
      <c r="AW63" s="585"/>
      <c r="AX63" s="585"/>
      <c r="AY63" s="585"/>
      <c r="AZ63" s="585"/>
      <c r="BA63" s="585"/>
      <c r="BB63" s="585"/>
      <c r="BC63" s="585"/>
      <c r="BD63" s="585"/>
      <c r="BE63" s="585"/>
      <c r="BF63" s="585"/>
      <c r="BG63" s="585"/>
      <c r="BH63" s="585"/>
      <c r="BI63" s="585"/>
      <c r="BJ63" s="585"/>
      <c r="BK63" s="585"/>
      <c r="BL63" s="585"/>
      <c r="BM63" s="585"/>
      <c r="BN63" s="585"/>
      <c r="BO63" s="585"/>
      <c r="BP63" s="585"/>
      <c r="BQ63" s="585"/>
      <c r="BR63" s="585"/>
      <c r="BS63" s="585"/>
      <c r="BT63" s="585"/>
      <c r="BU63" s="585"/>
      <c r="BV63" s="585"/>
      <c r="BW63" s="585"/>
      <c r="BX63" s="585"/>
      <c r="BY63" s="585"/>
      <c r="BZ63" s="585"/>
      <c r="CA63" s="585"/>
      <c r="CB63" s="585"/>
      <c r="CC63" s="585"/>
      <c r="CD63" s="585"/>
      <c r="CE63" s="585"/>
      <c r="CF63" s="585"/>
      <c r="CG63" s="585"/>
      <c r="CH63" s="585"/>
      <c r="CI63" s="585"/>
      <c r="CJ63" s="585"/>
      <c r="CK63" s="585"/>
      <c r="CL63" s="585"/>
      <c r="CM63" s="585"/>
      <c r="CN63" s="585"/>
      <c r="CO63" s="585"/>
      <c r="CP63" s="585"/>
      <c r="CQ63" s="585"/>
      <c r="CR63" s="585"/>
      <c r="CS63" s="585"/>
      <c r="CT63" s="586"/>
      <c r="CU63" s="587"/>
      <c r="CV63" s="587"/>
      <c r="CW63" s="587"/>
      <c r="CX63" s="587"/>
      <c r="CY63" s="588"/>
    </row>
    <row r="66" spans="1:77" x14ac:dyDescent="0.2">
      <c r="A66" s="187" t="s">
        <v>87</v>
      </c>
    </row>
    <row r="68" spans="1:77" x14ac:dyDescent="0.2">
      <c r="A68" s="187" t="str">
        <f>'НАЧИНАТЬ С ЭТОГО'!A10</f>
        <v>Заказчик</v>
      </c>
      <c r="BY68" s="187" t="str">
        <f>'НАЧИНАТЬ С ЭТОГО'!A16</f>
        <v>Подрядчик</v>
      </c>
    </row>
    <row r="69" spans="1:77" x14ac:dyDescent="0.2">
      <c r="A69" s="187" t="str">
        <f>'НАЧИНАТЬ С ЭТОГО'!B9</f>
        <v>Генеральный директор</v>
      </c>
      <c r="BY69" s="187" t="str">
        <f>'НАЧИНАТЬ С ЭТОГО'!B17</f>
        <v>Директор</v>
      </c>
    </row>
    <row r="70" spans="1:77" x14ac:dyDescent="0.2">
      <c r="A70" s="187" t="str">
        <f>'НАЧИНАТЬ С ЭТОГО'!B10</f>
        <v>ООО «Югстрой-Электросеть»</v>
      </c>
      <c r="BY70" s="187" t="str">
        <f>'НАЧИНАТЬ С ЭТОГО'!B18</f>
        <v>_____________________________</v>
      </c>
    </row>
    <row r="72" spans="1:77" x14ac:dyDescent="0.2">
      <c r="A72" s="187" t="str">
        <f>'НАЧИНАТЬ С ЭТОГО'!B12</f>
        <v>__________________ А. О. Козырев</v>
      </c>
      <c r="BY72" s="187" t="str">
        <f>'НАЧИНАТЬ С ЭТОГО'!B19</f>
        <v>_____________________</v>
      </c>
    </row>
    <row r="74" spans="1:77" x14ac:dyDescent="0.2">
      <c r="A74" s="187" t="str">
        <f>'Прил 1.1'!A39</f>
        <v>"___" _____________ 2026 г.</v>
      </c>
      <c r="BY74" s="345" t="str">
        <f>'Прил 1.1'!K39</f>
        <v>"___" _____________ 2026 г.</v>
      </c>
    </row>
  </sheetData>
  <mergeCells count="541">
    <mergeCell ref="BH2:CY2"/>
    <mergeCell ref="BU1:CY1"/>
    <mergeCell ref="L9:CD9"/>
    <mergeCell ref="CL9:CY10"/>
    <mergeCell ref="L11:CD11"/>
    <mergeCell ref="CL11:CY12"/>
    <mergeCell ref="L12:CK12"/>
    <mergeCell ref="L13:CD13"/>
    <mergeCell ref="CL13:CY14"/>
    <mergeCell ref="L14:CK14"/>
    <mergeCell ref="CL5:CY5"/>
    <mergeCell ref="BZ6:CK6"/>
    <mergeCell ref="CL6:CY6"/>
    <mergeCell ref="CL7:CY8"/>
    <mergeCell ref="S10:AC10"/>
    <mergeCell ref="W15:BR15"/>
    <mergeCell ref="BS15:CK16"/>
    <mergeCell ref="CL15:CY16"/>
    <mergeCell ref="CF17:CK17"/>
    <mergeCell ref="CL17:CY17"/>
    <mergeCell ref="CF18:CK18"/>
    <mergeCell ref="CL18:CP18"/>
    <mergeCell ref="CQ18:CU18"/>
    <mergeCell ref="CV18:CY18"/>
    <mergeCell ref="S30:AH30"/>
    <mergeCell ref="AJ30:AU30"/>
    <mergeCell ref="AW30:CM30"/>
    <mergeCell ref="S32:AH32"/>
    <mergeCell ref="AJ32:AU32"/>
    <mergeCell ref="AW32:CM32"/>
    <mergeCell ref="CB19:CK19"/>
    <mergeCell ref="CL19:CY19"/>
    <mergeCell ref="BI27:CP27"/>
    <mergeCell ref="S29:AH29"/>
    <mergeCell ref="AJ29:AU29"/>
    <mergeCell ref="AW29:CM29"/>
    <mergeCell ref="AS25:BJ25"/>
    <mergeCell ref="S33:AH33"/>
    <mergeCell ref="AJ33:AU33"/>
    <mergeCell ref="AW33:CM33"/>
    <mergeCell ref="A39:H39"/>
    <mergeCell ref="I39:P41"/>
    <mergeCell ref="Q39:U41"/>
    <mergeCell ref="V39:Y41"/>
    <mergeCell ref="Z39:AE41"/>
    <mergeCell ref="AF39:AJ41"/>
    <mergeCell ref="AK39:AN41"/>
    <mergeCell ref="CT41:CY41"/>
    <mergeCell ref="AX41:BB41"/>
    <mergeCell ref="BC41:BF41"/>
    <mergeCell ref="BG41:BJ41"/>
    <mergeCell ref="BK41:BN41"/>
    <mergeCell ref="BO41:BS41"/>
    <mergeCell ref="BT41:BW41"/>
    <mergeCell ref="AO39:CY39"/>
    <mergeCell ref="A40:D41"/>
    <mergeCell ref="E40:H41"/>
    <mergeCell ref="AO40:BB40"/>
    <mergeCell ref="BC40:BN40"/>
    <mergeCell ref="BO40:CB40"/>
    <mergeCell ref="CC40:CO40"/>
    <mergeCell ref="CP40:CY40"/>
    <mergeCell ref="AO41:AS41"/>
    <mergeCell ref="AT41:AW41"/>
    <mergeCell ref="I42:P42"/>
    <mergeCell ref="Q42:U42"/>
    <mergeCell ref="V42:Y42"/>
    <mergeCell ref="Z42:AE42"/>
    <mergeCell ref="BX41:CB41"/>
    <mergeCell ref="CC41:CF41"/>
    <mergeCell ref="CG41:CK41"/>
    <mergeCell ref="CL41:CO41"/>
    <mergeCell ref="CP41:CS41"/>
    <mergeCell ref="CG42:CK42"/>
    <mergeCell ref="CL42:CO42"/>
    <mergeCell ref="CP42:CS42"/>
    <mergeCell ref="CT42:CY42"/>
    <mergeCell ref="A43:D43"/>
    <mergeCell ref="E43:H43"/>
    <mergeCell ref="I43:P43"/>
    <mergeCell ref="Q43:U43"/>
    <mergeCell ref="V43:Y43"/>
    <mergeCell ref="Z43:AE43"/>
    <mergeCell ref="BG42:BJ42"/>
    <mergeCell ref="BK42:BN42"/>
    <mergeCell ref="BO42:BS42"/>
    <mergeCell ref="BT42:BW42"/>
    <mergeCell ref="BX42:CB42"/>
    <mergeCell ref="CC42:CF42"/>
    <mergeCell ref="AF42:AJ42"/>
    <mergeCell ref="AK42:AN42"/>
    <mergeCell ref="AO42:AS42"/>
    <mergeCell ref="AT42:AW42"/>
    <mergeCell ref="AX42:BB42"/>
    <mergeCell ref="BC42:BF42"/>
    <mergeCell ref="A42:D42"/>
    <mergeCell ref="E42:H42"/>
    <mergeCell ref="CG43:CK43"/>
    <mergeCell ref="CL43:CO43"/>
    <mergeCell ref="CP43:CS43"/>
    <mergeCell ref="CT43:CY43"/>
    <mergeCell ref="A44:D44"/>
    <mergeCell ref="E44:H44"/>
    <mergeCell ref="I44:P44"/>
    <mergeCell ref="Q44:U44"/>
    <mergeCell ref="V44:Y44"/>
    <mergeCell ref="Z44:AE44"/>
    <mergeCell ref="BG43:BJ43"/>
    <mergeCell ref="BK43:BN43"/>
    <mergeCell ref="BO43:BS43"/>
    <mergeCell ref="BT43:BW43"/>
    <mergeCell ref="BX43:CB43"/>
    <mergeCell ref="CC43:CF43"/>
    <mergeCell ref="AF43:AJ43"/>
    <mergeCell ref="AK43:AN43"/>
    <mergeCell ref="AO43:AS43"/>
    <mergeCell ref="AT43:AW43"/>
    <mergeCell ref="AX43:BB43"/>
    <mergeCell ref="BC43:BF43"/>
    <mergeCell ref="CG44:CK44"/>
    <mergeCell ref="CL44:CO44"/>
    <mergeCell ref="CP44:CS44"/>
    <mergeCell ref="CT44:CY44"/>
    <mergeCell ref="BT44:BW44"/>
    <mergeCell ref="A45:D45"/>
    <mergeCell ref="E45:H45"/>
    <mergeCell ref="I45:P45"/>
    <mergeCell ref="Q45:U45"/>
    <mergeCell ref="V45:Y45"/>
    <mergeCell ref="Z45:AE45"/>
    <mergeCell ref="BG44:BJ44"/>
    <mergeCell ref="BK44:BN44"/>
    <mergeCell ref="BO44:BS44"/>
    <mergeCell ref="BX44:CB44"/>
    <mergeCell ref="CC44:CF44"/>
    <mergeCell ref="AF44:AJ44"/>
    <mergeCell ref="AK44:AN44"/>
    <mergeCell ref="AO44:AS44"/>
    <mergeCell ref="AT44:AW44"/>
    <mergeCell ref="AX44:BB44"/>
    <mergeCell ref="BC44:BF44"/>
    <mergeCell ref="CG45:CK45"/>
    <mergeCell ref="CL45:CO45"/>
    <mergeCell ref="CP45:CS45"/>
    <mergeCell ref="CT45:CY45"/>
    <mergeCell ref="A46:D46"/>
    <mergeCell ref="E46:H46"/>
    <mergeCell ref="I46:P46"/>
    <mergeCell ref="Q46:U46"/>
    <mergeCell ref="V46:Y46"/>
    <mergeCell ref="Z46:AE46"/>
    <mergeCell ref="BG45:BJ45"/>
    <mergeCell ref="BK45:BN45"/>
    <mergeCell ref="BO45:BS45"/>
    <mergeCell ref="BT45:BW45"/>
    <mergeCell ref="BX45:CB45"/>
    <mergeCell ref="CC45:CF45"/>
    <mergeCell ref="AF45:AJ45"/>
    <mergeCell ref="AK45:AN45"/>
    <mergeCell ref="AO45:AS45"/>
    <mergeCell ref="AT45:AW45"/>
    <mergeCell ref="AX45:BB45"/>
    <mergeCell ref="BC45:BF45"/>
    <mergeCell ref="CG46:CK46"/>
    <mergeCell ref="CL46:CO46"/>
    <mergeCell ref="CP46:CS46"/>
    <mergeCell ref="CT46:CY46"/>
    <mergeCell ref="A47:D47"/>
    <mergeCell ref="E47:H47"/>
    <mergeCell ref="I47:P47"/>
    <mergeCell ref="Q47:U47"/>
    <mergeCell ref="V47:Y47"/>
    <mergeCell ref="Z47:AE47"/>
    <mergeCell ref="BG46:BJ46"/>
    <mergeCell ref="BK46:BN46"/>
    <mergeCell ref="BO46:BS46"/>
    <mergeCell ref="BT46:BW46"/>
    <mergeCell ref="BX46:CB46"/>
    <mergeCell ref="CC46:CF46"/>
    <mergeCell ref="AF46:AJ46"/>
    <mergeCell ref="AK46:AN46"/>
    <mergeCell ref="AO46:AS46"/>
    <mergeCell ref="AT46:AW46"/>
    <mergeCell ref="AX46:BB46"/>
    <mergeCell ref="BC46:BF46"/>
    <mergeCell ref="CG47:CK47"/>
    <mergeCell ref="CL47:CO47"/>
    <mergeCell ref="CP47:CS47"/>
    <mergeCell ref="CT47:CY47"/>
    <mergeCell ref="BT47:BW47"/>
    <mergeCell ref="A48:D48"/>
    <mergeCell ref="E48:H48"/>
    <mergeCell ref="I48:P48"/>
    <mergeCell ref="Q48:U48"/>
    <mergeCell ref="V48:Y48"/>
    <mergeCell ref="Z48:AE48"/>
    <mergeCell ref="BG47:BJ47"/>
    <mergeCell ref="BK47:BN47"/>
    <mergeCell ref="BO47:BS47"/>
    <mergeCell ref="BX47:CB47"/>
    <mergeCell ref="CC47:CF47"/>
    <mergeCell ref="AF47:AJ47"/>
    <mergeCell ref="AK47:AN47"/>
    <mergeCell ref="AO47:AS47"/>
    <mergeCell ref="AT47:AW47"/>
    <mergeCell ref="AX47:BB47"/>
    <mergeCell ref="BC47:BF47"/>
    <mergeCell ref="CG48:CK48"/>
    <mergeCell ref="CL48:CO48"/>
    <mergeCell ref="CP48:CS48"/>
    <mergeCell ref="CT48:CY48"/>
    <mergeCell ref="A49:D49"/>
    <mergeCell ref="E49:H49"/>
    <mergeCell ref="I49:P49"/>
    <mergeCell ref="Q49:U49"/>
    <mergeCell ref="V49:Y49"/>
    <mergeCell ref="Z49:AE49"/>
    <mergeCell ref="BG48:BJ48"/>
    <mergeCell ref="BK48:BN48"/>
    <mergeCell ref="BO48:BS48"/>
    <mergeCell ref="BT48:BW48"/>
    <mergeCell ref="BX48:CB48"/>
    <mergeCell ref="CC48:CF48"/>
    <mergeCell ref="AF48:AJ48"/>
    <mergeCell ref="AK48:AN48"/>
    <mergeCell ref="AO48:AS48"/>
    <mergeCell ref="AT48:AW48"/>
    <mergeCell ref="AX48:BB48"/>
    <mergeCell ref="BC48:BF48"/>
    <mergeCell ref="CG49:CK49"/>
    <mergeCell ref="CL49:CO49"/>
    <mergeCell ref="CP49:CS49"/>
    <mergeCell ref="CT49:CY49"/>
    <mergeCell ref="A50:D50"/>
    <mergeCell ref="E50:H50"/>
    <mergeCell ref="I50:P50"/>
    <mergeCell ref="Q50:U50"/>
    <mergeCell ref="V50:Y50"/>
    <mergeCell ref="Z50:AE50"/>
    <mergeCell ref="BG49:BJ49"/>
    <mergeCell ref="BK49:BN49"/>
    <mergeCell ref="BO49:BS49"/>
    <mergeCell ref="BT49:BW49"/>
    <mergeCell ref="BX49:CB49"/>
    <mergeCell ref="CC49:CF49"/>
    <mergeCell ref="AF49:AJ49"/>
    <mergeCell ref="AK49:AN49"/>
    <mergeCell ref="AO49:AS49"/>
    <mergeCell ref="AT49:AW49"/>
    <mergeCell ref="AX49:BB49"/>
    <mergeCell ref="BC49:BF49"/>
    <mergeCell ref="CG50:CK50"/>
    <mergeCell ref="CL50:CO50"/>
    <mergeCell ref="CP50:CS50"/>
    <mergeCell ref="CT50:CY50"/>
    <mergeCell ref="BT50:BW50"/>
    <mergeCell ref="A51:D51"/>
    <mergeCell ref="E51:H51"/>
    <mergeCell ref="I51:P51"/>
    <mergeCell ref="Q51:U51"/>
    <mergeCell ref="V51:Y51"/>
    <mergeCell ref="Z51:AE51"/>
    <mergeCell ref="BG50:BJ50"/>
    <mergeCell ref="BK50:BN50"/>
    <mergeCell ref="BO50:BS50"/>
    <mergeCell ref="BX50:CB50"/>
    <mergeCell ref="CC50:CF50"/>
    <mergeCell ref="AF50:AJ50"/>
    <mergeCell ref="AK50:AN50"/>
    <mergeCell ref="AO50:AS50"/>
    <mergeCell ref="AT50:AW50"/>
    <mergeCell ref="AX50:BB50"/>
    <mergeCell ref="BC50:BF50"/>
    <mergeCell ref="CG51:CK51"/>
    <mergeCell ref="CL51:CO51"/>
    <mergeCell ref="CP51:CS51"/>
    <mergeCell ref="CT51:CY51"/>
    <mergeCell ref="A52:D52"/>
    <mergeCell ref="E52:H52"/>
    <mergeCell ref="I52:P52"/>
    <mergeCell ref="Q52:U52"/>
    <mergeCell ref="V52:Y52"/>
    <mergeCell ref="Z52:AE52"/>
    <mergeCell ref="BG51:BJ51"/>
    <mergeCell ref="BK51:BN51"/>
    <mergeCell ref="BO51:BS51"/>
    <mergeCell ref="BT51:BW51"/>
    <mergeCell ref="BX51:CB51"/>
    <mergeCell ref="CC51:CF51"/>
    <mergeCell ref="AF51:AJ51"/>
    <mergeCell ref="AK51:AN51"/>
    <mergeCell ref="AO51:AS51"/>
    <mergeCell ref="AT51:AW51"/>
    <mergeCell ref="AX51:BB51"/>
    <mergeCell ref="BC51:BF51"/>
    <mergeCell ref="CG52:CK52"/>
    <mergeCell ref="CL52:CO52"/>
    <mergeCell ref="CP52:CS52"/>
    <mergeCell ref="CT52:CY52"/>
    <mergeCell ref="A53:D53"/>
    <mergeCell ref="E53:H53"/>
    <mergeCell ref="I53:P53"/>
    <mergeCell ref="Q53:U53"/>
    <mergeCell ref="V53:Y53"/>
    <mergeCell ref="Z53:AE53"/>
    <mergeCell ref="BG52:BJ52"/>
    <mergeCell ref="BK52:BN52"/>
    <mergeCell ref="BO52:BS52"/>
    <mergeCell ref="BT52:BW52"/>
    <mergeCell ref="BX52:CB52"/>
    <mergeCell ref="CC52:CF52"/>
    <mergeCell ref="AF52:AJ52"/>
    <mergeCell ref="AK52:AN52"/>
    <mergeCell ref="AO52:AS52"/>
    <mergeCell ref="AT52:AW52"/>
    <mergeCell ref="AX52:BB52"/>
    <mergeCell ref="BC52:BF52"/>
    <mergeCell ref="CG53:CK53"/>
    <mergeCell ref="CL53:CO53"/>
    <mergeCell ref="CP53:CS53"/>
    <mergeCell ref="CT53:CY53"/>
    <mergeCell ref="BT53:BW53"/>
    <mergeCell ref="A54:D54"/>
    <mergeCell ref="E54:H54"/>
    <mergeCell ref="I54:P54"/>
    <mergeCell ref="Q54:U54"/>
    <mergeCell ref="V54:Y54"/>
    <mergeCell ref="Z54:AE54"/>
    <mergeCell ref="BG53:BJ53"/>
    <mergeCell ref="BK53:BN53"/>
    <mergeCell ref="BO53:BS53"/>
    <mergeCell ref="BX53:CB53"/>
    <mergeCell ref="CC53:CF53"/>
    <mergeCell ref="AF53:AJ53"/>
    <mergeCell ref="AK53:AN53"/>
    <mergeCell ref="AO53:AS53"/>
    <mergeCell ref="AT53:AW53"/>
    <mergeCell ref="AX53:BB53"/>
    <mergeCell ref="BC53:BF53"/>
    <mergeCell ref="CG54:CK54"/>
    <mergeCell ref="CL54:CO54"/>
    <mergeCell ref="CP54:CS54"/>
    <mergeCell ref="CT54:CY54"/>
    <mergeCell ref="A55:D55"/>
    <mergeCell ref="E55:H55"/>
    <mergeCell ref="I55:P55"/>
    <mergeCell ref="Q55:U55"/>
    <mergeCell ref="V55:Y55"/>
    <mergeCell ref="Z55:AE55"/>
    <mergeCell ref="BG54:BJ54"/>
    <mergeCell ref="BK54:BN54"/>
    <mergeCell ref="BO54:BS54"/>
    <mergeCell ref="BT54:BW54"/>
    <mergeCell ref="BX54:CB54"/>
    <mergeCell ref="CC54:CF54"/>
    <mergeCell ref="AF54:AJ54"/>
    <mergeCell ref="AK54:AN54"/>
    <mergeCell ref="AO54:AS54"/>
    <mergeCell ref="AT54:AW54"/>
    <mergeCell ref="AX54:BB54"/>
    <mergeCell ref="BC54:BF54"/>
    <mergeCell ref="CG55:CK55"/>
    <mergeCell ref="CL55:CO55"/>
    <mergeCell ref="CP55:CS55"/>
    <mergeCell ref="CT55:CY55"/>
    <mergeCell ref="A56:D56"/>
    <mergeCell ref="E56:H56"/>
    <mergeCell ref="I56:P56"/>
    <mergeCell ref="Q56:U56"/>
    <mergeCell ref="V56:Y56"/>
    <mergeCell ref="Z56:AE56"/>
    <mergeCell ref="BG55:BJ55"/>
    <mergeCell ref="BK55:BN55"/>
    <mergeCell ref="BO55:BS55"/>
    <mergeCell ref="BT55:BW55"/>
    <mergeCell ref="BX55:CB55"/>
    <mergeCell ref="CC55:CF55"/>
    <mergeCell ref="AF55:AJ55"/>
    <mergeCell ref="AK55:AN55"/>
    <mergeCell ref="AO55:AS55"/>
    <mergeCell ref="AT55:AW55"/>
    <mergeCell ref="AX55:BB55"/>
    <mergeCell ref="BC55:BF55"/>
    <mergeCell ref="CG56:CK56"/>
    <mergeCell ref="CL56:CO56"/>
    <mergeCell ref="CP56:CS56"/>
    <mergeCell ref="CT56:CY56"/>
    <mergeCell ref="BT56:BW56"/>
    <mergeCell ref="A57:D57"/>
    <mergeCell ref="E57:H57"/>
    <mergeCell ref="I57:P57"/>
    <mergeCell ref="Q57:U57"/>
    <mergeCell ref="V57:Y57"/>
    <mergeCell ref="Z57:AE57"/>
    <mergeCell ref="BG56:BJ56"/>
    <mergeCell ref="BK56:BN56"/>
    <mergeCell ref="BO56:BS56"/>
    <mergeCell ref="BX56:CB56"/>
    <mergeCell ref="CC56:CF56"/>
    <mergeCell ref="AF56:AJ56"/>
    <mergeCell ref="AK56:AN56"/>
    <mergeCell ref="AO56:AS56"/>
    <mergeCell ref="AT56:AW56"/>
    <mergeCell ref="AX56:BB56"/>
    <mergeCell ref="BC56:BF56"/>
    <mergeCell ref="CG57:CK57"/>
    <mergeCell ref="CL57:CO57"/>
    <mergeCell ref="CP57:CS57"/>
    <mergeCell ref="CT57:CY57"/>
    <mergeCell ref="A58:D58"/>
    <mergeCell ref="E58:H58"/>
    <mergeCell ref="I58:P58"/>
    <mergeCell ref="Q58:U58"/>
    <mergeCell ref="V58:Y58"/>
    <mergeCell ref="Z58:AE58"/>
    <mergeCell ref="BG57:BJ57"/>
    <mergeCell ref="BK57:BN57"/>
    <mergeCell ref="BO57:BS57"/>
    <mergeCell ref="BT57:BW57"/>
    <mergeCell ref="BX57:CB57"/>
    <mergeCell ref="CC57:CF57"/>
    <mergeCell ref="AF57:AJ57"/>
    <mergeCell ref="AK57:AN57"/>
    <mergeCell ref="AO57:AS57"/>
    <mergeCell ref="AT57:AW57"/>
    <mergeCell ref="AX57:BB57"/>
    <mergeCell ref="BC57:BF57"/>
    <mergeCell ref="CG58:CK58"/>
    <mergeCell ref="CL58:CO58"/>
    <mergeCell ref="CP58:CS58"/>
    <mergeCell ref="CT58:CY58"/>
    <mergeCell ref="A59:D59"/>
    <mergeCell ref="E59:H59"/>
    <mergeCell ref="I59:P59"/>
    <mergeCell ref="Q59:U59"/>
    <mergeCell ref="V59:Y59"/>
    <mergeCell ref="Z59:AE59"/>
    <mergeCell ref="BG58:BJ58"/>
    <mergeCell ref="BK58:BN58"/>
    <mergeCell ref="BO58:BS58"/>
    <mergeCell ref="BT58:BW58"/>
    <mergeCell ref="BX58:CB58"/>
    <mergeCell ref="CC58:CF58"/>
    <mergeCell ref="AF58:AJ58"/>
    <mergeCell ref="AK58:AN58"/>
    <mergeCell ref="AO58:AS58"/>
    <mergeCell ref="AT58:AW58"/>
    <mergeCell ref="AX58:BB58"/>
    <mergeCell ref="BC58:BF58"/>
    <mergeCell ref="CG59:CK59"/>
    <mergeCell ref="CL59:CO59"/>
    <mergeCell ref="CP59:CS59"/>
    <mergeCell ref="CT59:CY59"/>
    <mergeCell ref="BT59:BW59"/>
    <mergeCell ref="A60:D60"/>
    <mergeCell ref="E60:H60"/>
    <mergeCell ref="I60:P60"/>
    <mergeCell ref="Q60:U60"/>
    <mergeCell ref="V60:Y60"/>
    <mergeCell ref="Z60:AE60"/>
    <mergeCell ref="BG59:BJ59"/>
    <mergeCell ref="BK59:BN59"/>
    <mergeCell ref="BO59:BS59"/>
    <mergeCell ref="BX59:CB59"/>
    <mergeCell ref="CC59:CF59"/>
    <mergeCell ref="AF59:AJ59"/>
    <mergeCell ref="AK59:AN59"/>
    <mergeCell ref="AO59:AS59"/>
    <mergeCell ref="AT59:AW59"/>
    <mergeCell ref="AX59:BB59"/>
    <mergeCell ref="BC59:BF59"/>
    <mergeCell ref="CG60:CK60"/>
    <mergeCell ref="CL60:CO60"/>
    <mergeCell ref="CP60:CS60"/>
    <mergeCell ref="CT60:CY60"/>
    <mergeCell ref="V61:Y61"/>
    <mergeCell ref="Z61:AE61"/>
    <mergeCell ref="AF61:AJ61"/>
    <mergeCell ref="AK61:AN61"/>
    <mergeCell ref="AO61:AS61"/>
    <mergeCell ref="AT61:AW61"/>
    <mergeCell ref="BG60:BJ60"/>
    <mergeCell ref="BK60:BN60"/>
    <mergeCell ref="BO60:BS60"/>
    <mergeCell ref="BT60:BW60"/>
    <mergeCell ref="BX60:CB60"/>
    <mergeCell ref="CC60:CF60"/>
    <mergeCell ref="AF60:AJ60"/>
    <mergeCell ref="AK60:AN60"/>
    <mergeCell ref="AO60:AS60"/>
    <mergeCell ref="AT60:AW60"/>
    <mergeCell ref="AX60:BB60"/>
    <mergeCell ref="BC60:BF60"/>
    <mergeCell ref="BX61:CB61"/>
    <mergeCell ref="CC61:CF61"/>
    <mergeCell ref="CG61:CK61"/>
    <mergeCell ref="CL61:CO61"/>
    <mergeCell ref="CP61:CS61"/>
    <mergeCell ref="CT61:CY61"/>
    <mergeCell ref="AX61:BB61"/>
    <mergeCell ref="BC61:BF61"/>
    <mergeCell ref="BG61:BJ61"/>
    <mergeCell ref="BK61:BN61"/>
    <mergeCell ref="BO61:BS61"/>
    <mergeCell ref="BT61:BW61"/>
    <mergeCell ref="CL62:CO62"/>
    <mergeCell ref="CP62:CS62"/>
    <mergeCell ref="CT62:CY62"/>
    <mergeCell ref="AX62:BB62"/>
    <mergeCell ref="BC62:BF62"/>
    <mergeCell ref="BG62:BJ62"/>
    <mergeCell ref="BK62:BN62"/>
    <mergeCell ref="BO62:BS62"/>
    <mergeCell ref="BT62:BW62"/>
    <mergeCell ref="V63:Y63"/>
    <mergeCell ref="Z63:AE63"/>
    <mergeCell ref="AF63:AJ63"/>
    <mergeCell ref="AK63:AN63"/>
    <mergeCell ref="AO63:AS63"/>
    <mergeCell ref="AT63:AW63"/>
    <mergeCell ref="BX62:CB62"/>
    <mergeCell ref="CC62:CF62"/>
    <mergeCell ref="CG62:CK62"/>
    <mergeCell ref="V62:Y62"/>
    <mergeCell ref="Z62:AE62"/>
    <mergeCell ref="AF62:AJ62"/>
    <mergeCell ref="AK62:AN62"/>
    <mergeCell ref="AO62:AS62"/>
    <mergeCell ref="AT62:AW62"/>
    <mergeCell ref="BX63:CB63"/>
    <mergeCell ref="CC63:CF63"/>
    <mergeCell ref="CG63:CK63"/>
    <mergeCell ref="CL63:CO63"/>
    <mergeCell ref="CP63:CS63"/>
    <mergeCell ref="CT63:CY63"/>
    <mergeCell ref="AX63:BB63"/>
    <mergeCell ref="BC63:BF63"/>
    <mergeCell ref="BG63:BJ63"/>
    <mergeCell ref="BK63:BN63"/>
    <mergeCell ref="BO63:BS63"/>
    <mergeCell ref="BT63:BW63"/>
  </mergeCells>
  <pageMargins left="0.7" right="0.7" top="0.75" bottom="0.75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AAA6-188D-4AC3-9C97-2D8734F331C7}">
  <sheetPr>
    <pageSetUpPr fitToPage="1"/>
  </sheetPr>
  <dimension ref="A1:AF819"/>
  <sheetViews>
    <sheetView topLeftCell="A55" zoomScale="120" zoomScaleNormal="120" workbookViewId="0">
      <selection activeCell="C801" sqref="C801:O801"/>
    </sheetView>
  </sheetViews>
  <sheetFormatPr defaultRowHeight="12.75" x14ac:dyDescent="0.2"/>
  <cols>
    <col min="2" max="2" width="12" customWidth="1"/>
    <col min="11" max="11" width="11.85546875" customWidth="1"/>
    <col min="12" max="12" width="10.7109375" customWidth="1"/>
    <col min="14" max="14" width="12" customWidth="1"/>
    <col min="16" max="16" width="12.42578125" customWidth="1"/>
  </cols>
  <sheetData>
    <row r="1" spans="1:32" x14ac:dyDescent="0.2">
      <c r="A1" s="354"/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424"/>
      <c r="M1" s="424"/>
      <c r="N1" s="424"/>
      <c r="O1" s="424"/>
      <c r="P1" s="425" t="s">
        <v>195</v>
      </c>
    </row>
    <row r="2" spans="1:32" x14ac:dyDescent="0.2">
      <c r="A2" s="356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679" t="s">
        <v>250</v>
      </c>
      <c r="M2" s="679"/>
      <c r="N2" s="679"/>
      <c r="O2" s="679"/>
      <c r="P2" s="679"/>
    </row>
    <row r="3" spans="1:32" ht="21" customHeight="1" x14ac:dyDescent="0.2">
      <c r="A3" s="356"/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P3" s="355"/>
    </row>
    <row r="4" spans="1:32" x14ac:dyDescent="0.2">
      <c r="A4" s="683" t="s">
        <v>164</v>
      </c>
      <c r="B4" s="683"/>
      <c r="C4" s="683"/>
      <c r="D4" s="683"/>
      <c r="E4" s="683"/>
      <c r="F4" s="356"/>
      <c r="G4" s="356"/>
      <c r="H4" s="356"/>
      <c r="I4" s="356"/>
      <c r="L4" s="356"/>
      <c r="M4" s="683" t="s">
        <v>165</v>
      </c>
      <c r="N4" s="683"/>
      <c r="O4" s="683"/>
      <c r="P4" s="683"/>
    </row>
    <row r="5" spans="1:32" x14ac:dyDescent="0.2">
      <c r="A5" s="684" t="s">
        <v>156</v>
      </c>
      <c r="B5" s="684"/>
      <c r="C5" s="684"/>
      <c r="D5" s="684"/>
      <c r="E5" s="684"/>
      <c r="F5" s="356"/>
      <c r="G5" s="356"/>
      <c r="H5" s="356"/>
      <c r="I5" s="356"/>
      <c r="M5" s="685" t="s">
        <v>205</v>
      </c>
      <c r="N5" s="685"/>
      <c r="O5" s="685"/>
      <c r="P5" s="685"/>
    </row>
    <row r="6" spans="1:32" x14ac:dyDescent="0.2">
      <c r="A6" s="684"/>
      <c r="B6" s="684"/>
      <c r="C6" s="684"/>
      <c r="D6" s="684"/>
      <c r="E6" s="684"/>
      <c r="F6" s="356"/>
      <c r="G6" s="356"/>
      <c r="H6" s="356"/>
      <c r="I6" s="356"/>
      <c r="M6" s="685" t="s">
        <v>29</v>
      </c>
      <c r="N6" s="685"/>
      <c r="O6" s="685"/>
      <c r="P6" s="685"/>
    </row>
    <row r="7" spans="1:32" x14ac:dyDescent="0.2">
      <c r="A7" s="681"/>
      <c r="B7" s="681"/>
      <c r="C7" s="681"/>
      <c r="D7" s="681"/>
      <c r="E7" s="681"/>
      <c r="F7" s="356"/>
      <c r="G7" s="356"/>
      <c r="H7" s="356"/>
      <c r="I7" s="356"/>
      <c r="L7" s="356"/>
      <c r="M7" s="681" t="s">
        <v>194</v>
      </c>
      <c r="N7" s="681"/>
      <c r="O7" s="681"/>
      <c r="P7" s="681"/>
    </row>
    <row r="8" spans="1:32" x14ac:dyDescent="0.2">
      <c r="A8" s="687" t="s">
        <v>251</v>
      </c>
      <c r="B8" s="687"/>
      <c r="C8" s="687"/>
      <c r="D8" s="687"/>
      <c r="E8" s="687"/>
      <c r="F8" s="356"/>
      <c r="G8" s="356"/>
      <c r="H8" s="356"/>
      <c r="I8" s="356"/>
      <c r="L8" s="356"/>
      <c r="M8" s="688" t="s">
        <v>251</v>
      </c>
      <c r="N8" s="688"/>
      <c r="O8" s="688"/>
      <c r="P8" s="688"/>
    </row>
    <row r="9" spans="1:32" x14ac:dyDescent="0.2">
      <c r="A9" s="354"/>
      <c r="B9" s="354"/>
      <c r="C9" s="354"/>
      <c r="D9" s="356"/>
      <c r="E9" s="356"/>
      <c r="F9" s="356"/>
      <c r="G9" s="356"/>
      <c r="H9" s="356"/>
      <c r="I9" s="356"/>
      <c r="J9" s="356"/>
      <c r="K9" s="356"/>
      <c r="L9" s="356"/>
      <c r="M9" s="356"/>
      <c r="N9" s="356"/>
      <c r="O9" s="356"/>
      <c r="P9" s="355"/>
    </row>
    <row r="10" spans="1:32" x14ac:dyDescent="0.2">
      <c r="A10" s="357"/>
      <c r="B10" s="356"/>
      <c r="C10" s="356"/>
      <c r="D10" s="356"/>
      <c r="E10" s="356"/>
      <c r="F10" s="358"/>
      <c r="G10" s="358"/>
      <c r="H10" s="358"/>
      <c r="I10" s="358"/>
      <c r="J10" s="358"/>
      <c r="K10" s="358"/>
      <c r="L10" s="358"/>
      <c r="M10" s="358"/>
      <c r="N10" s="358"/>
      <c r="O10" s="358"/>
      <c r="P10" s="358"/>
    </row>
    <row r="11" spans="1:32" ht="28.5" customHeight="1" x14ac:dyDescent="0.2">
      <c r="A11" s="689" t="s">
        <v>752</v>
      </c>
      <c r="B11" s="689"/>
      <c r="C11" s="689"/>
      <c r="D11" s="689"/>
      <c r="E11" s="689"/>
      <c r="F11" s="689"/>
      <c r="G11" s="689"/>
      <c r="H11" s="689"/>
      <c r="I11" s="689"/>
      <c r="J11" s="689"/>
      <c r="K11" s="689"/>
      <c r="L11" s="689"/>
      <c r="M11" s="689"/>
      <c r="N11" s="689"/>
      <c r="O11" s="689"/>
      <c r="P11" s="689"/>
    </row>
    <row r="12" spans="1:32" x14ac:dyDescent="0.2">
      <c r="A12" s="682" t="s">
        <v>166</v>
      </c>
      <c r="B12" s="682"/>
      <c r="C12" s="682"/>
      <c r="D12" s="682"/>
      <c r="E12" s="682"/>
      <c r="F12" s="682"/>
      <c r="G12" s="682"/>
      <c r="H12" s="682"/>
      <c r="I12" s="682"/>
      <c r="J12" s="682"/>
      <c r="K12" s="682"/>
      <c r="L12" s="682"/>
      <c r="M12" s="682"/>
      <c r="N12" s="682"/>
      <c r="O12" s="682"/>
      <c r="P12" s="682"/>
    </row>
    <row r="13" spans="1:32" ht="27.75" customHeight="1" x14ac:dyDescent="0.25">
      <c r="A13" s="686" t="s">
        <v>261</v>
      </c>
      <c r="B13" s="686"/>
      <c r="C13" s="686"/>
      <c r="D13" s="686"/>
      <c r="E13" s="686"/>
      <c r="F13" s="686"/>
      <c r="G13" s="686"/>
      <c r="H13" s="686"/>
      <c r="I13" s="686"/>
      <c r="J13" s="686"/>
      <c r="K13" s="686"/>
      <c r="L13" s="686"/>
      <c r="M13" s="686"/>
      <c r="N13" s="686"/>
      <c r="O13" s="686"/>
      <c r="P13" s="686"/>
    </row>
    <row r="14" spans="1:32" ht="18.75" customHeight="1" x14ac:dyDescent="0.2">
      <c r="A14" s="680" t="s">
        <v>756</v>
      </c>
      <c r="B14" s="680"/>
      <c r="C14" s="680"/>
      <c r="D14" s="680"/>
      <c r="E14" s="680"/>
      <c r="F14" s="680"/>
      <c r="G14" s="680"/>
      <c r="H14" s="680"/>
      <c r="I14" s="680"/>
      <c r="J14" s="680"/>
      <c r="K14" s="680"/>
      <c r="L14" s="680"/>
      <c r="M14" s="680"/>
      <c r="N14" s="680"/>
      <c r="O14" s="680"/>
      <c r="P14" s="680"/>
      <c r="Q14" s="427"/>
      <c r="R14" s="427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</row>
    <row r="15" spans="1:32" ht="4.5" customHeight="1" x14ac:dyDescent="0.2">
      <c r="A15" s="690"/>
      <c r="B15" s="690"/>
      <c r="C15" s="690"/>
      <c r="D15" s="690"/>
      <c r="E15" s="690"/>
      <c r="F15" s="690"/>
      <c r="G15" s="690"/>
      <c r="H15" s="690"/>
      <c r="I15" s="690"/>
      <c r="J15" s="690"/>
      <c r="K15" s="690"/>
      <c r="L15" s="690"/>
      <c r="M15" s="690"/>
      <c r="N15" s="690"/>
      <c r="O15" s="690"/>
      <c r="P15" s="690"/>
    </row>
    <row r="16" spans="1:32" x14ac:dyDescent="0.2">
      <c r="A16" s="682" t="s">
        <v>167</v>
      </c>
      <c r="B16" s="682"/>
      <c r="C16" s="682"/>
      <c r="D16" s="682"/>
      <c r="E16" s="682"/>
      <c r="F16" s="682"/>
      <c r="G16" s="682"/>
      <c r="H16" s="682"/>
      <c r="I16" s="682"/>
      <c r="J16" s="682"/>
      <c r="K16" s="682"/>
      <c r="L16" s="682"/>
      <c r="M16" s="682"/>
      <c r="N16" s="682"/>
      <c r="O16" s="682"/>
      <c r="P16" s="682"/>
    </row>
    <row r="17" spans="1:16" x14ac:dyDescent="0.2">
      <c r="A17" s="356" t="s">
        <v>168</v>
      </c>
      <c r="B17" s="359"/>
      <c r="C17" s="354"/>
      <c r="D17" s="354"/>
      <c r="E17" s="354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</row>
    <row r="18" spans="1:16" x14ac:dyDescent="0.2">
      <c r="A18" s="356" t="s">
        <v>169</v>
      </c>
      <c r="B18" s="705"/>
      <c r="C18" s="705"/>
      <c r="D18" s="705"/>
      <c r="E18" s="705"/>
      <c r="F18" s="705"/>
      <c r="G18" s="360"/>
      <c r="H18" s="360"/>
      <c r="I18" s="360"/>
      <c r="J18" s="360"/>
      <c r="K18" s="360"/>
      <c r="L18" s="360"/>
      <c r="M18" s="360"/>
      <c r="N18" s="360"/>
      <c r="O18" s="360"/>
      <c r="P18" s="360"/>
    </row>
    <row r="19" spans="1:16" x14ac:dyDescent="0.2">
      <c r="A19" s="356"/>
      <c r="B19" s="706" t="s">
        <v>170</v>
      </c>
      <c r="C19" s="706"/>
      <c r="D19" s="706"/>
      <c r="E19" s="706"/>
      <c r="F19" s="706"/>
      <c r="G19" s="361"/>
      <c r="H19" s="361"/>
      <c r="I19" s="361"/>
      <c r="J19" s="361"/>
      <c r="K19" s="361"/>
      <c r="L19" s="361"/>
      <c r="M19" s="361"/>
      <c r="N19" s="361"/>
      <c r="O19" s="362"/>
      <c r="P19" s="361"/>
    </row>
    <row r="20" spans="1:16" x14ac:dyDescent="0.2">
      <c r="A20" s="356"/>
      <c r="B20" s="356"/>
      <c r="C20" s="356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1"/>
      <c r="P20" s="361"/>
    </row>
    <row r="21" spans="1:16" x14ac:dyDescent="0.2">
      <c r="A21" s="364" t="s">
        <v>171</v>
      </c>
      <c r="B21" s="365"/>
      <c r="C21" s="707"/>
      <c r="D21" s="707"/>
      <c r="E21" s="707"/>
      <c r="F21" s="707"/>
      <c r="G21" s="366"/>
      <c r="H21" s="366"/>
      <c r="I21" s="366"/>
      <c r="J21" s="366"/>
      <c r="K21" s="366"/>
      <c r="L21" s="366"/>
      <c r="M21" s="366"/>
      <c r="N21" s="366"/>
      <c r="O21" s="366"/>
      <c r="P21" s="366"/>
    </row>
    <row r="22" spans="1:16" x14ac:dyDescent="0.2">
      <c r="A22" s="356"/>
      <c r="B22" s="365"/>
      <c r="C22" s="367"/>
      <c r="D22" s="368"/>
      <c r="E22" s="368"/>
      <c r="F22" s="368"/>
      <c r="G22" s="369"/>
      <c r="H22" s="369"/>
      <c r="I22" s="369"/>
      <c r="J22" s="369"/>
      <c r="K22" s="369"/>
      <c r="L22" s="369"/>
      <c r="M22" s="369"/>
      <c r="N22" s="369"/>
      <c r="O22" s="369"/>
      <c r="P22" s="369"/>
    </row>
    <row r="23" spans="1:16" x14ac:dyDescent="0.2">
      <c r="A23" s="364" t="s">
        <v>172</v>
      </c>
      <c r="B23" s="365"/>
      <c r="C23" s="370"/>
      <c r="D23" s="371"/>
      <c r="E23" s="372" t="s">
        <v>173</v>
      </c>
      <c r="G23" s="365"/>
      <c r="H23" s="365"/>
      <c r="I23" s="365"/>
      <c r="J23" s="365"/>
      <c r="K23" s="365"/>
      <c r="L23" s="365"/>
      <c r="M23" s="365"/>
      <c r="N23" s="373"/>
      <c r="O23" s="373"/>
      <c r="P23" s="365"/>
    </row>
    <row r="24" spans="1:16" x14ac:dyDescent="0.2">
      <c r="A24" s="356"/>
      <c r="B24" s="374" t="s">
        <v>174</v>
      </c>
      <c r="C24" s="375"/>
      <c r="D24" s="376"/>
      <c r="E24" s="372"/>
      <c r="G24" s="365"/>
    </row>
    <row r="25" spans="1:16" x14ac:dyDescent="0.2">
      <c r="A25" s="356"/>
      <c r="B25" s="377" t="s">
        <v>175</v>
      </c>
      <c r="C25" s="370"/>
      <c r="D25" s="371"/>
      <c r="E25" s="372" t="s">
        <v>173</v>
      </c>
      <c r="I25" s="365"/>
      <c r="K25" s="365" t="s">
        <v>176</v>
      </c>
      <c r="L25" s="365"/>
      <c r="M25" s="365"/>
      <c r="N25" s="378"/>
      <c r="O25" s="371"/>
      <c r="P25" s="372" t="s">
        <v>173</v>
      </c>
    </row>
    <row r="26" spans="1:16" x14ac:dyDescent="0.2">
      <c r="A26" s="356"/>
      <c r="B26" s="377" t="s">
        <v>177</v>
      </c>
      <c r="C26" s="379"/>
      <c r="D26" s="380"/>
      <c r="E26" s="372" t="s">
        <v>173</v>
      </c>
      <c r="I26" s="365"/>
      <c r="K26" s="365" t="s">
        <v>178</v>
      </c>
      <c r="L26" s="365"/>
      <c r="M26" s="365"/>
      <c r="N26" s="378"/>
      <c r="O26" s="371"/>
      <c r="P26" s="372" t="s">
        <v>173</v>
      </c>
    </row>
    <row r="27" spans="1:16" x14ac:dyDescent="0.2">
      <c r="A27" s="356"/>
      <c r="B27" s="377" t="s">
        <v>179</v>
      </c>
      <c r="C27" s="379"/>
      <c r="D27" s="380"/>
      <c r="E27" s="372" t="s">
        <v>173</v>
      </c>
      <c r="I27" s="365"/>
      <c r="K27" s="365" t="s">
        <v>180</v>
      </c>
      <c r="L27" s="365"/>
      <c r="M27" s="365"/>
      <c r="N27" s="381"/>
      <c r="O27" s="380"/>
      <c r="P27" s="382" t="s">
        <v>181</v>
      </c>
    </row>
    <row r="28" spans="1:16" x14ac:dyDescent="0.2">
      <c r="A28" s="356"/>
      <c r="B28" s="377" t="s">
        <v>182</v>
      </c>
      <c r="C28" s="379"/>
      <c r="D28" s="371"/>
      <c r="E28" s="372" t="s">
        <v>173</v>
      </c>
      <c r="I28" s="365"/>
      <c r="K28" s="365" t="s">
        <v>183</v>
      </c>
      <c r="L28" s="365"/>
      <c r="M28" s="365"/>
      <c r="N28" s="381"/>
      <c r="O28" s="380"/>
      <c r="P28" s="382" t="s">
        <v>181</v>
      </c>
    </row>
    <row r="29" spans="1:16" x14ac:dyDescent="0.2">
      <c r="A29" s="356"/>
      <c r="B29" s="365"/>
      <c r="D29" s="383"/>
      <c r="E29" s="372"/>
      <c r="H29" s="365"/>
      <c r="I29" s="365"/>
      <c r="J29" s="365"/>
      <c r="K29" s="365"/>
      <c r="L29" s="365"/>
      <c r="M29" s="365"/>
      <c r="N29" s="369"/>
      <c r="O29" s="369"/>
      <c r="P29" s="365"/>
    </row>
    <row r="30" spans="1:16" x14ac:dyDescent="0.2">
      <c r="A30" s="694" t="s">
        <v>2</v>
      </c>
      <c r="B30" s="695" t="s">
        <v>184</v>
      </c>
      <c r="C30" s="696" t="s">
        <v>185</v>
      </c>
      <c r="D30" s="697"/>
      <c r="E30" s="697"/>
      <c r="F30" s="697"/>
      <c r="G30" s="698"/>
      <c r="H30" s="695" t="s">
        <v>140</v>
      </c>
      <c r="I30" s="695" t="s">
        <v>54</v>
      </c>
      <c r="J30" s="695"/>
      <c r="K30" s="695"/>
      <c r="L30" s="696" t="s">
        <v>186</v>
      </c>
      <c r="M30" s="697"/>
      <c r="N30" s="697"/>
      <c r="O30" s="697"/>
      <c r="P30" s="698"/>
    </row>
    <row r="31" spans="1:16" x14ac:dyDescent="0.2">
      <c r="A31" s="694"/>
      <c r="B31" s="695"/>
      <c r="C31" s="699"/>
      <c r="D31" s="700"/>
      <c r="E31" s="700"/>
      <c r="F31" s="700"/>
      <c r="G31" s="701"/>
      <c r="H31" s="695"/>
      <c r="I31" s="695"/>
      <c r="J31" s="695"/>
      <c r="K31" s="695"/>
      <c r="L31" s="702"/>
      <c r="M31" s="703"/>
      <c r="N31" s="703"/>
      <c r="O31" s="703"/>
      <c r="P31" s="704"/>
    </row>
    <row r="32" spans="1:16" ht="45" x14ac:dyDescent="0.2">
      <c r="A32" s="694"/>
      <c r="B32" s="695"/>
      <c r="C32" s="702"/>
      <c r="D32" s="703"/>
      <c r="E32" s="703"/>
      <c r="F32" s="703"/>
      <c r="G32" s="704"/>
      <c r="H32" s="695"/>
      <c r="I32" s="384" t="s">
        <v>187</v>
      </c>
      <c r="J32" s="384" t="s">
        <v>188</v>
      </c>
      <c r="K32" s="384" t="s">
        <v>189</v>
      </c>
      <c r="L32" s="384" t="s">
        <v>190</v>
      </c>
      <c r="M32" s="384" t="s">
        <v>191</v>
      </c>
      <c r="N32" s="384" t="s">
        <v>192</v>
      </c>
      <c r="O32" s="384" t="s">
        <v>188</v>
      </c>
      <c r="P32" s="384" t="s">
        <v>193</v>
      </c>
    </row>
    <row r="33" spans="1:16" x14ac:dyDescent="0.2">
      <c r="A33" s="385">
        <v>1</v>
      </c>
      <c r="B33" s="386">
        <v>2</v>
      </c>
      <c r="C33" s="691">
        <v>3</v>
      </c>
      <c r="D33" s="692"/>
      <c r="E33" s="692"/>
      <c r="F33" s="692"/>
      <c r="G33" s="693"/>
      <c r="H33" s="386">
        <v>4</v>
      </c>
      <c r="I33" s="386">
        <v>5</v>
      </c>
      <c r="J33" s="386">
        <v>6</v>
      </c>
      <c r="K33" s="386">
        <v>7</v>
      </c>
      <c r="L33" s="386">
        <v>8</v>
      </c>
      <c r="M33" s="386">
        <v>9</v>
      </c>
      <c r="N33" s="386">
        <v>10</v>
      </c>
      <c r="O33" s="386">
        <v>11</v>
      </c>
      <c r="P33" s="386">
        <v>12</v>
      </c>
    </row>
    <row r="34" spans="1:16" x14ac:dyDescent="0.2">
      <c r="A34" s="676" t="s">
        <v>270</v>
      </c>
      <c r="B34" s="677"/>
      <c r="C34" s="677"/>
      <c r="D34" s="677"/>
      <c r="E34" s="677"/>
      <c r="F34" s="677"/>
      <c r="G34" s="677"/>
      <c r="H34" s="677"/>
      <c r="I34" s="677"/>
      <c r="J34" s="677"/>
      <c r="K34" s="677"/>
      <c r="L34" s="677"/>
      <c r="M34" s="677"/>
      <c r="N34" s="677"/>
      <c r="O34" s="677"/>
      <c r="P34" s="678"/>
    </row>
    <row r="35" spans="1:16" ht="22.5" x14ac:dyDescent="0.2">
      <c r="A35" s="432" t="s">
        <v>157</v>
      </c>
      <c r="B35" s="433" t="s">
        <v>271</v>
      </c>
      <c r="C35" s="673" t="s">
        <v>272</v>
      </c>
      <c r="D35" s="673"/>
      <c r="E35" s="673"/>
      <c r="F35" s="673"/>
      <c r="G35" s="673"/>
      <c r="H35" s="434" t="s">
        <v>273</v>
      </c>
      <c r="I35" s="435"/>
      <c r="J35" s="435"/>
      <c r="K35" s="436">
        <v>0.66073999999999999</v>
      </c>
      <c r="L35" s="437"/>
      <c r="M35" s="435"/>
      <c r="N35" s="437"/>
      <c r="O35" s="435"/>
      <c r="P35" s="438"/>
    </row>
    <row r="36" spans="1:16" x14ac:dyDescent="0.2">
      <c r="A36" s="439"/>
      <c r="B36" s="440"/>
      <c r="C36" s="671" t="s">
        <v>757</v>
      </c>
      <c r="D36" s="671"/>
      <c r="E36" s="671"/>
      <c r="F36" s="671"/>
      <c r="G36" s="671"/>
      <c r="H36" s="671"/>
      <c r="I36" s="671"/>
      <c r="J36" s="671"/>
      <c r="K36" s="671"/>
      <c r="L36" s="671"/>
      <c r="M36" s="671"/>
      <c r="N36" s="671"/>
      <c r="O36" s="671"/>
      <c r="P36" s="674"/>
    </row>
    <row r="37" spans="1:16" x14ac:dyDescent="0.2">
      <c r="A37" s="441"/>
      <c r="B37" s="442" t="s">
        <v>274</v>
      </c>
      <c r="C37" s="671" t="s">
        <v>275</v>
      </c>
      <c r="D37" s="671"/>
      <c r="E37" s="671"/>
      <c r="F37" s="671"/>
      <c r="G37" s="671"/>
      <c r="H37" s="443"/>
      <c r="I37" s="444"/>
      <c r="J37" s="444"/>
      <c r="K37" s="444"/>
      <c r="L37" s="445"/>
      <c r="M37" s="444"/>
      <c r="N37" s="445"/>
      <c r="O37" s="444"/>
      <c r="P37" s="446"/>
    </row>
    <row r="38" spans="1:16" x14ac:dyDescent="0.2">
      <c r="A38" s="447"/>
      <c r="B38" s="442"/>
      <c r="C38" s="671" t="s">
        <v>276</v>
      </c>
      <c r="D38" s="671"/>
      <c r="E38" s="671"/>
      <c r="F38" s="671"/>
      <c r="G38" s="671"/>
      <c r="H38" s="443" t="s">
        <v>277</v>
      </c>
      <c r="I38" s="444"/>
      <c r="J38" s="444"/>
      <c r="K38" s="448"/>
      <c r="L38" s="445"/>
      <c r="M38" s="444"/>
      <c r="N38" s="449"/>
      <c r="O38" s="444"/>
      <c r="P38" s="446"/>
    </row>
    <row r="39" spans="1:16" x14ac:dyDescent="0.2">
      <c r="A39" s="447"/>
      <c r="B39" s="442" t="s">
        <v>278</v>
      </c>
      <c r="C39" s="671" t="s">
        <v>279</v>
      </c>
      <c r="D39" s="671"/>
      <c r="E39" s="671"/>
      <c r="F39" s="671"/>
      <c r="G39" s="671"/>
      <c r="H39" s="443" t="s">
        <v>280</v>
      </c>
      <c r="I39" s="450"/>
      <c r="J39" s="451"/>
      <c r="K39" s="448"/>
      <c r="L39" s="452"/>
      <c r="M39" s="451"/>
      <c r="N39" s="449"/>
      <c r="O39" s="444"/>
      <c r="P39" s="446"/>
    </row>
    <row r="40" spans="1:16" x14ac:dyDescent="0.2">
      <c r="A40" s="447"/>
      <c r="B40" s="442" t="s">
        <v>281</v>
      </c>
      <c r="C40" s="671" t="s">
        <v>282</v>
      </c>
      <c r="D40" s="671"/>
      <c r="E40" s="671"/>
      <c r="F40" s="671"/>
      <c r="G40" s="671"/>
      <c r="H40" s="443" t="s">
        <v>277</v>
      </c>
      <c r="I40" s="450"/>
      <c r="J40" s="451"/>
      <c r="K40" s="448"/>
      <c r="L40" s="445"/>
      <c r="M40" s="444"/>
      <c r="N40" s="449"/>
      <c r="O40" s="444"/>
      <c r="P40" s="446"/>
    </row>
    <row r="41" spans="1:16" x14ac:dyDescent="0.2">
      <c r="A41" s="453"/>
      <c r="B41" s="454"/>
      <c r="C41" s="672" t="s">
        <v>283</v>
      </c>
      <c r="D41" s="672"/>
      <c r="E41" s="672"/>
      <c r="F41" s="672"/>
      <c r="G41" s="672"/>
      <c r="H41" s="434"/>
      <c r="I41" s="435"/>
      <c r="J41" s="435"/>
      <c r="K41" s="435"/>
      <c r="L41" s="437"/>
      <c r="M41" s="435"/>
      <c r="N41" s="455"/>
      <c r="O41" s="435"/>
      <c r="P41" s="456"/>
    </row>
    <row r="42" spans="1:16" ht="22.5" x14ac:dyDescent="0.2">
      <c r="A42" s="432" t="s">
        <v>274</v>
      </c>
      <c r="B42" s="433" t="s">
        <v>284</v>
      </c>
      <c r="C42" s="673" t="s">
        <v>285</v>
      </c>
      <c r="D42" s="673"/>
      <c r="E42" s="673"/>
      <c r="F42" s="673"/>
      <c r="G42" s="673"/>
      <c r="H42" s="434" t="s">
        <v>273</v>
      </c>
      <c r="I42" s="435"/>
      <c r="J42" s="435"/>
      <c r="K42" s="436">
        <v>2.3610799999999998</v>
      </c>
      <c r="L42" s="437"/>
      <c r="M42" s="435"/>
      <c r="N42" s="437"/>
      <c r="O42" s="435"/>
      <c r="P42" s="438"/>
    </row>
    <row r="43" spans="1:16" x14ac:dyDescent="0.2">
      <c r="A43" s="439"/>
      <c r="B43" s="440"/>
      <c r="C43" s="671" t="s">
        <v>758</v>
      </c>
      <c r="D43" s="671"/>
      <c r="E43" s="671"/>
      <c r="F43" s="671"/>
      <c r="G43" s="671"/>
      <c r="H43" s="671"/>
      <c r="I43" s="671"/>
      <c r="J43" s="671"/>
      <c r="K43" s="671"/>
      <c r="L43" s="671"/>
      <c r="M43" s="671"/>
      <c r="N43" s="671"/>
      <c r="O43" s="671"/>
      <c r="P43" s="674"/>
    </row>
    <row r="44" spans="1:16" x14ac:dyDescent="0.2">
      <c r="A44" s="441"/>
      <c r="B44" s="442" t="s">
        <v>274</v>
      </c>
      <c r="C44" s="671" t="s">
        <v>275</v>
      </c>
      <c r="D44" s="671"/>
      <c r="E44" s="671"/>
      <c r="F44" s="671"/>
      <c r="G44" s="671"/>
      <c r="H44" s="443"/>
      <c r="I44" s="444"/>
      <c r="J44" s="444"/>
      <c r="K44" s="444"/>
      <c r="L44" s="445"/>
      <c r="M44" s="444"/>
      <c r="N44" s="445"/>
      <c r="O44" s="444"/>
      <c r="P44" s="446"/>
    </row>
    <row r="45" spans="1:16" x14ac:dyDescent="0.2">
      <c r="A45" s="447"/>
      <c r="B45" s="442"/>
      <c r="C45" s="671" t="s">
        <v>276</v>
      </c>
      <c r="D45" s="671"/>
      <c r="E45" s="671"/>
      <c r="F45" s="671"/>
      <c r="G45" s="671"/>
      <c r="H45" s="443" t="s">
        <v>277</v>
      </c>
      <c r="I45" s="444"/>
      <c r="J45" s="444"/>
      <c r="K45" s="457"/>
      <c r="L45" s="445"/>
      <c r="M45" s="444"/>
      <c r="N45" s="449"/>
      <c r="O45" s="444"/>
      <c r="P45" s="446"/>
    </row>
    <row r="46" spans="1:16" x14ac:dyDescent="0.2">
      <c r="A46" s="447"/>
      <c r="B46" s="442" t="s">
        <v>278</v>
      </c>
      <c r="C46" s="671" t="s">
        <v>279</v>
      </c>
      <c r="D46" s="671"/>
      <c r="E46" s="671"/>
      <c r="F46" s="671"/>
      <c r="G46" s="671"/>
      <c r="H46" s="443" t="s">
        <v>280</v>
      </c>
      <c r="I46" s="450"/>
      <c r="J46" s="451"/>
      <c r="K46" s="457"/>
      <c r="L46" s="452"/>
      <c r="M46" s="451"/>
      <c r="N46" s="449"/>
      <c r="O46" s="444"/>
      <c r="P46" s="446"/>
    </row>
    <row r="47" spans="1:16" x14ac:dyDescent="0.2">
      <c r="A47" s="447"/>
      <c r="B47" s="442" t="s">
        <v>281</v>
      </c>
      <c r="C47" s="671" t="s">
        <v>282</v>
      </c>
      <c r="D47" s="671"/>
      <c r="E47" s="671"/>
      <c r="F47" s="671"/>
      <c r="G47" s="671"/>
      <c r="H47" s="443" t="s">
        <v>277</v>
      </c>
      <c r="I47" s="450"/>
      <c r="J47" s="451"/>
      <c r="K47" s="457"/>
      <c r="L47" s="445"/>
      <c r="M47" s="444"/>
      <c r="N47" s="449"/>
      <c r="O47" s="444"/>
      <c r="P47" s="446"/>
    </row>
    <row r="48" spans="1:16" x14ac:dyDescent="0.2">
      <c r="A48" s="453"/>
      <c r="B48" s="454"/>
      <c r="C48" s="672" t="s">
        <v>283</v>
      </c>
      <c r="D48" s="672"/>
      <c r="E48" s="672"/>
      <c r="F48" s="672"/>
      <c r="G48" s="672"/>
      <c r="H48" s="434"/>
      <c r="I48" s="435"/>
      <c r="J48" s="435"/>
      <c r="K48" s="435"/>
      <c r="L48" s="437"/>
      <c r="M48" s="435"/>
      <c r="N48" s="455"/>
      <c r="O48" s="435"/>
      <c r="P48" s="456"/>
    </row>
    <row r="49" spans="1:16" ht="22.5" x14ac:dyDescent="0.2">
      <c r="A49" s="432" t="s">
        <v>286</v>
      </c>
      <c r="B49" s="433" t="s">
        <v>287</v>
      </c>
      <c r="C49" s="673" t="s">
        <v>288</v>
      </c>
      <c r="D49" s="673"/>
      <c r="E49" s="673"/>
      <c r="F49" s="673"/>
      <c r="G49" s="673"/>
      <c r="H49" s="434" t="s">
        <v>289</v>
      </c>
      <c r="I49" s="435"/>
      <c r="J49" s="435"/>
      <c r="K49" s="458">
        <v>0.93459999999999999</v>
      </c>
      <c r="L49" s="437"/>
      <c r="M49" s="435"/>
      <c r="N49" s="437"/>
      <c r="O49" s="435"/>
      <c r="P49" s="438"/>
    </row>
    <row r="50" spans="1:16" x14ac:dyDescent="0.2">
      <c r="A50" s="439"/>
      <c r="B50" s="440"/>
      <c r="C50" s="671" t="s">
        <v>759</v>
      </c>
      <c r="D50" s="671"/>
      <c r="E50" s="671"/>
      <c r="F50" s="671"/>
      <c r="G50" s="671"/>
      <c r="H50" s="671"/>
      <c r="I50" s="671"/>
      <c r="J50" s="671"/>
      <c r="K50" s="671"/>
      <c r="L50" s="671"/>
      <c r="M50" s="671"/>
      <c r="N50" s="671"/>
      <c r="O50" s="671"/>
      <c r="P50" s="674"/>
    </row>
    <row r="51" spans="1:16" x14ac:dyDescent="0.2">
      <c r="A51" s="447"/>
      <c r="B51" s="442" t="s">
        <v>157</v>
      </c>
      <c r="C51" s="671" t="s">
        <v>290</v>
      </c>
      <c r="D51" s="671"/>
      <c r="E51" s="671"/>
      <c r="F51" s="671"/>
      <c r="G51" s="671"/>
      <c r="H51" s="443" t="s">
        <v>277</v>
      </c>
      <c r="I51" s="444"/>
      <c r="J51" s="444"/>
      <c r="K51" s="448"/>
      <c r="L51" s="445"/>
      <c r="M51" s="444"/>
      <c r="N51" s="449"/>
      <c r="O51" s="444"/>
      <c r="P51" s="446"/>
    </row>
    <row r="52" spans="1:16" x14ac:dyDescent="0.2">
      <c r="A52" s="447"/>
      <c r="B52" s="442" t="s">
        <v>291</v>
      </c>
      <c r="C52" s="671" t="s">
        <v>292</v>
      </c>
      <c r="D52" s="671"/>
      <c r="E52" s="671"/>
      <c r="F52" s="671"/>
      <c r="G52" s="671"/>
      <c r="H52" s="443" t="s">
        <v>277</v>
      </c>
      <c r="I52" s="450"/>
      <c r="J52" s="459"/>
      <c r="K52" s="448"/>
      <c r="L52" s="445"/>
      <c r="M52" s="444"/>
      <c r="N52" s="449"/>
      <c r="O52" s="444"/>
      <c r="P52" s="446"/>
    </row>
    <row r="53" spans="1:16" x14ac:dyDescent="0.2">
      <c r="A53" s="453"/>
      <c r="B53" s="454"/>
      <c r="C53" s="672" t="s">
        <v>283</v>
      </c>
      <c r="D53" s="672"/>
      <c r="E53" s="672"/>
      <c r="F53" s="672"/>
      <c r="G53" s="672"/>
      <c r="H53" s="434"/>
      <c r="I53" s="435"/>
      <c r="J53" s="435"/>
      <c r="K53" s="435"/>
      <c r="L53" s="437"/>
      <c r="M53" s="435"/>
      <c r="N53" s="455"/>
      <c r="O53" s="435"/>
      <c r="P53" s="456"/>
    </row>
    <row r="54" spans="1:16" ht="78.75" x14ac:dyDescent="0.2">
      <c r="A54" s="432" t="s">
        <v>293</v>
      </c>
      <c r="B54" s="433" t="s">
        <v>294</v>
      </c>
      <c r="C54" s="673" t="s">
        <v>295</v>
      </c>
      <c r="D54" s="673"/>
      <c r="E54" s="673"/>
      <c r="F54" s="673"/>
      <c r="G54" s="673"/>
      <c r="H54" s="434" t="s">
        <v>296</v>
      </c>
      <c r="I54" s="435"/>
      <c r="J54" s="435"/>
      <c r="K54" s="458">
        <v>1155.1575</v>
      </c>
      <c r="L54" s="437"/>
      <c r="M54" s="435"/>
      <c r="N54" s="461"/>
      <c r="O54" s="435"/>
      <c r="P54" s="456"/>
    </row>
    <row r="55" spans="1:16" x14ac:dyDescent="0.2">
      <c r="A55" s="439"/>
      <c r="B55" s="440"/>
      <c r="C55" s="671" t="s">
        <v>760</v>
      </c>
      <c r="D55" s="671"/>
      <c r="E55" s="671"/>
      <c r="F55" s="671"/>
      <c r="G55" s="671"/>
      <c r="H55" s="671"/>
      <c r="I55" s="671"/>
      <c r="J55" s="671"/>
      <c r="K55" s="671"/>
      <c r="L55" s="671"/>
      <c r="M55" s="671"/>
      <c r="N55" s="671"/>
      <c r="O55" s="671"/>
      <c r="P55" s="674"/>
    </row>
    <row r="56" spans="1:16" x14ac:dyDescent="0.2">
      <c r="A56" s="453"/>
      <c r="B56" s="454"/>
      <c r="C56" s="672" t="s">
        <v>283</v>
      </c>
      <c r="D56" s="672"/>
      <c r="E56" s="672"/>
      <c r="F56" s="672"/>
      <c r="G56" s="672"/>
      <c r="H56" s="434"/>
      <c r="I56" s="435"/>
      <c r="J56" s="435"/>
      <c r="K56" s="435"/>
      <c r="L56" s="437"/>
      <c r="M56" s="435"/>
      <c r="N56" s="462"/>
      <c r="O56" s="435"/>
      <c r="P56" s="456"/>
    </row>
    <row r="57" spans="1:16" ht="22.5" x14ac:dyDescent="0.2">
      <c r="A57" s="432" t="s">
        <v>297</v>
      </c>
      <c r="B57" s="433" t="s">
        <v>298</v>
      </c>
      <c r="C57" s="673" t="s">
        <v>299</v>
      </c>
      <c r="D57" s="673"/>
      <c r="E57" s="673"/>
      <c r="F57" s="673"/>
      <c r="G57" s="673"/>
      <c r="H57" s="434" t="s">
        <v>273</v>
      </c>
      <c r="I57" s="435"/>
      <c r="J57" s="435"/>
      <c r="K57" s="436">
        <v>2.4545400000000002</v>
      </c>
      <c r="L57" s="437"/>
      <c r="M57" s="435"/>
      <c r="N57" s="437"/>
      <c r="O57" s="435"/>
      <c r="P57" s="438"/>
    </row>
    <row r="58" spans="1:16" x14ac:dyDescent="0.2">
      <c r="A58" s="439"/>
      <c r="B58" s="440"/>
      <c r="C58" s="671" t="s">
        <v>761</v>
      </c>
      <c r="D58" s="671"/>
      <c r="E58" s="671"/>
      <c r="F58" s="671"/>
      <c r="G58" s="671"/>
      <c r="H58" s="671"/>
      <c r="I58" s="671"/>
      <c r="J58" s="671"/>
      <c r="K58" s="671"/>
      <c r="L58" s="671"/>
      <c r="M58" s="671"/>
      <c r="N58" s="671"/>
      <c r="O58" s="671"/>
      <c r="P58" s="674"/>
    </row>
    <row r="59" spans="1:16" x14ac:dyDescent="0.2">
      <c r="A59" s="441"/>
      <c r="B59" s="442" t="s">
        <v>274</v>
      </c>
      <c r="C59" s="671" t="s">
        <v>275</v>
      </c>
      <c r="D59" s="671"/>
      <c r="E59" s="671"/>
      <c r="F59" s="671"/>
      <c r="G59" s="671"/>
      <c r="H59" s="443"/>
      <c r="I59" s="444"/>
      <c r="J59" s="444"/>
      <c r="K59" s="444"/>
      <c r="L59" s="445"/>
      <c r="M59" s="444"/>
      <c r="N59" s="445"/>
      <c r="O59" s="444"/>
      <c r="P59" s="446"/>
    </row>
    <row r="60" spans="1:16" x14ac:dyDescent="0.2">
      <c r="A60" s="447"/>
      <c r="B60" s="442"/>
      <c r="C60" s="671" t="s">
        <v>276</v>
      </c>
      <c r="D60" s="671"/>
      <c r="E60" s="671"/>
      <c r="F60" s="671"/>
      <c r="G60" s="671"/>
      <c r="H60" s="443" t="s">
        <v>277</v>
      </c>
      <c r="I60" s="444"/>
      <c r="J60" s="444"/>
      <c r="K60" s="448"/>
      <c r="L60" s="445"/>
      <c r="M60" s="444"/>
      <c r="N60" s="449"/>
      <c r="O60" s="444"/>
      <c r="P60" s="446"/>
    </row>
    <row r="61" spans="1:16" x14ac:dyDescent="0.2">
      <c r="A61" s="447"/>
      <c r="B61" s="442" t="s">
        <v>300</v>
      </c>
      <c r="C61" s="671" t="s">
        <v>301</v>
      </c>
      <c r="D61" s="671"/>
      <c r="E61" s="671"/>
      <c r="F61" s="671"/>
      <c r="G61" s="671"/>
      <c r="H61" s="443" t="s">
        <v>280</v>
      </c>
      <c r="I61" s="451"/>
      <c r="J61" s="451"/>
      <c r="K61" s="448"/>
      <c r="L61" s="452"/>
      <c r="M61" s="451"/>
      <c r="N61" s="449"/>
      <c r="O61" s="444"/>
      <c r="P61" s="446"/>
    </row>
    <row r="62" spans="1:16" x14ac:dyDescent="0.2">
      <c r="A62" s="447"/>
      <c r="B62" s="442" t="s">
        <v>281</v>
      </c>
      <c r="C62" s="671" t="s">
        <v>282</v>
      </c>
      <c r="D62" s="671"/>
      <c r="E62" s="671"/>
      <c r="F62" s="671"/>
      <c r="G62" s="671"/>
      <c r="H62" s="443" t="s">
        <v>277</v>
      </c>
      <c r="I62" s="451"/>
      <c r="J62" s="451"/>
      <c r="K62" s="448"/>
      <c r="L62" s="445"/>
      <c r="M62" s="444"/>
      <c r="N62" s="449"/>
      <c r="O62" s="444"/>
      <c r="P62" s="446"/>
    </row>
    <row r="63" spans="1:16" x14ac:dyDescent="0.2">
      <c r="A63" s="453"/>
      <c r="B63" s="454"/>
      <c r="C63" s="672" t="s">
        <v>283</v>
      </c>
      <c r="D63" s="672"/>
      <c r="E63" s="672"/>
      <c r="F63" s="672"/>
      <c r="G63" s="672"/>
      <c r="H63" s="434"/>
      <c r="I63" s="435"/>
      <c r="J63" s="435"/>
      <c r="K63" s="435"/>
      <c r="L63" s="437"/>
      <c r="M63" s="435"/>
      <c r="N63" s="455"/>
      <c r="O63" s="435"/>
      <c r="P63" s="456"/>
    </row>
    <row r="64" spans="1:16" ht="22.5" x14ac:dyDescent="0.2">
      <c r="A64" s="432" t="s">
        <v>302</v>
      </c>
      <c r="B64" s="433" t="s">
        <v>298</v>
      </c>
      <c r="C64" s="673" t="s">
        <v>303</v>
      </c>
      <c r="D64" s="673"/>
      <c r="E64" s="673"/>
      <c r="F64" s="673"/>
      <c r="G64" s="673"/>
      <c r="H64" s="434" t="s">
        <v>273</v>
      </c>
      <c r="I64" s="435"/>
      <c r="J64" s="435"/>
      <c r="K64" s="436">
        <v>8.0089999999999995E-2</v>
      </c>
      <c r="L64" s="437"/>
      <c r="M64" s="435"/>
      <c r="N64" s="437"/>
      <c r="O64" s="435"/>
      <c r="P64" s="438"/>
    </row>
    <row r="65" spans="1:16" x14ac:dyDescent="0.2">
      <c r="A65" s="439"/>
      <c r="B65" s="440"/>
      <c r="C65" s="671" t="s">
        <v>762</v>
      </c>
      <c r="D65" s="671"/>
      <c r="E65" s="671"/>
      <c r="F65" s="671"/>
      <c r="G65" s="671"/>
      <c r="H65" s="671"/>
      <c r="I65" s="671"/>
      <c r="J65" s="671"/>
      <c r="K65" s="671"/>
      <c r="L65" s="671"/>
      <c r="M65" s="671"/>
      <c r="N65" s="671"/>
      <c r="O65" s="671"/>
      <c r="P65" s="674"/>
    </row>
    <row r="66" spans="1:16" x14ac:dyDescent="0.2">
      <c r="A66" s="441"/>
      <c r="B66" s="442" t="s">
        <v>274</v>
      </c>
      <c r="C66" s="671" t="s">
        <v>275</v>
      </c>
      <c r="D66" s="671"/>
      <c r="E66" s="671"/>
      <c r="F66" s="671"/>
      <c r="G66" s="671"/>
      <c r="H66" s="443"/>
      <c r="I66" s="444"/>
      <c r="J66" s="444"/>
      <c r="K66" s="444"/>
      <c r="L66" s="445"/>
      <c r="M66" s="444"/>
      <c r="N66" s="445"/>
      <c r="O66" s="444"/>
      <c r="P66" s="463"/>
    </row>
    <row r="67" spans="1:16" x14ac:dyDescent="0.2">
      <c r="A67" s="447"/>
      <c r="B67" s="442"/>
      <c r="C67" s="671" t="s">
        <v>276</v>
      </c>
      <c r="D67" s="671"/>
      <c r="E67" s="671"/>
      <c r="F67" s="671"/>
      <c r="G67" s="671"/>
      <c r="H67" s="443" t="s">
        <v>277</v>
      </c>
      <c r="I67" s="444"/>
      <c r="J67" s="444"/>
      <c r="K67" s="448"/>
      <c r="L67" s="445"/>
      <c r="M67" s="444"/>
      <c r="N67" s="449"/>
      <c r="O67" s="444"/>
      <c r="P67" s="446"/>
    </row>
    <row r="68" spans="1:16" x14ac:dyDescent="0.2">
      <c r="A68" s="447"/>
      <c r="B68" s="442" t="s">
        <v>300</v>
      </c>
      <c r="C68" s="671" t="s">
        <v>301</v>
      </c>
      <c r="D68" s="671"/>
      <c r="E68" s="671"/>
      <c r="F68" s="671"/>
      <c r="G68" s="671"/>
      <c r="H68" s="443" t="s">
        <v>280</v>
      </c>
      <c r="I68" s="451"/>
      <c r="J68" s="451"/>
      <c r="K68" s="448"/>
      <c r="L68" s="452"/>
      <c r="M68" s="451"/>
      <c r="N68" s="449"/>
      <c r="O68" s="444"/>
      <c r="P68" s="446"/>
    </row>
    <row r="69" spans="1:16" x14ac:dyDescent="0.2">
      <c r="A69" s="447"/>
      <c r="B69" s="442" t="s">
        <v>281</v>
      </c>
      <c r="C69" s="671" t="s">
        <v>282</v>
      </c>
      <c r="D69" s="671"/>
      <c r="E69" s="671"/>
      <c r="F69" s="671"/>
      <c r="G69" s="671"/>
      <c r="H69" s="443" t="s">
        <v>277</v>
      </c>
      <c r="I69" s="451"/>
      <c r="J69" s="451"/>
      <c r="K69" s="448"/>
      <c r="L69" s="445"/>
      <c r="M69" s="444"/>
      <c r="N69" s="449"/>
      <c r="O69" s="444"/>
      <c r="P69" s="446"/>
    </row>
    <row r="70" spans="1:16" x14ac:dyDescent="0.2">
      <c r="A70" s="453"/>
      <c r="B70" s="454"/>
      <c r="C70" s="672" t="s">
        <v>283</v>
      </c>
      <c r="D70" s="672"/>
      <c r="E70" s="672"/>
      <c r="F70" s="672"/>
      <c r="G70" s="672"/>
      <c r="H70" s="434"/>
      <c r="I70" s="435"/>
      <c r="J70" s="435"/>
      <c r="K70" s="435"/>
      <c r="L70" s="437"/>
      <c r="M70" s="435"/>
      <c r="N70" s="455"/>
      <c r="O70" s="435"/>
      <c r="P70" s="456"/>
    </row>
    <row r="71" spans="1:16" ht="90" x14ac:dyDescent="0.2">
      <c r="A71" s="432" t="s">
        <v>304</v>
      </c>
      <c r="B71" s="433" t="s">
        <v>305</v>
      </c>
      <c r="C71" s="673" t="s">
        <v>306</v>
      </c>
      <c r="D71" s="673"/>
      <c r="E71" s="673"/>
      <c r="F71" s="673"/>
      <c r="G71" s="673"/>
      <c r="H71" s="434" t="s">
        <v>307</v>
      </c>
      <c r="I71" s="435"/>
      <c r="J71" s="435"/>
      <c r="K71" s="460">
        <v>88.099000000000004</v>
      </c>
      <c r="L71" s="437"/>
      <c r="M71" s="435"/>
      <c r="N71" s="464"/>
      <c r="O71" s="435"/>
      <c r="P71" s="456"/>
    </row>
    <row r="72" spans="1:16" x14ac:dyDescent="0.2">
      <c r="A72" s="439"/>
      <c r="B72" s="440"/>
      <c r="C72" s="671" t="s">
        <v>763</v>
      </c>
      <c r="D72" s="671"/>
      <c r="E72" s="671"/>
      <c r="F72" s="671"/>
      <c r="G72" s="671"/>
      <c r="H72" s="671"/>
      <c r="I72" s="671"/>
      <c r="J72" s="671"/>
      <c r="K72" s="671"/>
      <c r="L72" s="671"/>
      <c r="M72" s="671"/>
      <c r="N72" s="671"/>
      <c r="O72" s="671"/>
      <c r="P72" s="674"/>
    </row>
    <row r="73" spans="1:16" x14ac:dyDescent="0.2">
      <c r="A73" s="453"/>
      <c r="B73" s="454"/>
      <c r="C73" s="672" t="s">
        <v>283</v>
      </c>
      <c r="D73" s="672"/>
      <c r="E73" s="672"/>
      <c r="F73" s="672"/>
      <c r="G73" s="672"/>
      <c r="H73" s="434"/>
      <c r="I73" s="435"/>
      <c r="J73" s="435"/>
      <c r="K73" s="435"/>
      <c r="L73" s="437"/>
      <c r="M73" s="435"/>
      <c r="N73" s="455"/>
      <c r="O73" s="435"/>
      <c r="P73" s="456"/>
    </row>
    <row r="74" spans="1:16" ht="22.5" x14ac:dyDescent="0.2">
      <c r="A74" s="432" t="s">
        <v>308</v>
      </c>
      <c r="B74" s="433" t="s">
        <v>309</v>
      </c>
      <c r="C74" s="673" t="s">
        <v>310</v>
      </c>
      <c r="D74" s="673"/>
      <c r="E74" s="673"/>
      <c r="F74" s="673"/>
      <c r="G74" s="673"/>
      <c r="H74" s="434" t="s">
        <v>289</v>
      </c>
      <c r="I74" s="435"/>
      <c r="J74" s="435"/>
      <c r="K74" s="458">
        <v>25.346299999999999</v>
      </c>
      <c r="L74" s="437"/>
      <c r="M74" s="435"/>
      <c r="N74" s="437"/>
      <c r="O74" s="435"/>
      <c r="P74" s="438"/>
    </row>
    <row r="75" spans="1:16" x14ac:dyDescent="0.2">
      <c r="A75" s="439"/>
      <c r="B75" s="440"/>
      <c r="C75" s="671" t="s">
        <v>764</v>
      </c>
      <c r="D75" s="671"/>
      <c r="E75" s="671"/>
      <c r="F75" s="671"/>
      <c r="G75" s="671"/>
      <c r="H75" s="671"/>
      <c r="I75" s="671"/>
      <c r="J75" s="671"/>
      <c r="K75" s="671"/>
      <c r="L75" s="671"/>
      <c r="M75" s="671"/>
      <c r="N75" s="671"/>
      <c r="O75" s="671"/>
      <c r="P75" s="674"/>
    </row>
    <row r="76" spans="1:16" x14ac:dyDescent="0.2">
      <c r="A76" s="447"/>
      <c r="B76" s="442" t="s">
        <v>157</v>
      </c>
      <c r="C76" s="671" t="s">
        <v>290</v>
      </c>
      <c r="D76" s="671"/>
      <c r="E76" s="671"/>
      <c r="F76" s="671"/>
      <c r="G76" s="671"/>
      <c r="H76" s="443" t="s">
        <v>277</v>
      </c>
      <c r="I76" s="444"/>
      <c r="J76" s="444"/>
      <c r="K76" s="448"/>
      <c r="L76" s="445"/>
      <c r="M76" s="444"/>
      <c r="N76" s="449"/>
      <c r="O76" s="444"/>
      <c r="P76" s="446"/>
    </row>
    <row r="77" spans="1:16" x14ac:dyDescent="0.2">
      <c r="A77" s="447"/>
      <c r="B77" s="442" t="s">
        <v>311</v>
      </c>
      <c r="C77" s="671" t="s">
        <v>312</v>
      </c>
      <c r="D77" s="671"/>
      <c r="E77" s="671"/>
      <c r="F77" s="671"/>
      <c r="G77" s="671"/>
      <c r="H77" s="443" t="s">
        <v>277</v>
      </c>
      <c r="I77" s="451"/>
      <c r="J77" s="451"/>
      <c r="K77" s="448"/>
      <c r="L77" s="445"/>
      <c r="M77" s="444"/>
      <c r="N77" s="449"/>
      <c r="O77" s="444"/>
      <c r="P77" s="446"/>
    </row>
    <row r="78" spans="1:16" x14ac:dyDescent="0.2">
      <c r="A78" s="441"/>
      <c r="B78" s="442" t="s">
        <v>274</v>
      </c>
      <c r="C78" s="671" t="s">
        <v>275</v>
      </c>
      <c r="D78" s="671"/>
      <c r="E78" s="671"/>
      <c r="F78" s="671"/>
      <c r="G78" s="671"/>
      <c r="H78" s="443"/>
      <c r="I78" s="444"/>
      <c r="J78" s="444"/>
      <c r="K78" s="444"/>
      <c r="L78" s="445"/>
      <c r="M78" s="444"/>
      <c r="N78" s="445"/>
      <c r="O78" s="444"/>
      <c r="P78" s="446"/>
    </row>
    <row r="79" spans="1:16" x14ac:dyDescent="0.2">
      <c r="A79" s="447"/>
      <c r="B79" s="442"/>
      <c r="C79" s="671" t="s">
        <v>276</v>
      </c>
      <c r="D79" s="671"/>
      <c r="E79" s="671"/>
      <c r="F79" s="671"/>
      <c r="G79" s="671"/>
      <c r="H79" s="443" t="s">
        <v>277</v>
      </c>
      <c r="I79" s="444"/>
      <c r="J79" s="444"/>
      <c r="K79" s="448"/>
      <c r="L79" s="445"/>
      <c r="M79" s="444"/>
      <c r="N79" s="449"/>
      <c r="O79" s="444"/>
      <c r="P79" s="446"/>
    </row>
    <row r="80" spans="1:16" x14ac:dyDescent="0.2">
      <c r="A80" s="447"/>
      <c r="B80" s="442" t="s">
        <v>313</v>
      </c>
      <c r="C80" s="671" t="s">
        <v>314</v>
      </c>
      <c r="D80" s="671"/>
      <c r="E80" s="671"/>
      <c r="F80" s="671"/>
      <c r="G80" s="671"/>
      <c r="H80" s="443" t="s">
        <v>280</v>
      </c>
      <c r="I80" s="465"/>
      <c r="J80" s="451"/>
      <c r="K80" s="457"/>
      <c r="L80" s="452"/>
      <c r="M80" s="451"/>
      <c r="N80" s="449"/>
      <c r="O80" s="444"/>
      <c r="P80" s="446"/>
    </row>
    <row r="81" spans="1:16" x14ac:dyDescent="0.2">
      <c r="A81" s="447"/>
      <c r="B81" s="442" t="s">
        <v>315</v>
      </c>
      <c r="C81" s="671" t="s">
        <v>316</v>
      </c>
      <c r="D81" s="671"/>
      <c r="E81" s="671"/>
      <c r="F81" s="671"/>
      <c r="G81" s="671"/>
      <c r="H81" s="443" t="s">
        <v>280</v>
      </c>
      <c r="I81" s="451"/>
      <c r="J81" s="451"/>
      <c r="K81" s="448"/>
      <c r="L81" s="445"/>
      <c r="M81" s="444"/>
      <c r="N81" s="449"/>
      <c r="O81" s="444"/>
      <c r="P81" s="446"/>
    </row>
    <row r="82" spans="1:16" x14ac:dyDescent="0.2">
      <c r="A82" s="447"/>
      <c r="B82" s="442" t="s">
        <v>317</v>
      </c>
      <c r="C82" s="671" t="s">
        <v>318</v>
      </c>
      <c r="D82" s="671"/>
      <c r="E82" s="671"/>
      <c r="F82" s="671"/>
      <c r="G82" s="671"/>
      <c r="H82" s="443" t="s">
        <v>277</v>
      </c>
      <c r="I82" s="451"/>
      <c r="J82" s="451"/>
      <c r="K82" s="448"/>
      <c r="L82" s="445"/>
      <c r="M82" s="444"/>
      <c r="N82" s="449"/>
      <c r="O82" s="444"/>
      <c r="P82" s="446"/>
    </row>
    <row r="83" spans="1:16" x14ac:dyDescent="0.2">
      <c r="A83" s="453"/>
      <c r="B83" s="454"/>
      <c r="C83" s="672" t="s">
        <v>283</v>
      </c>
      <c r="D83" s="672"/>
      <c r="E83" s="672"/>
      <c r="F83" s="672"/>
      <c r="G83" s="672"/>
      <c r="H83" s="434"/>
      <c r="I83" s="435"/>
      <c r="J83" s="435"/>
      <c r="K83" s="435"/>
      <c r="L83" s="437"/>
      <c r="M83" s="435"/>
      <c r="N83" s="455"/>
      <c r="O83" s="435"/>
      <c r="P83" s="456"/>
    </row>
    <row r="84" spans="1:16" x14ac:dyDescent="0.2">
      <c r="A84" s="466"/>
      <c r="B84" s="467"/>
      <c r="C84" s="467"/>
      <c r="D84" s="467"/>
      <c r="E84" s="467"/>
      <c r="F84" s="468"/>
      <c r="G84" s="468"/>
      <c r="H84" s="468"/>
      <c r="I84" s="468"/>
      <c r="J84" s="469"/>
      <c r="K84" s="468"/>
      <c r="L84" s="468"/>
      <c r="M84" s="468"/>
      <c r="N84" s="469"/>
      <c r="O84" s="444"/>
      <c r="P84" s="469"/>
    </row>
    <row r="85" spans="1:16" x14ac:dyDescent="0.2">
      <c r="A85" s="470"/>
      <c r="B85" s="471"/>
      <c r="C85" s="672" t="s">
        <v>319</v>
      </c>
      <c r="D85" s="672"/>
      <c r="E85" s="672"/>
      <c r="F85" s="672"/>
      <c r="G85" s="672"/>
      <c r="H85" s="672"/>
      <c r="I85" s="672"/>
      <c r="J85" s="672"/>
      <c r="K85" s="672"/>
      <c r="L85" s="672"/>
      <c r="M85" s="672"/>
      <c r="N85" s="672"/>
      <c r="O85" s="672"/>
      <c r="P85" s="472"/>
    </row>
    <row r="86" spans="1:16" x14ac:dyDescent="0.2">
      <c r="A86" s="676" t="s">
        <v>320</v>
      </c>
      <c r="B86" s="677"/>
      <c r="C86" s="677"/>
      <c r="D86" s="677"/>
      <c r="E86" s="677"/>
      <c r="F86" s="677"/>
      <c r="G86" s="677"/>
      <c r="H86" s="677"/>
      <c r="I86" s="677"/>
      <c r="J86" s="677"/>
      <c r="K86" s="677"/>
      <c r="L86" s="677"/>
      <c r="M86" s="677"/>
      <c r="N86" s="677"/>
      <c r="O86" s="677"/>
      <c r="P86" s="678"/>
    </row>
    <row r="87" spans="1:16" ht="22.5" x14ac:dyDescent="0.2">
      <c r="A87" s="432" t="s">
        <v>321</v>
      </c>
      <c r="B87" s="433" t="s">
        <v>322</v>
      </c>
      <c r="C87" s="673" t="s">
        <v>323</v>
      </c>
      <c r="D87" s="673"/>
      <c r="E87" s="673"/>
      <c r="F87" s="673"/>
      <c r="G87" s="673"/>
      <c r="H87" s="434" t="s">
        <v>324</v>
      </c>
      <c r="I87" s="435"/>
      <c r="J87" s="435"/>
      <c r="K87" s="473">
        <v>38.71</v>
      </c>
      <c r="L87" s="437"/>
      <c r="M87" s="435"/>
      <c r="N87" s="437"/>
      <c r="O87" s="435"/>
      <c r="P87" s="438"/>
    </row>
    <row r="88" spans="1:16" x14ac:dyDescent="0.2">
      <c r="A88" s="439"/>
      <c r="B88" s="440"/>
      <c r="C88" s="671" t="s">
        <v>765</v>
      </c>
      <c r="D88" s="671"/>
      <c r="E88" s="671"/>
      <c r="F88" s="671"/>
      <c r="G88" s="671"/>
      <c r="H88" s="671"/>
      <c r="I88" s="671"/>
      <c r="J88" s="671"/>
      <c r="K88" s="671"/>
      <c r="L88" s="671"/>
      <c r="M88" s="671"/>
      <c r="N88" s="671"/>
      <c r="O88" s="671"/>
      <c r="P88" s="674"/>
    </row>
    <row r="89" spans="1:16" x14ac:dyDescent="0.2">
      <c r="A89" s="447"/>
      <c r="B89" s="442" t="s">
        <v>157</v>
      </c>
      <c r="C89" s="671" t="s">
        <v>290</v>
      </c>
      <c r="D89" s="671"/>
      <c r="E89" s="671"/>
      <c r="F89" s="671"/>
      <c r="G89" s="671"/>
      <c r="H89" s="443" t="s">
        <v>277</v>
      </c>
      <c r="I89" s="444"/>
      <c r="J89" s="444"/>
      <c r="K89" s="474"/>
      <c r="L89" s="445"/>
      <c r="M89" s="444"/>
      <c r="N89" s="449"/>
      <c r="O89" s="444"/>
      <c r="P89" s="446"/>
    </row>
    <row r="90" spans="1:16" x14ac:dyDescent="0.2">
      <c r="A90" s="447"/>
      <c r="B90" s="442" t="s">
        <v>325</v>
      </c>
      <c r="C90" s="671" t="s">
        <v>326</v>
      </c>
      <c r="D90" s="671"/>
      <c r="E90" s="671"/>
      <c r="F90" s="671"/>
      <c r="G90" s="671"/>
      <c r="H90" s="443" t="s">
        <v>277</v>
      </c>
      <c r="I90" s="465"/>
      <c r="J90" s="451"/>
      <c r="K90" s="474"/>
      <c r="L90" s="445"/>
      <c r="M90" s="444"/>
      <c r="N90" s="449"/>
      <c r="O90" s="444"/>
      <c r="P90" s="446"/>
    </row>
    <row r="91" spans="1:16" x14ac:dyDescent="0.2">
      <c r="A91" s="441"/>
      <c r="B91" s="442" t="s">
        <v>274</v>
      </c>
      <c r="C91" s="671" t="s">
        <v>275</v>
      </c>
      <c r="D91" s="671"/>
      <c r="E91" s="671"/>
      <c r="F91" s="671"/>
      <c r="G91" s="671"/>
      <c r="H91" s="443"/>
      <c r="I91" s="444"/>
      <c r="J91" s="444"/>
      <c r="K91" s="444"/>
      <c r="L91" s="445"/>
      <c r="M91" s="444"/>
      <c r="N91" s="445"/>
      <c r="O91" s="444"/>
      <c r="P91" s="446"/>
    </row>
    <row r="92" spans="1:16" x14ac:dyDescent="0.2">
      <c r="A92" s="447"/>
      <c r="B92" s="442"/>
      <c r="C92" s="671" t="s">
        <v>276</v>
      </c>
      <c r="D92" s="671"/>
      <c r="E92" s="671"/>
      <c r="F92" s="671"/>
      <c r="G92" s="671"/>
      <c r="H92" s="443" t="s">
        <v>277</v>
      </c>
      <c r="I92" s="444"/>
      <c r="J92" s="444"/>
      <c r="K92" s="474"/>
      <c r="L92" s="445"/>
      <c r="M92" s="444"/>
      <c r="N92" s="449"/>
      <c r="O92" s="444"/>
      <c r="P92" s="446"/>
    </row>
    <row r="93" spans="1:16" x14ac:dyDescent="0.2">
      <c r="A93" s="447"/>
      <c r="B93" s="442" t="s">
        <v>327</v>
      </c>
      <c r="C93" s="671" t="s">
        <v>328</v>
      </c>
      <c r="D93" s="671"/>
      <c r="E93" s="671"/>
      <c r="F93" s="671"/>
      <c r="G93" s="671"/>
      <c r="H93" s="443" t="s">
        <v>280</v>
      </c>
      <c r="I93" s="465"/>
      <c r="J93" s="451"/>
      <c r="K93" s="474"/>
      <c r="L93" s="445"/>
      <c r="M93" s="444"/>
      <c r="N93" s="449"/>
      <c r="O93" s="444"/>
      <c r="P93" s="446"/>
    </row>
    <row r="94" spans="1:16" x14ac:dyDescent="0.2">
      <c r="A94" s="447"/>
      <c r="B94" s="442" t="s">
        <v>317</v>
      </c>
      <c r="C94" s="671" t="s">
        <v>318</v>
      </c>
      <c r="D94" s="671"/>
      <c r="E94" s="671"/>
      <c r="F94" s="671"/>
      <c r="G94" s="671"/>
      <c r="H94" s="443" t="s">
        <v>277</v>
      </c>
      <c r="I94" s="465"/>
      <c r="J94" s="451"/>
      <c r="K94" s="474"/>
      <c r="L94" s="445"/>
      <c r="M94" s="444"/>
      <c r="N94" s="449"/>
      <c r="O94" s="444"/>
      <c r="P94" s="446"/>
    </row>
    <row r="95" spans="1:16" ht="22.5" x14ac:dyDescent="0.2">
      <c r="A95" s="447" t="s">
        <v>329</v>
      </c>
      <c r="B95" s="442" t="s">
        <v>330</v>
      </c>
      <c r="C95" s="671" t="s">
        <v>331</v>
      </c>
      <c r="D95" s="671"/>
      <c r="E95" s="671"/>
      <c r="F95" s="671"/>
      <c r="G95" s="671"/>
      <c r="H95" s="443" t="s">
        <v>332</v>
      </c>
      <c r="I95" s="450"/>
      <c r="J95" s="444"/>
      <c r="K95" s="444"/>
      <c r="L95" s="445"/>
      <c r="M95" s="444"/>
      <c r="N95" s="449"/>
      <c r="O95" s="444"/>
      <c r="P95" s="446"/>
    </row>
    <row r="96" spans="1:16" x14ac:dyDescent="0.2">
      <c r="A96" s="453"/>
      <c r="B96" s="454"/>
      <c r="C96" s="672" t="s">
        <v>283</v>
      </c>
      <c r="D96" s="672"/>
      <c r="E96" s="672"/>
      <c r="F96" s="672"/>
      <c r="G96" s="672"/>
      <c r="H96" s="434"/>
      <c r="I96" s="435"/>
      <c r="J96" s="435"/>
      <c r="K96" s="435"/>
      <c r="L96" s="437"/>
      <c r="M96" s="435"/>
      <c r="N96" s="455"/>
      <c r="O96" s="435"/>
      <c r="P96" s="456"/>
    </row>
    <row r="97" spans="1:16" ht="22.5" x14ac:dyDescent="0.2">
      <c r="A97" s="432" t="s">
        <v>333</v>
      </c>
      <c r="B97" s="433" t="s">
        <v>334</v>
      </c>
      <c r="C97" s="673" t="s">
        <v>335</v>
      </c>
      <c r="D97" s="673"/>
      <c r="E97" s="673"/>
      <c r="F97" s="673"/>
      <c r="G97" s="673"/>
      <c r="H97" s="434" t="s">
        <v>324</v>
      </c>
      <c r="I97" s="435"/>
      <c r="J97" s="435"/>
      <c r="K97" s="473">
        <v>37.65</v>
      </c>
      <c r="L97" s="437"/>
      <c r="M97" s="435"/>
      <c r="N97" s="437"/>
      <c r="O97" s="435"/>
      <c r="P97" s="438"/>
    </row>
    <row r="98" spans="1:16" x14ac:dyDescent="0.2">
      <c r="A98" s="439"/>
      <c r="B98" s="440"/>
      <c r="C98" s="671" t="s">
        <v>766</v>
      </c>
      <c r="D98" s="671"/>
      <c r="E98" s="671"/>
      <c r="F98" s="671"/>
      <c r="G98" s="671"/>
      <c r="H98" s="671"/>
      <c r="I98" s="671"/>
      <c r="J98" s="671"/>
      <c r="K98" s="671"/>
      <c r="L98" s="671"/>
      <c r="M98" s="671"/>
      <c r="N98" s="671"/>
      <c r="O98" s="671"/>
      <c r="P98" s="674"/>
    </row>
    <row r="99" spans="1:16" x14ac:dyDescent="0.2">
      <c r="A99" s="447"/>
      <c r="B99" s="442" t="s">
        <v>157</v>
      </c>
      <c r="C99" s="671" t="s">
        <v>290</v>
      </c>
      <c r="D99" s="671"/>
      <c r="E99" s="671"/>
      <c r="F99" s="671"/>
      <c r="G99" s="671"/>
      <c r="H99" s="443" t="s">
        <v>277</v>
      </c>
      <c r="I99" s="444"/>
      <c r="J99" s="444"/>
      <c r="K99" s="474"/>
      <c r="L99" s="445"/>
      <c r="M99" s="444"/>
      <c r="N99" s="449"/>
      <c r="O99" s="444"/>
      <c r="P99" s="446"/>
    </row>
    <row r="100" spans="1:16" x14ac:dyDescent="0.2">
      <c r="A100" s="447"/>
      <c r="B100" s="442" t="s">
        <v>325</v>
      </c>
      <c r="C100" s="671" t="s">
        <v>326</v>
      </c>
      <c r="D100" s="671"/>
      <c r="E100" s="671"/>
      <c r="F100" s="671"/>
      <c r="G100" s="671"/>
      <c r="H100" s="443" t="s">
        <v>277</v>
      </c>
      <c r="I100" s="451"/>
      <c r="J100" s="451"/>
      <c r="K100" s="474"/>
      <c r="L100" s="445"/>
      <c r="M100" s="444"/>
      <c r="N100" s="449"/>
      <c r="O100" s="444"/>
      <c r="P100" s="446"/>
    </row>
    <row r="101" spans="1:16" x14ac:dyDescent="0.2">
      <c r="A101" s="441"/>
      <c r="B101" s="442" t="s">
        <v>274</v>
      </c>
      <c r="C101" s="671" t="s">
        <v>275</v>
      </c>
      <c r="D101" s="671"/>
      <c r="E101" s="671"/>
      <c r="F101" s="671"/>
      <c r="G101" s="671"/>
      <c r="H101" s="443"/>
      <c r="I101" s="444"/>
      <c r="J101" s="444"/>
      <c r="K101" s="444"/>
      <c r="L101" s="445"/>
      <c r="M101" s="444"/>
      <c r="N101" s="445"/>
      <c r="O101" s="444"/>
      <c r="P101" s="446"/>
    </row>
    <row r="102" spans="1:16" x14ac:dyDescent="0.2">
      <c r="A102" s="447"/>
      <c r="B102" s="442"/>
      <c r="C102" s="671" t="s">
        <v>276</v>
      </c>
      <c r="D102" s="671"/>
      <c r="E102" s="671"/>
      <c r="F102" s="671"/>
      <c r="G102" s="671"/>
      <c r="H102" s="443" t="s">
        <v>277</v>
      </c>
      <c r="I102" s="444"/>
      <c r="J102" s="444"/>
      <c r="K102" s="474"/>
      <c r="L102" s="445"/>
      <c r="M102" s="444"/>
      <c r="N102" s="449"/>
      <c r="O102" s="444"/>
      <c r="P102" s="446"/>
    </row>
    <row r="103" spans="1:16" x14ac:dyDescent="0.2">
      <c r="A103" s="447"/>
      <c r="B103" s="442" t="s">
        <v>327</v>
      </c>
      <c r="C103" s="671" t="s">
        <v>328</v>
      </c>
      <c r="D103" s="671"/>
      <c r="E103" s="671"/>
      <c r="F103" s="671"/>
      <c r="G103" s="671"/>
      <c r="H103" s="443" t="s">
        <v>280</v>
      </c>
      <c r="I103" s="451"/>
      <c r="J103" s="451"/>
      <c r="K103" s="474"/>
      <c r="L103" s="445"/>
      <c r="M103" s="444"/>
      <c r="N103" s="449"/>
      <c r="O103" s="444"/>
      <c r="P103" s="446"/>
    </row>
    <row r="104" spans="1:16" x14ac:dyDescent="0.2">
      <c r="A104" s="447"/>
      <c r="B104" s="442" t="s">
        <v>317</v>
      </c>
      <c r="C104" s="671" t="s">
        <v>318</v>
      </c>
      <c r="D104" s="671"/>
      <c r="E104" s="671"/>
      <c r="F104" s="671"/>
      <c r="G104" s="671"/>
      <c r="H104" s="443" t="s">
        <v>277</v>
      </c>
      <c r="I104" s="451"/>
      <c r="J104" s="451"/>
      <c r="K104" s="474"/>
      <c r="L104" s="445"/>
      <c r="M104" s="444"/>
      <c r="N104" s="449"/>
      <c r="O104" s="444"/>
      <c r="P104" s="446"/>
    </row>
    <row r="105" spans="1:16" ht="22.5" x14ac:dyDescent="0.2">
      <c r="A105" s="447" t="s">
        <v>336</v>
      </c>
      <c r="B105" s="442" t="s">
        <v>330</v>
      </c>
      <c r="C105" s="671" t="s">
        <v>331</v>
      </c>
      <c r="D105" s="671"/>
      <c r="E105" s="671"/>
      <c r="F105" s="671"/>
      <c r="G105" s="671"/>
      <c r="H105" s="443" t="s">
        <v>332</v>
      </c>
      <c r="I105" s="450"/>
      <c r="J105" s="444"/>
      <c r="K105" s="444"/>
      <c r="L105" s="445"/>
      <c r="M105" s="444"/>
      <c r="N105" s="449"/>
      <c r="O105" s="444"/>
      <c r="P105" s="446"/>
    </row>
    <row r="106" spans="1:16" x14ac:dyDescent="0.2">
      <c r="A106" s="453"/>
      <c r="B106" s="454"/>
      <c r="C106" s="672" t="s">
        <v>283</v>
      </c>
      <c r="D106" s="672"/>
      <c r="E106" s="672"/>
      <c r="F106" s="672"/>
      <c r="G106" s="672"/>
      <c r="H106" s="434"/>
      <c r="I106" s="435"/>
      <c r="J106" s="435"/>
      <c r="K106" s="435"/>
      <c r="L106" s="437"/>
      <c r="M106" s="435"/>
      <c r="N106" s="455"/>
      <c r="O106" s="435"/>
      <c r="P106" s="456"/>
    </row>
    <row r="107" spans="1:16" ht="90" x14ac:dyDescent="0.2">
      <c r="A107" s="432" t="s">
        <v>337</v>
      </c>
      <c r="B107" s="433" t="s">
        <v>305</v>
      </c>
      <c r="C107" s="673" t="s">
        <v>306</v>
      </c>
      <c r="D107" s="673"/>
      <c r="E107" s="673"/>
      <c r="F107" s="673"/>
      <c r="G107" s="673"/>
      <c r="H107" s="434" t="s">
        <v>307</v>
      </c>
      <c r="I107" s="435"/>
      <c r="J107" s="435"/>
      <c r="K107" s="460">
        <v>638.71500000000003</v>
      </c>
      <c r="L107" s="437"/>
      <c r="M107" s="435"/>
      <c r="N107" s="464"/>
      <c r="O107" s="435"/>
      <c r="P107" s="456"/>
    </row>
    <row r="108" spans="1:16" x14ac:dyDescent="0.2">
      <c r="A108" s="439"/>
      <c r="B108" s="440"/>
      <c r="C108" s="671" t="s">
        <v>767</v>
      </c>
      <c r="D108" s="671"/>
      <c r="E108" s="671"/>
      <c r="F108" s="671"/>
      <c r="G108" s="671"/>
      <c r="H108" s="671"/>
      <c r="I108" s="671"/>
      <c r="J108" s="671"/>
      <c r="K108" s="671"/>
      <c r="L108" s="671"/>
      <c r="M108" s="671"/>
      <c r="N108" s="671"/>
      <c r="O108" s="671"/>
      <c r="P108" s="674"/>
    </row>
    <row r="109" spans="1:16" x14ac:dyDescent="0.2">
      <c r="A109" s="453"/>
      <c r="B109" s="454"/>
      <c r="C109" s="672" t="s">
        <v>283</v>
      </c>
      <c r="D109" s="672"/>
      <c r="E109" s="672"/>
      <c r="F109" s="672"/>
      <c r="G109" s="672"/>
      <c r="H109" s="434"/>
      <c r="I109" s="435"/>
      <c r="J109" s="435"/>
      <c r="K109" s="435"/>
      <c r="L109" s="437"/>
      <c r="M109" s="435"/>
      <c r="N109" s="455"/>
      <c r="O109" s="435"/>
      <c r="P109" s="456"/>
    </row>
    <row r="110" spans="1:16" ht="22.5" x14ac:dyDescent="0.2">
      <c r="A110" s="432" t="s">
        <v>338</v>
      </c>
      <c r="B110" s="433" t="s">
        <v>339</v>
      </c>
      <c r="C110" s="673" t="s">
        <v>340</v>
      </c>
      <c r="D110" s="673"/>
      <c r="E110" s="673"/>
      <c r="F110" s="673"/>
      <c r="G110" s="673"/>
      <c r="H110" s="434" t="s">
        <v>341</v>
      </c>
      <c r="I110" s="435"/>
      <c r="J110" s="435"/>
      <c r="K110" s="460">
        <v>0.626</v>
      </c>
      <c r="L110" s="437"/>
      <c r="M110" s="435"/>
      <c r="N110" s="437"/>
      <c r="O110" s="435"/>
      <c r="P110" s="438"/>
    </row>
    <row r="111" spans="1:16" x14ac:dyDescent="0.2">
      <c r="A111" s="439"/>
      <c r="B111" s="440"/>
      <c r="C111" s="671" t="s">
        <v>768</v>
      </c>
      <c r="D111" s="671"/>
      <c r="E111" s="671"/>
      <c r="F111" s="671"/>
      <c r="G111" s="671"/>
      <c r="H111" s="671"/>
      <c r="I111" s="671"/>
      <c r="J111" s="671"/>
      <c r="K111" s="671"/>
      <c r="L111" s="671"/>
      <c r="M111" s="671"/>
      <c r="N111" s="671"/>
      <c r="O111" s="671"/>
      <c r="P111" s="674"/>
    </row>
    <row r="112" spans="1:16" x14ac:dyDescent="0.2">
      <c r="A112" s="447"/>
      <c r="B112" s="442" t="s">
        <v>157</v>
      </c>
      <c r="C112" s="671" t="s">
        <v>290</v>
      </c>
      <c r="D112" s="671"/>
      <c r="E112" s="671"/>
      <c r="F112" s="671"/>
      <c r="G112" s="671"/>
      <c r="H112" s="443" t="s">
        <v>277</v>
      </c>
      <c r="I112" s="444"/>
      <c r="J112" s="444"/>
      <c r="K112" s="448"/>
      <c r="L112" s="445"/>
      <c r="M112" s="444"/>
      <c r="N112" s="449"/>
      <c r="O112" s="444"/>
      <c r="P112" s="446"/>
    </row>
    <row r="113" spans="1:16" x14ac:dyDescent="0.2">
      <c r="A113" s="447"/>
      <c r="B113" s="442" t="s">
        <v>342</v>
      </c>
      <c r="C113" s="671" t="s">
        <v>343</v>
      </c>
      <c r="D113" s="671"/>
      <c r="E113" s="671"/>
      <c r="F113" s="671"/>
      <c r="G113" s="671"/>
      <c r="H113" s="443" t="s">
        <v>277</v>
      </c>
      <c r="I113" s="451"/>
      <c r="J113" s="451"/>
      <c r="K113" s="457"/>
      <c r="L113" s="445"/>
      <c r="M113" s="444"/>
      <c r="N113" s="449"/>
      <c r="O113" s="444"/>
      <c r="P113" s="446"/>
    </row>
    <row r="114" spans="1:16" x14ac:dyDescent="0.2">
      <c r="A114" s="447"/>
      <c r="B114" s="442" t="s">
        <v>344</v>
      </c>
      <c r="C114" s="671" t="s">
        <v>345</v>
      </c>
      <c r="D114" s="671"/>
      <c r="E114" s="671"/>
      <c r="F114" s="671"/>
      <c r="G114" s="671"/>
      <c r="H114" s="443" t="s">
        <v>277</v>
      </c>
      <c r="I114" s="451"/>
      <c r="J114" s="451"/>
      <c r="K114" s="448"/>
      <c r="L114" s="445"/>
      <c r="M114" s="444"/>
      <c r="N114" s="449"/>
      <c r="O114" s="444"/>
      <c r="P114" s="446"/>
    </row>
    <row r="115" spans="1:16" x14ac:dyDescent="0.2">
      <c r="A115" s="447"/>
      <c r="B115" s="442" t="s">
        <v>346</v>
      </c>
      <c r="C115" s="671" t="s">
        <v>347</v>
      </c>
      <c r="D115" s="671"/>
      <c r="E115" s="671"/>
      <c r="F115" s="671"/>
      <c r="G115" s="671"/>
      <c r="H115" s="443" t="s">
        <v>277</v>
      </c>
      <c r="I115" s="451"/>
      <c r="J115" s="451"/>
      <c r="K115" s="448"/>
      <c r="L115" s="445"/>
      <c r="M115" s="444"/>
      <c r="N115" s="449"/>
      <c r="O115" s="444"/>
      <c r="P115" s="446"/>
    </row>
    <row r="116" spans="1:16" x14ac:dyDescent="0.2">
      <c r="A116" s="441"/>
      <c r="B116" s="442" t="s">
        <v>274</v>
      </c>
      <c r="C116" s="671" t="s">
        <v>275</v>
      </c>
      <c r="D116" s="671"/>
      <c r="E116" s="671"/>
      <c r="F116" s="671"/>
      <c r="G116" s="671"/>
      <c r="H116" s="443"/>
      <c r="I116" s="444"/>
      <c r="J116" s="444"/>
      <c r="K116" s="444"/>
      <c r="L116" s="445"/>
      <c r="M116" s="444"/>
      <c r="N116" s="445"/>
      <c r="O116" s="444"/>
      <c r="P116" s="446"/>
    </row>
    <row r="117" spans="1:16" x14ac:dyDescent="0.2">
      <c r="A117" s="447"/>
      <c r="B117" s="442"/>
      <c r="C117" s="671" t="s">
        <v>276</v>
      </c>
      <c r="D117" s="671"/>
      <c r="E117" s="671"/>
      <c r="F117" s="671"/>
      <c r="G117" s="671"/>
      <c r="H117" s="443" t="s">
        <v>277</v>
      </c>
      <c r="I117" s="444"/>
      <c r="J117" s="444"/>
      <c r="K117" s="448"/>
      <c r="L117" s="445"/>
      <c r="M117" s="444"/>
      <c r="N117" s="449"/>
      <c r="O117" s="444"/>
      <c r="P117" s="446"/>
    </row>
    <row r="118" spans="1:16" x14ac:dyDescent="0.2">
      <c r="A118" s="447"/>
      <c r="B118" s="442" t="s">
        <v>348</v>
      </c>
      <c r="C118" s="671" t="s">
        <v>349</v>
      </c>
      <c r="D118" s="671"/>
      <c r="E118" s="671"/>
      <c r="F118" s="671"/>
      <c r="G118" s="671"/>
      <c r="H118" s="443" t="s">
        <v>280</v>
      </c>
      <c r="I118" s="451"/>
      <c r="J118" s="451"/>
      <c r="K118" s="448"/>
      <c r="L118" s="445"/>
      <c r="M118" s="444"/>
      <c r="N118" s="449"/>
      <c r="O118" s="444"/>
      <c r="P118" s="446"/>
    </row>
    <row r="119" spans="1:16" x14ac:dyDescent="0.2">
      <c r="A119" s="447"/>
      <c r="B119" s="442" t="s">
        <v>350</v>
      </c>
      <c r="C119" s="671" t="s">
        <v>351</v>
      </c>
      <c r="D119" s="671"/>
      <c r="E119" s="671"/>
      <c r="F119" s="671"/>
      <c r="G119" s="671"/>
      <c r="H119" s="443" t="s">
        <v>277</v>
      </c>
      <c r="I119" s="451"/>
      <c r="J119" s="451"/>
      <c r="K119" s="448"/>
      <c r="L119" s="445"/>
      <c r="M119" s="444"/>
      <c r="N119" s="449"/>
      <c r="O119" s="444"/>
      <c r="P119" s="446"/>
    </row>
    <row r="120" spans="1:16" ht="22.5" x14ac:dyDescent="0.2">
      <c r="A120" s="447" t="s">
        <v>352</v>
      </c>
      <c r="B120" s="442" t="s">
        <v>330</v>
      </c>
      <c r="C120" s="671" t="s">
        <v>331</v>
      </c>
      <c r="D120" s="671"/>
      <c r="E120" s="671"/>
      <c r="F120" s="671"/>
      <c r="G120" s="671"/>
      <c r="H120" s="443" t="s">
        <v>332</v>
      </c>
      <c r="I120" s="450"/>
      <c r="J120" s="444"/>
      <c r="K120" s="444"/>
      <c r="L120" s="445"/>
      <c r="M120" s="444"/>
      <c r="N120" s="449"/>
      <c r="O120" s="444"/>
      <c r="P120" s="446"/>
    </row>
    <row r="121" spans="1:16" x14ac:dyDescent="0.2">
      <c r="A121" s="453"/>
      <c r="B121" s="454"/>
      <c r="C121" s="672" t="s">
        <v>283</v>
      </c>
      <c r="D121" s="672"/>
      <c r="E121" s="672"/>
      <c r="F121" s="672"/>
      <c r="G121" s="672"/>
      <c r="H121" s="434"/>
      <c r="I121" s="435"/>
      <c r="J121" s="435"/>
      <c r="K121" s="435"/>
      <c r="L121" s="437"/>
      <c r="M121" s="435"/>
      <c r="N121" s="455"/>
      <c r="O121" s="435"/>
      <c r="P121" s="456"/>
    </row>
    <row r="122" spans="1:16" ht="22.5" x14ac:dyDescent="0.2">
      <c r="A122" s="432" t="s">
        <v>353</v>
      </c>
      <c r="B122" s="433" t="s">
        <v>354</v>
      </c>
      <c r="C122" s="673" t="s">
        <v>355</v>
      </c>
      <c r="D122" s="673"/>
      <c r="E122" s="673"/>
      <c r="F122" s="673"/>
      <c r="G122" s="673"/>
      <c r="H122" s="434" t="s">
        <v>341</v>
      </c>
      <c r="I122" s="435"/>
      <c r="J122" s="435"/>
      <c r="K122" s="460">
        <v>0.54500000000000004</v>
      </c>
      <c r="L122" s="437"/>
      <c r="M122" s="435"/>
      <c r="N122" s="437"/>
      <c r="O122" s="435"/>
      <c r="P122" s="438"/>
    </row>
    <row r="123" spans="1:16" x14ac:dyDescent="0.2">
      <c r="A123" s="439"/>
      <c r="B123" s="440"/>
      <c r="C123" s="671" t="s">
        <v>769</v>
      </c>
      <c r="D123" s="671"/>
      <c r="E123" s="671"/>
      <c r="F123" s="671"/>
      <c r="G123" s="671"/>
      <c r="H123" s="671"/>
      <c r="I123" s="671"/>
      <c r="J123" s="671"/>
      <c r="K123" s="671"/>
      <c r="L123" s="671"/>
      <c r="M123" s="671"/>
      <c r="N123" s="671"/>
      <c r="O123" s="671"/>
      <c r="P123" s="674"/>
    </row>
    <row r="124" spans="1:16" x14ac:dyDescent="0.2">
      <c r="A124" s="447"/>
      <c r="B124" s="442" t="s">
        <v>157</v>
      </c>
      <c r="C124" s="671" t="s">
        <v>290</v>
      </c>
      <c r="D124" s="671"/>
      <c r="E124" s="671"/>
      <c r="F124" s="671"/>
      <c r="G124" s="671"/>
      <c r="H124" s="443" t="s">
        <v>277</v>
      </c>
      <c r="I124" s="444"/>
      <c r="J124" s="444"/>
      <c r="K124" s="457"/>
      <c r="L124" s="445"/>
      <c r="M124" s="444"/>
      <c r="N124" s="449"/>
      <c r="O124" s="444"/>
      <c r="P124" s="446"/>
    </row>
    <row r="125" spans="1:16" x14ac:dyDescent="0.2">
      <c r="A125" s="447"/>
      <c r="B125" s="442" t="s">
        <v>342</v>
      </c>
      <c r="C125" s="671" t="s">
        <v>343</v>
      </c>
      <c r="D125" s="671"/>
      <c r="E125" s="671"/>
      <c r="F125" s="671"/>
      <c r="G125" s="671"/>
      <c r="H125" s="443" t="s">
        <v>277</v>
      </c>
      <c r="I125" s="451"/>
      <c r="J125" s="451"/>
      <c r="K125" s="457"/>
      <c r="L125" s="445"/>
      <c r="M125" s="444"/>
      <c r="N125" s="449"/>
      <c r="O125" s="444"/>
      <c r="P125" s="446"/>
    </row>
    <row r="126" spans="1:16" x14ac:dyDescent="0.2">
      <c r="A126" s="447"/>
      <c r="B126" s="442" t="s">
        <v>344</v>
      </c>
      <c r="C126" s="671" t="s">
        <v>345</v>
      </c>
      <c r="D126" s="671"/>
      <c r="E126" s="671"/>
      <c r="F126" s="671"/>
      <c r="G126" s="671"/>
      <c r="H126" s="443" t="s">
        <v>277</v>
      </c>
      <c r="I126" s="451"/>
      <c r="J126" s="451"/>
      <c r="K126" s="457"/>
      <c r="L126" s="445"/>
      <c r="M126" s="444"/>
      <c r="N126" s="449"/>
      <c r="O126" s="444"/>
      <c r="P126" s="446"/>
    </row>
    <row r="127" spans="1:16" x14ac:dyDescent="0.2">
      <c r="A127" s="447"/>
      <c r="B127" s="442" t="s">
        <v>346</v>
      </c>
      <c r="C127" s="671" t="s">
        <v>347</v>
      </c>
      <c r="D127" s="671"/>
      <c r="E127" s="671"/>
      <c r="F127" s="671"/>
      <c r="G127" s="671"/>
      <c r="H127" s="443" t="s">
        <v>277</v>
      </c>
      <c r="I127" s="451"/>
      <c r="J127" s="451"/>
      <c r="K127" s="457"/>
      <c r="L127" s="445"/>
      <c r="M127" s="444"/>
      <c r="N127" s="449"/>
      <c r="O127" s="444"/>
      <c r="P127" s="446"/>
    </row>
    <row r="128" spans="1:16" x14ac:dyDescent="0.2">
      <c r="A128" s="441"/>
      <c r="B128" s="442" t="s">
        <v>274</v>
      </c>
      <c r="C128" s="671" t="s">
        <v>275</v>
      </c>
      <c r="D128" s="671"/>
      <c r="E128" s="671"/>
      <c r="F128" s="671"/>
      <c r="G128" s="671"/>
      <c r="H128" s="443"/>
      <c r="I128" s="444"/>
      <c r="J128" s="444"/>
      <c r="K128" s="444"/>
      <c r="L128" s="445"/>
      <c r="M128" s="444"/>
      <c r="N128" s="445"/>
      <c r="O128" s="444"/>
      <c r="P128" s="446"/>
    </row>
    <row r="129" spans="1:16" x14ac:dyDescent="0.2">
      <c r="A129" s="447"/>
      <c r="B129" s="442"/>
      <c r="C129" s="671" t="s">
        <v>276</v>
      </c>
      <c r="D129" s="671"/>
      <c r="E129" s="671"/>
      <c r="F129" s="671"/>
      <c r="G129" s="671"/>
      <c r="H129" s="443" t="s">
        <v>277</v>
      </c>
      <c r="I129" s="444"/>
      <c r="J129" s="444"/>
      <c r="K129" s="457"/>
      <c r="L129" s="445"/>
      <c r="M129" s="444"/>
      <c r="N129" s="449"/>
      <c r="O129" s="444"/>
      <c r="P129" s="446"/>
    </row>
    <row r="130" spans="1:16" x14ac:dyDescent="0.2">
      <c r="A130" s="447"/>
      <c r="B130" s="442" t="s">
        <v>348</v>
      </c>
      <c r="C130" s="671" t="s">
        <v>349</v>
      </c>
      <c r="D130" s="671"/>
      <c r="E130" s="671"/>
      <c r="F130" s="671"/>
      <c r="G130" s="671"/>
      <c r="H130" s="443" t="s">
        <v>280</v>
      </c>
      <c r="I130" s="451"/>
      <c r="J130" s="451"/>
      <c r="K130" s="457"/>
      <c r="L130" s="445"/>
      <c r="M130" s="444"/>
      <c r="N130" s="449"/>
      <c r="O130" s="444"/>
      <c r="P130" s="446"/>
    </row>
    <row r="131" spans="1:16" x14ac:dyDescent="0.2">
      <c r="A131" s="447"/>
      <c r="B131" s="442" t="s">
        <v>350</v>
      </c>
      <c r="C131" s="671" t="s">
        <v>351</v>
      </c>
      <c r="D131" s="671"/>
      <c r="E131" s="671"/>
      <c r="F131" s="671"/>
      <c r="G131" s="671"/>
      <c r="H131" s="443" t="s">
        <v>277</v>
      </c>
      <c r="I131" s="451"/>
      <c r="J131" s="451"/>
      <c r="K131" s="457"/>
      <c r="L131" s="445"/>
      <c r="M131" s="444"/>
      <c r="N131" s="449"/>
      <c r="O131" s="444"/>
      <c r="P131" s="446"/>
    </row>
    <row r="132" spans="1:16" ht="22.5" x14ac:dyDescent="0.2">
      <c r="A132" s="447" t="s">
        <v>356</v>
      </c>
      <c r="B132" s="442" t="s">
        <v>330</v>
      </c>
      <c r="C132" s="671" t="s">
        <v>331</v>
      </c>
      <c r="D132" s="671"/>
      <c r="E132" s="671"/>
      <c r="F132" s="671"/>
      <c r="G132" s="671"/>
      <c r="H132" s="443" t="s">
        <v>332</v>
      </c>
      <c r="I132" s="450"/>
      <c r="J132" s="444"/>
      <c r="K132" s="444"/>
      <c r="L132" s="445"/>
      <c r="M132" s="444"/>
      <c r="N132" s="449"/>
      <c r="O132" s="444"/>
      <c r="P132" s="446"/>
    </row>
    <row r="133" spans="1:16" x14ac:dyDescent="0.2">
      <c r="A133" s="453"/>
      <c r="B133" s="454"/>
      <c r="C133" s="672" t="s">
        <v>283</v>
      </c>
      <c r="D133" s="672"/>
      <c r="E133" s="672"/>
      <c r="F133" s="672"/>
      <c r="G133" s="672"/>
      <c r="H133" s="434"/>
      <c r="I133" s="435"/>
      <c r="J133" s="435"/>
      <c r="K133" s="435"/>
      <c r="L133" s="437"/>
      <c r="M133" s="435"/>
      <c r="N133" s="455"/>
      <c r="O133" s="435"/>
      <c r="P133" s="456"/>
    </row>
    <row r="134" spans="1:16" ht="90" x14ac:dyDescent="0.2">
      <c r="A134" s="432" t="s">
        <v>357</v>
      </c>
      <c r="B134" s="433" t="s">
        <v>358</v>
      </c>
      <c r="C134" s="673" t="s">
        <v>359</v>
      </c>
      <c r="D134" s="673"/>
      <c r="E134" s="673"/>
      <c r="F134" s="673"/>
      <c r="G134" s="673"/>
      <c r="H134" s="434" t="s">
        <v>360</v>
      </c>
      <c r="I134" s="435"/>
      <c r="J134" s="435"/>
      <c r="K134" s="475">
        <v>1194</v>
      </c>
      <c r="L134" s="464"/>
      <c r="M134" s="473"/>
      <c r="N134" s="464"/>
      <c r="O134" s="435"/>
      <c r="P134" s="456"/>
    </row>
    <row r="135" spans="1:16" x14ac:dyDescent="0.2">
      <c r="A135" s="453"/>
      <c r="B135" s="454"/>
      <c r="C135" s="672" t="s">
        <v>283</v>
      </c>
      <c r="D135" s="672"/>
      <c r="E135" s="672"/>
      <c r="F135" s="672"/>
      <c r="G135" s="672"/>
      <c r="H135" s="434"/>
      <c r="I135" s="435"/>
      <c r="J135" s="435"/>
      <c r="K135" s="435"/>
      <c r="L135" s="437"/>
      <c r="M135" s="435"/>
      <c r="N135" s="455"/>
      <c r="O135" s="435"/>
      <c r="P135" s="456"/>
    </row>
    <row r="136" spans="1:16" ht="22.5" x14ac:dyDescent="0.2">
      <c r="A136" s="432" t="s">
        <v>361</v>
      </c>
      <c r="B136" s="433" t="s">
        <v>362</v>
      </c>
      <c r="C136" s="673" t="s">
        <v>363</v>
      </c>
      <c r="D136" s="673"/>
      <c r="E136" s="673"/>
      <c r="F136" s="673"/>
      <c r="G136" s="673"/>
      <c r="H136" s="434" t="s">
        <v>364</v>
      </c>
      <c r="I136" s="435"/>
      <c r="J136" s="435"/>
      <c r="K136" s="475">
        <v>48</v>
      </c>
      <c r="L136" s="437"/>
      <c r="M136" s="435"/>
      <c r="N136" s="437"/>
      <c r="O136" s="435"/>
      <c r="P136" s="438"/>
    </row>
    <row r="137" spans="1:16" x14ac:dyDescent="0.2">
      <c r="A137" s="447"/>
      <c r="B137" s="442" t="s">
        <v>157</v>
      </c>
      <c r="C137" s="671" t="s">
        <v>290</v>
      </c>
      <c r="D137" s="671"/>
      <c r="E137" s="671"/>
      <c r="F137" s="671"/>
      <c r="G137" s="671"/>
      <c r="H137" s="443" t="s">
        <v>277</v>
      </c>
      <c r="I137" s="444"/>
      <c r="J137" s="444"/>
      <c r="K137" s="474"/>
      <c r="L137" s="445"/>
      <c r="M137" s="444"/>
      <c r="N137" s="449"/>
      <c r="O137" s="444"/>
      <c r="P137" s="446"/>
    </row>
    <row r="138" spans="1:16" x14ac:dyDescent="0.2">
      <c r="A138" s="447"/>
      <c r="B138" s="442" t="s">
        <v>365</v>
      </c>
      <c r="C138" s="671" t="s">
        <v>366</v>
      </c>
      <c r="D138" s="671"/>
      <c r="E138" s="671"/>
      <c r="F138" s="671"/>
      <c r="G138" s="671"/>
      <c r="H138" s="443" t="s">
        <v>277</v>
      </c>
      <c r="I138" s="451"/>
      <c r="J138" s="459"/>
      <c r="K138" s="474"/>
      <c r="L138" s="445"/>
      <c r="M138" s="444"/>
      <c r="N138" s="449"/>
      <c r="O138" s="444"/>
      <c r="P138" s="446"/>
    </row>
    <row r="139" spans="1:16" x14ac:dyDescent="0.2">
      <c r="A139" s="441"/>
      <c r="B139" s="442" t="s">
        <v>274</v>
      </c>
      <c r="C139" s="671" t="s">
        <v>275</v>
      </c>
      <c r="D139" s="671"/>
      <c r="E139" s="671"/>
      <c r="F139" s="671"/>
      <c r="G139" s="671"/>
      <c r="H139" s="443"/>
      <c r="I139" s="444"/>
      <c r="J139" s="444"/>
      <c r="K139" s="444"/>
      <c r="L139" s="445"/>
      <c r="M139" s="444"/>
      <c r="N139" s="445"/>
      <c r="O139" s="444"/>
      <c r="P139" s="446"/>
    </row>
    <row r="140" spans="1:16" x14ac:dyDescent="0.2">
      <c r="A140" s="447"/>
      <c r="B140" s="442" t="s">
        <v>367</v>
      </c>
      <c r="C140" s="671" t="s">
        <v>368</v>
      </c>
      <c r="D140" s="671"/>
      <c r="E140" s="671"/>
      <c r="F140" s="671"/>
      <c r="G140" s="671"/>
      <c r="H140" s="443" t="s">
        <v>280</v>
      </c>
      <c r="I140" s="450"/>
      <c r="J140" s="459"/>
      <c r="K140" s="459"/>
      <c r="L140" s="452"/>
      <c r="M140" s="451"/>
      <c r="N140" s="449"/>
      <c r="O140" s="444"/>
      <c r="P140" s="446"/>
    </row>
    <row r="141" spans="1:16" x14ac:dyDescent="0.2">
      <c r="A141" s="441"/>
      <c r="B141" s="442" t="s">
        <v>293</v>
      </c>
      <c r="C141" s="671" t="s">
        <v>369</v>
      </c>
      <c r="D141" s="671"/>
      <c r="E141" s="671"/>
      <c r="F141" s="671"/>
      <c r="G141" s="671"/>
      <c r="H141" s="443"/>
      <c r="I141" s="444"/>
      <c r="J141" s="444"/>
      <c r="K141" s="444"/>
      <c r="L141" s="445"/>
      <c r="M141" s="444"/>
      <c r="N141" s="445"/>
      <c r="O141" s="444"/>
      <c r="P141" s="463"/>
    </row>
    <row r="142" spans="1:16" ht="22.5" x14ac:dyDescent="0.2">
      <c r="A142" s="447"/>
      <c r="B142" s="442" t="s">
        <v>370</v>
      </c>
      <c r="C142" s="671" t="s">
        <v>371</v>
      </c>
      <c r="D142" s="671"/>
      <c r="E142" s="671"/>
      <c r="F142" s="671"/>
      <c r="G142" s="671"/>
      <c r="H142" s="443" t="s">
        <v>372</v>
      </c>
      <c r="I142" s="459"/>
      <c r="J142" s="465"/>
      <c r="K142" s="476"/>
      <c r="L142" s="452"/>
      <c r="M142" s="451"/>
      <c r="N142" s="449"/>
      <c r="O142" s="444"/>
      <c r="P142" s="446"/>
    </row>
    <row r="143" spans="1:16" ht="22.5" x14ac:dyDescent="0.2">
      <c r="A143" s="447"/>
      <c r="B143" s="442" t="s">
        <v>373</v>
      </c>
      <c r="C143" s="671" t="s">
        <v>374</v>
      </c>
      <c r="D143" s="671"/>
      <c r="E143" s="671"/>
      <c r="F143" s="671"/>
      <c r="G143" s="671"/>
      <c r="H143" s="443" t="s">
        <v>372</v>
      </c>
      <c r="I143" s="476"/>
      <c r="J143" s="465"/>
      <c r="K143" s="474"/>
      <c r="L143" s="452"/>
      <c r="M143" s="451"/>
      <c r="N143" s="449"/>
      <c r="O143" s="444"/>
      <c r="P143" s="446"/>
    </row>
    <row r="144" spans="1:16" x14ac:dyDescent="0.2">
      <c r="A144" s="453"/>
      <c r="B144" s="454"/>
      <c r="C144" s="672" t="s">
        <v>283</v>
      </c>
      <c r="D144" s="672"/>
      <c r="E144" s="672"/>
      <c r="F144" s="672"/>
      <c r="G144" s="672"/>
      <c r="H144" s="434"/>
      <c r="I144" s="435"/>
      <c r="J144" s="435"/>
      <c r="K144" s="435"/>
      <c r="L144" s="437"/>
      <c r="M144" s="435"/>
      <c r="N144" s="455"/>
      <c r="O144" s="435"/>
      <c r="P144" s="456"/>
    </row>
    <row r="145" spans="1:16" ht="22.5" x14ac:dyDescent="0.2">
      <c r="A145" s="432" t="s">
        <v>375</v>
      </c>
      <c r="B145" s="433" t="s">
        <v>376</v>
      </c>
      <c r="C145" s="673" t="s">
        <v>377</v>
      </c>
      <c r="D145" s="673"/>
      <c r="E145" s="673"/>
      <c r="F145" s="673"/>
      <c r="G145" s="673"/>
      <c r="H145" s="434" t="s">
        <v>324</v>
      </c>
      <c r="I145" s="435"/>
      <c r="J145" s="435"/>
      <c r="K145" s="473">
        <v>71.09</v>
      </c>
      <c r="L145" s="437"/>
      <c r="M145" s="435"/>
      <c r="N145" s="437"/>
      <c r="O145" s="435"/>
      <c r="P145" s="438"/>
    </row>
    <row r="146" spans="1:16" x14ac:dyDescent="0.2">
      <c r="A146" s="439"/>
      <c r="B146" s="440"/>
      <c r="C146" s="671" t="s">
        <v>770</v>
      </c>
      <c r="D146" s="671"/>
      <c r="E146" s="671"/>
      <c r="F146" s="671"/>
      <c r="G146" s="671"/>
      <c r="H146" s="671"/>
      <c r="I146" s="671"/>
      <c r="J146" s="671"/>
      <c r="K146" s="671"/>
      <c r="L146" s="671"/>
      <c r="M146" s="671"/>
      <c r="N146" s="671"/>
      <c r="O146" s="671"/>
      <c r="P146" s="674"/>
    </row>
    <row r="147" spans="1:16" x14ac:dyDescent="0.2">
      <c r="A147" s="447"/>
      <c r="B147" s="442" t="s">
        <v>157</v>
      </c>
      <c r="C147" s="671" t="s">
        <v>290</v>
      </c>
      <c r="D147" s="671"/>
      <c r="E147" s="671"/>
      <c r="F147" s="671"/>
      <c r="G147" s="671"/>
      <c r="H147" s="443" t="s">
        <v>277</v>
      </c>
      <c r="I147" s="444"/>
      <c r="J147" s="444"/>
      <c r="K147" s="474"/>
      <c r="L147" s="445"/>
      <c r="M147" s="444"/>
      <c r="N147" s="449"/>
      <c r="O147" s="444"/>
      <c r="P147" s="446"/>
    </row>
    <row r="148" spans="1:16" x14ac:dyDescent="0.2">
      <c r="A148" s="447"/>
      <c r="B148" s="442" t="s">
        <v>342</v>
      </c>
      <c r="C148" s="671" t="s">
        <v>343</v>
      </c>
      <c r="D148" s="671"/>
      <c r="E148" s="671"/>
      <c r="F148" s="671"/>
      <c r="G148" s="671"/>
      <c r="H148" s="443" t="s">
        <v>277</v>
      </c>
      <c r="I148" s="451"/>
      <c r="J148" s="451"/>
      <c r="K148" s="457"/>
      <c r="L148" s="445"/>
      <c r="M148" s="444"/>
      <c r="N148" s="449"/>
      <c r="O148" s="444"/>
      <c r="P148" s="446"/>
    </row>
    <row r="149" spans="1:16" x14ac:dyDescent="0.2">
      <c r="A149" s="447"/>
      <c r="B149" s="442" t="s">
        <v>344</v>
      </c>
      <c r="C149" s="671" t="s">
        <v>345</v>
      </c>
      <c r="D149" s="671"/>
      <c r="E149" s="671"/>
      <c r="F149" s="671"/>
      <c r="G149" s="671"/>
      <c r="H149" s="443" t="s">
        <v>277</v>
      </c>
      <c r="I149" s="451"/>
      <c r="J149" s="451"/>
      <c r="K149" s="457"/>
      <c r="L149" s="445"/>
      <c r="M149" s="444"/>
      <c r="N149" s="449"/>
      <c r="O149" s="444"/>
      <c r="P149" s="446"/>
    </row>
    <row r="150" spans="1:16" x14ac:dyDescent="0.2">
      <c r="A150" s="447"/>
      <c r="B150" s="442" t="s">
        <v>346</v>
      </c>
      <c r="C150" s="671" t="s">
        <v>347</v>
      </c>
      <c r="D150" s="671"/>
      <c r="E150" s="671"/>
      <c r="F150" s="671"/>
      <c r="G150" s="671"/>
      <c r="H150" s="443" t="s">
        <v>277</v>
      </c>
      <c r="I150" s="451"/>
      <c r="J150" s="451"/>
      <c r="K150" s="457"/>
      <c r="L150" s="445"/>
      <c r="M150" s="444"/>
      <c r="N150" s="449"/>
      <c r="O150" s="444"/>
      <c r="P150" s="446"/>
    </row>
    <row r="151" spans="1:16" x14ac:dyDescent="0.2">
      <c r="A151" s="447"/>
      <c r="B151" s="442" t="s">
        <v>378</v>
      </c>
      <c r="C151" s="671" t="s">
        <v>379</v>
      </c>
      <c r="D151" s="671"/>
      <c r="E151" s="671"/>
      <c r="F151" s="671"/>
      <c r="G151" s="671"/>
      <c r="H151" s="443" t="s">
        <v>277</v>
      </c>
      <c r="I151" s="451"/>
      <c r="J151" s="451"/>
      <c r="K151" s="457"/>
      <c r="L151" s="445"/>
      <c r="M151" s="444"/>
      <c r="N151" s="449"/>
      <c r="O151" s="444"/>
      <c r="P151" s="446"/>
    </row>
    <row r="152" spans="1:16" x14ac:dyDescent="0.2">
      <c r="A152" s="447"/>
      <c r="B152" s="442" t="s">
        <v>380</v>
      </c>
      <c r="C152" s="671" t="s">
        <v>381</v>
      </c>
      <c r="D152" s="671"/>
      <c r="E152" s="671"/>
      <c r="F152" s="671"/>
      <c r="G152" s="671"/>
      <c r="H152" s="443" t="s">
        <v>277</v>
      </c>
      <c r="I152" s="451"/>
      <c r="J152" s="451"/>
      <c r="K152" s="457"/>
      <c r="L152" s="445"/>
      <c r="M152" s="444"/>
      <c r="N152" s="449"/>
      <c r="O152" s="444"/>
      <c r="P152" s="446"/>
    </row>
    <row r="153" spans="1:16" x14ac:dyDescent="0.2">
      <c r="A153" s="441"/>
      <c r="B153" s="442" t="s">
        <v>274</v>
      </c>
      <c r="C153" s="671" t="s">
        <v>275</v>
      </c>
      <c r="D153" s="671"/>
      <c r="E153" s="671"/>
      <c r="F153" s="671"/>
      <c r="G153" s="671"/>
      <c r="H153" s="443"/>
      <c r="I153" s="444"/>
      <c r="J153" s="444"/>
      <c r="K153" s="444"/>
      <c r="L153" s="445"/>
      <c r="M153" s="444"/>
      <c r="N153" s="445"/>
      <c r="O153" s="444"/>
      <c r="P153" s="446"/>
    </row>
    <row r="154" spans="1:16" x14ac:dyDescent="0.2">
      <c r="A154" s="447"/>
      <c r="B154" s="442"/>
      <c r="C154" s="671" t="s">
        <v>276</v>
      </c>
      <c r="D154" s="671"/>
      <c r="E154" s="671"/>
      <c r="F154" s="671"/>
      <c r="G154" s="671"/>
      <c r="H154" s="443" t="s">
        <v>277</v>
      </c>
      <c r="I154" s="444"/>
      <c r="J154" s="444"/>
      <c r="K154" s="457"/>
      <c r="L154" s="445"/>
      <c r="M154" s="444"/>
      <c r="N154" s="449"/>
      <c r="O154" s="444"/>
      <c r="P154" s="446"/>
    </row>
    <row r="155" spans="1:16" x14ac:dyDescent="0.2">
      <c r="A155" s="447"/>
      <c r="B155" s="442" t="s">
        <v>348</v>
      </c>
      <c r="C155" s="671" t="s">
        <v>349</v>
      </c>
      <c r="D155" s="671"/>
      <c r="E155" s="671"/>
      <c r="F155" s="671"/>
      <c r="G155" s="671"/>
      <c r="H155" s="443" t="s">
        <v>280</v>
      </c>
      <c r="I155" s="451"/>
      <c r="J155" s="451"/>
      <c r="K155" s="457"/>
      <c r="L155" s="445"/>
      <c r="M155" s="444"/>
      <c r="N155" s="449"/>
      <c r="O155" s="444"/>
      <c r="P155" s="446"/>
    </row>
    <row r="156" spans="1:16" x14ac:dyDescent="0.2">
      <c r="A156" s="447"/>
      <c r="B156" s="442" t="s">
        <v>350</v>
      </c>
      <c r="C156" s="671" t="s">
        <v>351</v>
      </c>
      <c r="D156" s="671"/>
      <c r="E156" s="671"/>
      <c r="F156" s="671"/>
      <c r="G156" s="671"/>
      <c r="H156" s="443" t="s">
        <v>277</v>
      </c>
      <c r="I156" s="451"/>
      <c r="J156" s="451"/>
      <c r="K156" s="457"/>
      <c r="L156" s="445"/>
      <c r="M156" s="444"/>
      <c r="N156" s="449"/>
      <c r="O156" s="444"/>
      <c r="P156" s="446"/>
    </row>
    <row r="157" spans="1:16" x14ac:dyDescent="0.2">
      <c r="A157" s="447"/>
      <c r="B157" s="442" t="s">
        <v>382</v>
      </c>
      <c r="C157" s="671" t="s">
        <v>383</v>
      </c>
      <c r="D157" s="671"/>
      <c r="E157" s="671"/>
      <c r="F157" s="671"/>
      <c r="G157" s="671"/>
      <c r="H157" s="443" t="s">
        <v>280</v>
      </c>
      <c r="I157" s="465"/>
      <c r="J157" s="451"/>
      <c r="K157" s="474"/>
      <c r="L157" s="452"/>
      <c r="M157" s="465"/>
      <c r="N157" s="449"/>
      <c r="O157" s="444"/>
      <c r="P157" s="446"/>
    </row>
    <row r="158" spans="1:16" x14ac:dyDescent="0.2">
      <c r="A158" s="447"/>
      <c r="B158" s="442" t="s">
        <v>384</v>
      </c>
      <c r="C158" s="671" t="s">
        <v>385</v>
      </c>
      <c r="D158" s="671"/>
      <c r="E158" s="671"/>
      <c r="F158" s="671"/>
      <c r="G158" s="671"/>
      <c r="H158" s="443" t="s">
        <v>280</v>
      </c>
      <c r="I158" s="451"/>
      <c r="J158" s="451"/>
      <c r="K158" s="457"/>
      <c r="L158" s="452"/>
      <c r="M158" s="451"/>
      <c r="N158" s="449"/>
      <c r="O158" s="444"/>
      <c r="P158" s="446"/>
    </row>
    <row r="159" spans="1:16" x14ac:dyDescent="0.2">
      <c r="A159" s="447"/>
      <c r="B159" s="442" t="s">
        <v>386</v>
      </c>
      <c r="C159" s="671" t="s">
        <v>387</v>
      </c>
      <c r="D159" s="671"/>
      <c r="E159" s="671"/>
      <c r="F159" s="671"/>
      <c r="G159" s="671"/>
      <c r="H159" s="443" t="s">
        <v>280</v>
      </c>
      <c r="I159" s="451"/>
      <c r="J159" s="451"/>
      <c r="K159" s="457"/>
      <c r="L159" s="452"/>
      <c r="M159" s="451"/>
      <c r="N159" s="449"/>
      <c r="O159" s="444"/>
      <c r="P159" s="446"/>
    </row>
    <row r="160" spans="1:16" x14ac:dyDescent="0.2">
      <c r="A160" s="447"/>
      <c r="B160" s="442" t="s">
        <v>281</v>
      </c>
      <c r="C160" s="671" t="s">
        <v>282</v>
      </c>
      <c r="D160" s="671"/>
      <c r="E160" s="671"/>
      <c r="F160" s="671"/>
      <c r="G160" s="671"/>
      <c r="H160" s="443" t="s">
        <v>277</v>
      </c>
      <c r="I160" s="451"/>
      <c r="J160" s="451"/>
      <c r="K160" s="457"/>
      <c r="L160" s="445"/>
      <c r="M160" s="444"/>
      <c r="N160" s="449"/>
      <c r="O160" s="444"/>
      <c r="P160" s="446"/>
    </row>
    <row r="161" spans="1:16" x14ac:dyDescent="0.2">
      <c r="A161" s="447"/>
      <c r="B161" s="442" t="s">
        <v>327</v>
      </c>
      <c r="C161" s="671" t="s">
        <v>328</v>
      </c>
      <c r="D161" s="671"/>
      <c r="E161" s="671"/>
      <c r="F161" s="671"/>
      <c r="G161" s="671"/>
      <c r="H161" s="443" t="s">
        <v>280</v>
      </c>
      <c r="I161" s="451"/>
      <c r="J161" s="451"/>
      <c r="K161" s="457"/>
      <c r="L161" s="445"/>
      <c r="M161" s="444"/>
      <c r="N161" s="449"/>
      <c r="O161" s="444"/>
      <c r="P161" s="446"/>
    </row>
    <row r="162" spans="1:16" x14ac:dyDescent="0.2">
      <c r="A162" s="447"/>
      <c r="B162" s="442" t="s">
        <v>317</v>
      </c>
      <c r="C162" s="671" t="s">
        <v>318</v>
      </c>
      <c r="D162" s="671"/>
      <c r="E162" s="671"/>
      <c r="F162" s="671"/>
      <c r="G162" s="671"/>
      <c r="H162" s="443" t="s">
        <v>277</v>
      </c>
      <c r="I162" s="451"/>
      <c r="J162" s="451"/>
      <c r="K162" s="457"/>
      <c r="L162" s="445"/>
      <c r="M162" s="444"/>
      <c r="N162" s="449"/>
      <c r="O162" s="444"/>
      <c r="P162" s="446"/>
    </row>
    <row r="163" spans="1:16" x14ac:dyDescent="0.2">
      <c r="A163" s="441"/>
      <c r="B163" s="442" t="s">
        <v>293</v>
      </c>
      <c r="C163" s="671" t="s">
        <v>369</v>
      </c>
      <c r="D163" s="671"/>
      <c r="E163" s="671"/>
      <c r="F163" s="671"/>
      <c r="G163" s="671"/>
      <c r="H163" s="443"/>
      <c r="I163" s="444"/>
      <c r="J163" s="444"/>
      <c r="K163" s="444"/>
      <c r="L163" s="445"/>
      <c r="M163" s="444"/>
      <c r="N163" s="445"/>
      <c r="O163" s="444"/>
      <c r="P163" s="446"/>
    </row>
    <row r="164" spans="1:16" ht="22.5" x14ac:dyDescent="0.2">
      <c r="A164" s="447"/>
      <c r="B164" s="442" t="s">
        <v>388</v>
      </c>
      <c r="C164" s="671" t="s">
        <v>389</v>
      </c>
      <c r="D164" s="671"/>
      <c r="E164" s="671"/>
      <c r="F164" s="671"/>
      <c r="G164" s="671"/>
      <c r="H164" s="443" t="s">
        <v>390</v>
      </c>
      <c r="I164" s="476"/>
      <c r="J164" s="444"/>
      <c r="K164" s="457"/>
      <c r="L164" s="449"/>
      <c r="M164" s="465"/>
      <c r="N164" s="449"/>
      <c r="O164" s="444"/>
      <c r="P164" s="446"/>
    </row>
    <row r="165" spans="1:16" ht="22.5" x14ac:dyDescent="0.2">
      <c r="A165" s="447"/>
      <c r="B165" s="442" t="s">
        <v>391</v>
      </c>
      <c r="C165" s="671" t="s">
        <v>392</v>
      </c>
      <c r="D165" s="671"/>
      <c r="E165" s="671"/>
      <c r="F165" s="671"/>
      <c r="G165" s="671"/>
      <c r="H165" s="443" t="s">
        <v>372</v>
      </c>
      <c r="I165" s="459"/>
      <c r="J165" s="444"/>
      <c r="K165" s="474"/>
      <c r="L165" s="452"/>
      <c r="M165" s="451"/>
      <c r="N165" s="449"/>
      <c r="O165" s="444"/>
      <c r="P165" s="446"/>
    </row>
    <row r="166" spans="1:16" ht="22.5" x14ac:dyDescent="0.2">
      <c r="A166" s="447"/>
      <c r="B166" s="442" t="s">
        <v>393</v>
      </c>
      <c r="C166" s="671" t="s">
        <v>394</v>
      </c>
      <c r="D166" s="671"/>
      <c r="E166" s="671"/>
      <c r="F166" s="671"/>
      <c r="G166" s="671"/>
      <c r="H166" s="443" t="s">
        <v>307</v>
      </c>
      <c r="I166" s="451"/>
      <c r="J166" s="444"/>
      <c r="K166" s="476"/>
      <c r="L166" s="449"/>
      <c r="M166" s="451"/>
      <c r="N166" s="449"/>
      <c r="O166" s="444"/>
      <c r="P166" s="446"/>
    </row>
    <row r="167" spans="1:16" ht="22.5" x14ac:dyDescent="0.2">
      <c r="A167" s="447" t="s">
        <v>395</v>
      </c>
      <c r="B167" s="442" t="s">
        <v>330</v>
      </c>
      <c r="C167" s="671" t="s">
        <v>331</v>
      </c>
      <c r="D167" s="671"/>
      <c r="E167" s="671"/>
      <c r="F167" s="671"/>
      <c r="G167" s="671"/>
      <c r="H167" s="443" t="s">
        <v>332</v>
      </c>
      <c r="I167" s="450"/>
      <c r="J167" s="444"/>
      <c r="K167" s="444"/>
      <c r="L167" s="445"/>
      <c r="M167" s="444"/>
      <c r="N167" s="449"/>
      <c r="O167" s="444"/>
      <c r="P167" s="446"/>
    </row>
    <row r="168" spans="1:16" x14ac:dyDescent="0.2">
      <c r="A168" s="453"/>
      <c r="B168" s="454"/>
      <c r="C168" s="672" t="s">
        <v>283</v>
      </c>
      <c r="D168" s="672"/>
      <c r="E168" s="672"/>
      <c r="F168" s="672"/>
      <c r="G168" s="672"/>
      <c r="H168" s="434"/>
      <c r="I168" s="435"/>
      <c r="J168" s="435"/>
      <c r="K168" s="435"/>
      <c r="L168" s="437"/>
      <c r="M168" s="435"/>
      <c r="N168" s="455"/>
      <c r="O168" s="435"/>
      <c r="P168" s="456"/>
    </row>
    <row r="169" spans="1:16" ht="22.5" x14ac:dyDescent="0.2">
      <c r="A169" s="432" t="s">
        <v>396</v>
      </c>
      <c r="B169" s="433" t="s">
        <v>397</v>
      </c>
      <c r="C169" s="673" t="s">
        <v>398</v>
      </c>
      <c r="D169" s="673"/>
      <c r="E169" s="673"/>
      <c r="F169" s="673"/>
      <c r="G169" s="673"/>
      <c r="H169" s="434" t="s">
        <v>324</v>
      </c>
      <c r="I169" s="435"/>
      <c r="J169" s="435"/>
      <c r="K169" s="473">
        <v>77.19</v>
      </c>
      <c r="L169" s="437"/>
      <c r="M169" s="435"/>
      <c r="N169" s="437"/>
      <c r="O169" s="435"/>
      <c r="P169" s="438"/>
    </row>
    <row r="170" spans="1:16" x14ac:dyDescent="0.2">
      <c r="A170" s="439"/>
      <c r="B170" s="440"/>
      <c r="C170" s="671" t="s">
        <v>771</v>
      </c>
      <c r="D170" s="671"/>
      <c r="E170" s="671"/>
      <c r="F170" s="671"/>
      <c r="G170" s="671"/>
      <c r="H170" s="671"/>
      <c r="I170" s="671"/>
      <c r="J170" s="671"/>
      <c r="K170" s="671"/>
      <c r="L170" s="671"/>
      <c r="M170" s="671"/>
      <c r="N170" s="671"/>
      <c r="O170" s="671"/>
      <c r="P170" s="674"/>
    </row>
    <row r="171" spans="1:16" x14ac:dyDescent="0.2">
      <c r="A171" s="447"/>
      <c r="B171" s="442" t="s">
        <v>157</v>
      </c>
      <c r="C171" s="671" t="s">
        <v>290</v>
      </c>
      <c r="D171" s="671"/>
      <c r="E171" s="671"/>
      <c r="F171" s="671"/>
      <c r="G171" s="671"/>
      <c r="H171" s="443" t="s">
        <v>277</v>
      </c>
      <c r="I171" s="444"/>
      <c r="J171" s="444"/>
      <c r="K171" s="457"/>
      <c r="L171" s="445"/>
      <c r="M171" s="444"/>
      <c r="N171" s="449"/>
      <c r="O171" s="444"/>
      <c r="P171" s="446"/>
    </row>
    <row r="172" spans="1:16" x14ac:dyDescent="0.2">
      <c r="A172" s="447"/>
      <c r="B172" s="442" t="s">
        <v>325</v>
      </c>
      <c r="C172" s="671" t="s">
        <v>326</v>
      </c>
      <c r="D172" s="671"/>
      <c r="E172" s="671"/>
      <c r="F172" s="671"/>
      <c r="G172" s="671"/>
      <c r="H172" s="443" t="s">
        <v>277</v>
      </c>
      <c r="I172" s="451"/>
      <c r="J172" s="451"/>
      <c r="K172" s="457"/>
      <c r="L172" s="445"/>
      <c r="M172" s="444"/>
      <c r="N172" s="449"/>
      <c r="O172" s="444"/>
      <c r="P172" s="446"/>
    </row>
    <row r="173" spans="1:16" x14ac:dyDescent="0.2">
      <c r="A173" s="441"/>
      <c r="B173" s="442" t="s">
        <v>274</v>
      </c>
      <c r="C173" s="671" t="s">
        <v>275</v>
      </c>
      <c r="D173" s="671"/>
      <c r="E173" s="671"/>
      <c r="F173" s="671"/>
      <c r="G173" s="671"/>
      <c r="H173" s="443"/>
      <c r="I173" s="444"/>
      <c r="J173" s="444"/>
      <c r="K173" s="444"/>
      <c r="L173" s="445"/>
      <c r="M173" s="444"/>
      <c r="N173" s="445"/>
      <c r="O173" s="444"/>
      <c r="P173" s="446"/>
    </row>
    <row r="174" spans="1:16" x14ac:dyDescent="0.2">
      <c r="A174" s="447"/>
      <c r="B174" s="442"/>
      <c r="C174" s="671" t="s">
        <v>276</v>
      </c>
      <c r="D174" s="671"/>
      <c r="E174" s="671"/>
      <c r="F174" s="671"/>
      <c r="G174" s="671"/>
      <c r="H174" s="443" t="s">
        <v>277</v>
      </c>
      <c r="I174" s="444"/>
      <c r="J174" s="444"/>
      <c r="K174" s="474"/>
      <c r="L174" s="445"/>
      <c r="M174" s="444"/>
      <c r="N174" s="449"/>
      <c r="O174" s="444"/>
      <c r="P174" s="446"/>
    </row>
    <row r="175" spans="1:16" x14ac:dyDescent="0.2">
      <c r="A175" s="447"/>
      <c r="B175" s="442" t="s">
        <v>348</v>
      </c>
      <c r="C175" s="671" t="s">
        <v>349</v>
      </c>
      <c r="D175" s="671"/>
      <c r="E175" s="671"/>
      <c r="F175" s="671"/>
      <c r="G175" s="671"/>
      <c r="H175" s="443" t="s">
        <v>280</v>
      </c>
      <c r="I175" s="465"/>
      <c r="J175" s="451"/>
      <c r="K175" s="474"/>
      <c r="L175" s="445"/>
      <c r="M175" s="444"/>
      <c r="N175" s="449"/>
      <c r="O175" s="444"/>
      <c r="P175" s="446"/>
    </row>
    <row r="176" spans="1:16" x14ac:dyDescent="0.2">
      <c r="A176" s="447"/>
      <c r="B176" s="442" t="s">
        <v>350</v>
      </c>
      <c r="C176" s="671" t="s">
        <v>351</v>
      </c>
      <c r="D176" s="671"/>
      <c r="E176" s="671"/>
      <c r="F176" s="671"/>
      <c r="G176" s="671"/>
      <c r="H176" s="443" t="s">
        <v>277</v>
      </c>
      <c r="I176" s="465"/>
      <c r="J176" s="451"/>
      <c r="K176" s="474"/>
      <c r="L176" s="445"/>
      <c r="M176" s="444"/>
      <c r="N176" s="449"/>
      <c r="O176" s="444"/>
      <c r="P176" s="446"/>
    </row>
    <row r="177" spans="1:16" x14ac:dyDescent="0.2">
      <c r="A177" s="447"/>
      <c r="B177" s="442" t="s">
        <v>382</v>
      </c>
      <c r="C177" s="671" t="s">
        <v>383</v>
      </c>
      <c r="D177" s="671"/>
      <c r="E177" s="671"/>
      <c r="F177" s="671"/>
      <c r="G177" s="671"/>
      <c r="H177" s="443" t="s">
        <v>280</v>
      </c>
      <c r="I177" s="451"/>
      <c r="J177" s="451"/>
      <c r="K177" s="457"/>
      <c r="L177" s="452"/>
      <c r="M177" s="465"/>
      <c r="N177" s="449"/>
      <c r="O177" s="444"/>
      <c r="P177" s="446"/>
    </row>
    <row r="178" spans="1:16" x14ac:dyDescent="0.2">
      <c r="A178" s="447"/>
      <c r="B178" s="442" t="s">
        <v>399</v>
      </c>
      <c r="C178" s="671" t="s">
        <v>400</v>
      </c>
      <c r="D178" s="671"/>
      <c r="E178" s="671"/>
      <c r="F178" s="671"/>
      <c r="G178" s="671"/>
      <c r="H178" s="443" t="s">
        <v>280</v>
      </c>
      <c r="I178" s="451"/>
      <c r="J178" s="451"/>
      <c r="K178" s="457"/>
      <c r="L178" s="452"/>
      <c r="M178" s="451"/>
      <c r="N178" s="449"/>
      <c r="O178" s="444"/>
      <c r="P178" s="446"/>
    </row>
    <row r="179" spans="1:16" x14ac:dyDescent="0.2">
      <c r="A179" s="447"/>
      <c r="B179" s="442" t="s">
        <v>327</v>
      </c>
      <c r="C179" s="671" t="s">
        <v>328</v>
      </c>
      <c r="D179" s="671"/>
      <c r="E179" s="671"/>
      <c r="F179" s="671"/>
      <c r="G179" s="671"/>
      <c r="H179" s="443" t="s">
        <v>280</v>
      </c>
      <c r="I179" s="465"/>
      <c r="J179" s="451"/>
      <c r="K179" s="474"/>
      <c r="L179" s="445"/>
      <c r="M179" s="444"/>
      <c r="N179" s="449"/>
      <c r="O179" s="444"/>
      <c r="P179" s="446"/>
    </row>
    <row r="180" spans="1:16" x14ac:dyDescent="0.2">
      <c r="A180" s="447"/>
      <c r="B180" s="442" t="s">
        <v>317</v>
      </c>
      <c r="C180" s="671" t="s">
        <v>318</v>
      </c>
      <c r="D180" s="671"/>
      <c r="E180" s="671"/>
      <c r="F180" s="671"/>
      <c r="G180" s="671"/>
      <c r="H180" s="443" t="s">
        <v>277</v>
      </c>
      <c r="I180" s="465"/>
      <c r="J180" s="451"/>
      <c r="K180" s="474"/>
      <c r="L180" s="445"/>
      <c r="M180" s="444"/>
      <c r="N180" s="449"/>
      <c r="O180" s="444"/>
      <c r="P180" s="446"/>
    </row>
    <row r="181" spans="1:16" x14ac:dyDescent="0.2">
      <c r="A181" s="441"/>
      <c r="B181" s="442" t="s">
        <v>293</v>
      </c>
      <c r="C181" s="671" t="s">
        <v>369</v>
      </c>
      <c r="D181" s="671"/>
      <c r="E181" s="671"/>
      <c r="F181" s="671"/>
      <c r="G181" s="671"/>
      <c r="H181" s="443"/>
      <c r="I181" s="444"/>
      <c r="J181" s="444"/>
      <c r="K181" s="444"/>
      <c r="L181" s="445"/>
      <c r="M181" s="444"/>
      <c r="N181" s="445"/>
      <c r="O181" s="444"/>
      <c r="P181" s="446"/>
    </row>
    <row r="182" spans="1:16" ht="22.5" x14ac:dyDescent="0.2">
      <c r="A182" s="447"/>
      <c r="B182" s="442" t="s">
        <v>401</v>
      </c>
      <c r="C182" s="671" t="s">
        <v>402</v>
      </c>
      <c r="D182" s="671"/>
      <c r="E182" s="671"/>
      <c r="F182" s="671"/>
      <c r="G182" s="671"/>
      <c r="H182" s="443" t="s">
        <v>403</v>
      </c>
      <c r="I182" s="459"/>
      <c r="J182" s="444"/>
      <c r="K182" s="474"/>
      <c r="L182" s="452"/>
      <c r="M182" s="451"/>
      <c r="N182" s="449"/>
      <c r="O182" s="444"/>
      <c r="P182" s="446"/>
    </row>
    <row r="183" spans="1:16" ht="22.5" x14ac:dyDescent="0.2">
      <c r="A183" s="447"/>
      <c r="B183" s="442" t="s">
        <v>404</v>
      </c>
      <c r="C183" s="671" t="s">
        <v>405</v>
      </c>
      <c r="D183" s="671"/>
      <c r="E183" s="671"/>
      <c r="F183" s="671"/>
      <c r="G183" s="671"/>
      <c r="H183" s="443" t="s">
        <v>372</v>
      </c>
      <c r="I183" s="465"/>
      <c r="J183" s="444"/>
      <c r="K183" s="459"/>
      <c r="L183" s="452"/>
      <c r="M183" s="451"/>
      <c r="N183" s="449"/>
      <c r="O183" s="444"/>
      <c r="P183" s="446"/>
    </row>
    <row r="184" spans="1:16" ht="22.5" x14ac:dyDescent="0.2">
      <c r="A184" s="447"/>
      <c r="B184" s="442" t="s">
        <v>406</v>
      </c>
      <c r="C184" s="671" t="s">
        <v>407</v>
      </c>
      <c r="D184" s="671"/>
      <c r="E184" s="671"/>
      <c r="F184" s="671"/>
      <c r="G184" s="671"/>
      <c r="H184" s="443" t="s">
        <v>390</v>
      </c>
      <c r="I184" s="474"/>
      <c r="J184" s="444"/>
      <c r="K184" s="448"/>
      <c r="L184" s="449"/>
      <c r="M184" s="451"/>
      <c r="N184" s="449"/>
      <c r="O184" s="444"/>
      <c r="P184" s="446"/>
    </row>
    <row r="185" spans="1:16" ht="22.5" x14ac:dyDescent="0.2">
      <c r="A185" s="447" t="s">
        <v>408</v>
      </c>
      <c r="B185" s="442" t="s">
        <v>330</v>
      </c>
      <c r="C185" s="671" t="s">
        <v>331</v>
      </c>
      <c r="D185" s="671"/>
      <c r="E185" s="671"/>
      <c r="F185" s="671"/>
      <c r="G185" s="671"/>
      <c r="H185" s="443" t="s">
        <v>332</v>
      </c>
      <c r="I185" s="450"/>
      <c r="J185" s="444"/>
      <c r="K185" s="444"/>
      <c r="L185" s="445"/>
      <c r="M185" s="444"/>
      <c r="N185" s="449"/>
      <c r="O185" s="444"/>
      <c r="P185" s="446"/>
    </row>
    <row r="186" spans="1:16" x14ac:dyDescent="0.2">
      <c r="A186" s="453"/>
      <c r="B186" s="454"/>
      <c r="C186" s="672" t="s">
        <v>283</v>
      </c>
      <c r="D186" s="672"/>
      <c r="E186" s="672"/>
      <c r="F186" s="672"/>
      <c r="G186" s="672"/>
      <c r="H186" s="434"/>
      <c r="I186" s="435"/>
      <c r="J186" s="435"/>
      <c r="K186" s="435"/>
      <c r="L186" s="437"/>
      <c r="M186" s="435"/>
      <c r="N186" s="455"/>
      <c r="O186" s="435"/>
      <c r="P186" s="456"/>
    </row>
    <row r="187" spans="1:16" ht="22.5" x14ac:dyDescent="0.2">
      <c r="A187" s="432" t="s">
        <v>409</v>
      </c>
      <c r="B187" s="433" t="s">
        <v>410</v>
      </c>
      <c r="C187" s="673" t="s">
        <v>411</v>
      </c>
      <c r="D187" s="673"/>
      <c r="E187" s="673"/>
      <c r="F187" s="673"/>
      <c r="G187" s="673"/>
      <c r="H187" s="434" t="s">
        <v>324</v>
      </c>
      <c r="I187" s="435"/>
      <c r="J187" s="435"/>
      <c r="K187" s="460">
        <v>0.58799999999999997</v>
      </c>
      <c r="L187" s="437"/>
      <c r="M187" s="435"/>
      <c r="N187" s="437"/>
      <c r="O187" s="435"/>
      <c r="P187" s="438"/>
    </row>
    <row r="188" spans="1:16" x14ac:dyDescent="0.2">
      <c r="A188" s="439"/>
      <c r="B188" s="440"/>
      <c r="C188" s="671" t="s">
        <v>772</v>
      </c>
      <c r="D188" s="671"/>
      <c r="E188" s="671"/>
      <c r="F188" s="671"/>
      <c r="G188" s="671"/>
      <c r="H188" s="671"/>
      <c r="I188" s="671"/>
      <c r="J188" s="671"/>
      <c r="K188" s="671"/>
      <c r="L188" s="671"/>
      <c r="M188" s="671"/>
      <c r="N188" s="671"/>
      <c r="O188" s="671"/>
      <c r="P188" s="674"/>
    </row>
    <row r="189" spans="1:16" x14ac:dyDescent="0.2">
      <c r="A189" s="447"/>
      <c r="B189" s="442" t="s">
        <v>157</v>
      </c>
      <c r="C189" s="671" t="s">
        <v>290</v>
      </c>
      <c r="D189" s="671"/>
      <c r="E189" s="671"/>
      <c r="F189" s="671"/>
      <c r="G189" s="671"/>
      <c r="H189" s="443" t="s">
        <v>277</v>
      </c>
      <c r="I189" s="444"/>
      <c r="J189" s="444"/>
      <c r="K189" s="448"/>
      <c r="L189" s="445"/>
      <c r="M189" s="444"/>
      <c r="N189" s="449"/>
      <c r="O189" s="444"/>
      <c r="P189" s="446"/>
    </row>
    <row r="190" spans="1:16" x14ac:dyDescent="0.2">
      <c r="A190" s="447"/>
      <c r="B190" s="442" t="s">
        <v>342</v>
      </c>
      <c r="C190" s="671" t="s">
        <v>343</v>
      </c>
      <c r="D190" s="671"/>
      <c r="E190" s="671"/>
      <c r="F190" s="671"/>
      <c r="G190" s="671"/>
      <c r="H190" s="443" t="s">
        <v>277</v>
      </c>
      <c r="I190" s="465"/>
      <c r="J190" s="451"/>
      <c r="K190" s="457"/>
      <c r="L190" s="445"/>
      <c r="M190" s="444"/>
      <c r="N190" s="449"/>
      <c r="O190" s="444"/>
      <c r="P190" s="446"/>
    </row>
    <row r="191" spans="1:16" x14ac:dyDescent="0.2">
      <c r="A191" s="447"/>
      <c r="B191" s="442" t="s">
        <v>344</v>
      </c>
      <c r="C191" s="671" t="s">
        <v>345</v>
      </c>
      <c r="D191" s="671"/>
      <c r="E191" s="671"/>
      <c r="F191" s="671"/>
      <c r="G191" s="671"/>
      <c r="H191" s="443" t="s">
        <v>277</v>
      </c>
      <c r="I191" s="451"/>
      <c r="J191" s="451"/>
      <c r="K191" s="448"/>
      <c r="L191" s="445"/>
      <c r="M191" s="444"/>
      <c r="N191" s="449"/>
      <c r="O191" s="444"/>
      <c r="P191" s="446"/>
    </row>
    <row r="192" spans="1:16" x14ac:dyDescent="0.2">
      <c r="A192" s="447"/>
      <c r="B192" s="442" t="s">
        <v>346</v>
      </c>
      <c r="C192" s="671" t="s">
        <v>347</v>
      </c>
      <c r="D192" s="671"/>
      <c r="E192" s="671"/>
      <c r="F192" s="671"/>
      <c r="G192" s="671"/>
      <c r="H192" s="443" t="s">
        <v>277</v>
      </c>
      <c r="I192" s="451"/>
      <c r="J192" s="451"/>
      <c r="K192" s="448"/>
      <c r="L192" s="445"/>
      <c r="M192" s="444"/>
      <c r="N192" s="449"/>
      <c r="O192" s="444"/>
      <c r="P192" s="446"/>
    </row>
    <row r="193" spans="1:16" x14ac:dyDescent="0.2">
      <c r="A193" s="447"/>
      <c r="B193" s="442" t="s">
        <v>378</v>
      </c>
      <c r="C193" s="671" t="s">
        <v>379</v>
      </c>
      <c r="D193" s="671"/>
      <c r="E193" s="671"/>
      <c r="F193" s="671"/>
      <c r="G193" s="671"/>
      <c r="H193" s="443" t="s">
        <v>277</v>
      </c>
      <c r="I193" s="451"/>
      <c r="J193" s="451"/>
      <c r="K193" s="448"/>
      <c r="L193" s="445"/>
      <c r="M193" s="444"/>
      <c r="N193" s="449"/>
      <c r="O193" s="444"/>
      <c r="P193" s="446"/>
    </row>
    <row r="194" spans="1:16" x14ac:dyDescent="0.2">
      <c r="A194" s="447"/>
      <c r="B194" s="442" t="s">
        <v>380</v>
      </c>
      <c r="C194" s="671" t="s">
        <v>381</v>
      </c>
      <c r="D194" s="671"/>
      <c r="E194" s="671"/>
      <c r="F194" s="671"/>
      <c r="G194" s="671"/>
      <c r="H194" s="443" t="s">
        <v>277</v>
      </c>
      <c r="I194" s="451"/>
      <c r="J194" s="451"/>
      <c r="K194" s="448"/>
      <c r="L194" s="445"/>
      <c r="M194" s="444"/>
      <c r="N194" s="449"/>
      <c r="O194" s="444"/>
      <c r="P194" s="446"/>
    </row>
    <row r="195" spans="1:16" x14ac:dyDescent="0.2">
      <c r="A195" s="441"/>
      <c r="B195" s="442" t="s">
        <v>274</v>
      </c>
      <c r="C195" s="671" t="s">
        <v>275</v>
      </c>
      <c r="D195" s="671"/>
      <c r="E195" s="671"/>
      <c r="F195" s="671"/>
      <c r="G195" s="671"/>
      <c r="H195" s="443"/>
      <c r="I195" s="444"/>
      <c r="J195" s="444"/>
      <c r="K195" s="444"/>
      <c r="L195" s="445"/>
      <c r="M195" s="444"/>
      <c r="N195" s="445"/>
      <c r="O195" s="444"/>
      <c r="P195" s="446"/>
    </row>
    <row r="196" spans="1:16" x14ac:dyDescent="0.2">
      <c r="A196" s="447"/>
      <c r="B196" s="442"/>
      <c r="C196" s="671" t="s">
        <v>276</v>
      </c>
      <c r="D196" s="671"/>
      <c r="E196" s="671"/>
      <c r="F196" s="671"/>
      <c r="G196" s="671"/>
      <c r="H196" s="443" t="s">
        <v>277</v>
      </c>
      <c r="I196" s="444"/>
      <c r="J196" s="444"/>
      <c r="K196" s="448"/>
      <c r="L196" s="445"/>
      <c r="M196" s="444"/>
      <c r="N196" s="449"/>
      <c r="O196" s="444"/>
      <c r="P196" s="446"/>
    </row>
    <row r="197" spans="1:16" x14ac:dyDescent="0.2">
      <c r="A197" s="447"/>
      <c r="B197" s="442" t="s">
        <v>348</v>
      </c>
      <c r="C197" s="671" t="s">
        <v>349</v>
      </c>
      <c r="D197" s="671"/>
      <c r="E197" s="671"/>
      <c r="F197" s="671"/>
      <c r="G197" s="671"/>
      <c r="H197" s="443" t="s">
        <v>280</v>
      </c>
      <c r="I197" s="451"/>
      <c r="J197" s="451"/>
      <c r="K197" s="448"/>
      <c r="L197" s="445"/>
      <c r="M197" s="444"/>
      <c r="N197" s="449"/>
      <c r="O197" s="444"/>
      <c r="P197" s="446"/>
    </row>
    <row r="198" spans="1:16" x14ac:dyDescent="0.2">
      <c r="A198" s="447"/>
      <c r="B198" s="442" t="s">
        <v>350</v>
      </c>
      <c r="C198" s="671" t="s">
        <v>351</v>
      </c>
      <c r="D198" s="671"/>
      <c r="E198" s="671"/>
      <c r="F198" s="671"/>
      <c r="G198" s="671"/>
      <c r="H198" s="443" t="s">
        <v>277</v>
      </c>
      <c r="I198" s="451"/>
      <c r="J198" s="451"/>
      <c r="K198" s="448"/>
      <c r="L198" s="445"/>
      <c r="M198" s="444"/>
      <c r="N198" s="449"/>
      <c r="O198" s="444"/>
      <c r="P198" s="446"/>
    </row>
    <row r="199" spans="1:16" x14ac:dyDescent="0.2">
      <c r="A199" s="447"/>
      <c r="B199" s="442" t="s">
        <v>382</v>
      </c>
      <c r="C199" s="671" t="s">
        <v>383</v>
      </c>
      <c r="D199" s="671"/>
      <c r="E199" s="671"/>
      <c r="F199" s="671"/>
      <c r="G199" s="671"/>
      <c r="H199" s="443" t="s">
        <v>280</v>
      </c>
      <c r="I199" s="450"/>
      <c r="J199" s="451"/>
      <c r="K199" s="474"/>
      <c r="L199" s="452"/>
      <c r="M199" s="465"/>
      <c r="N199" s="449"/>
      <c r="O199" s="444"/>
      <c r="P199" s="446"/>
    </row>
    <row r="200" spans="1:16" x14ac:dyDescent="0.2">
      <c r="A200" s="447"/>
      <c r="B200" s="442" t="s">
        <v>384</v>
      </c>
      <c r="C200" s="671" t="s">
        <v>385</v>
      </c>
      <c r="D200" s="671"/>
      <c r="E200" s="671"/>
      <c r="F200" s="671"/>
      <c r="G200" s="671"/>
      <c r="H200" s="443" t="s">
        <v>280</v>
      </c>
      <c r="I200" s="451"/>
      <c r="J200" s="451"/>
      <c r="K200" s="448"/>
      <c r="L200" s="452"/>
      <c r="M200" s="451"/>
      <c r="N200" s="449"/>
      <c r="O200" s="444"/>
      <c r="P200" s="446"/>
    </row>
    <row r="201" spans="1:16" x14ac:dyDescent="0.2">
      <c r="A201" s="447"/>
      <c r="B201" s="442" t="s">
        <v>386</v>
      </c>
      <c r="C201" s="671" t="s">
        <v>387</v>
      </c>
      <c r="D201" s="671"/>
      <c r="E201" s="671"/>
      <c r="F201" s="671"/>
      <c r="G201" s="671"/>
      <c r="H201" s="443" t="s">
        <v>280</v>
      </c>
      <c r="I201" s="451"/>
      <c r="J201" s="451"/>
      <c r="K201" s="448"/>
      <c r="L201" s="452"/>
      <c r="M201" s="451"/>
      <c r="N201" s="449"/>
      <c r="O201" s="444"/>
      <c r="P201" s="446"/>
    </row>
    <row r="202" spans="1:16" x14ac:dyDescent="0.2">
      <c r="A202" s="447"/>
      <c r="B202" s="442" t="s">
        <v>281</v>
      </c>
      <c r="C202" s="671" t="s">
        <v>282</v>
      </c>
      <c r="D202" s="671"/>
      <c r="E202" s="671"/>
      <c r="F202" s="671"/>
      <c r="G202" s="671"/>
      <c r="H202" s="443" t="s">
        <v>277</v>
      </c>
      <c r="I202" s="451"/>
      <c r="J202" s="451"/>
      <c r="K202" s="448"/>
      <c r="L202" s="445"/>
      <c r="M202" s="444"/>
      <c r="N202" s="449"/>
      <c r="O202" s="444"/>
      <c r="P202" s="446"/>
    </row>
    <row r="203" spans="1:16" x14ac:dyDescent="0.2">
      <c r="A203" s="447"/>
      <c r="B203" s="442" t="s">
        <v>327</v>
      </c>
      <c r="C203" s="671" t="s">
        <v>328</v>
      </c>
      <c r="D203" s="671"/>
      <c r="E203" s="671"/>
      <c r="F203" s="671"/>
      <c r="G203" s="671"/>
      <c r="H203" s="443" t="s">
        <v>280</v>
      </c>
      <c r="I203" s="451"/>
      <c r="J203" s="451"/>
      <c r="K203" s="448"/>
      <c r="L203" s="445"/>
      <c r="M203" s="444"/>
      <c r="N203" s="449"/>
      <c r="O203" s="444"/>
      <c r="P203" s="446"/>
    </row>
    <row r="204" spans="1:16" x14ac:dyDescent="0.2">
      <c r="A204" s="447"/>
      <c r="B204" s="442" t="s">
        <v>317</v>
      </c>
      <c r="C204" s="671" t="s">
        <v>318</v>
      </c>
      <c r="D204" s="671"/>
      <c r="E204" s="671"/>
      <c r="F204" s="671"/>
      <c r="G204" s="671"/>
      <c r="H204" s="443" t="s">
        <v>277</v>
      </c>
      <c r="I204" s="451"/>
      <c r="J204" s="451"/>
      <c r="K204" s="448"/>
      <c r="L204" s="445"/>
      <c r="M204" s="444"/>
      <c r="N204" s="449"/>
      <c r="O204" s="444"/>
      <c r="P204" s="446"/>
    </row>
    <row r="205" spans="1:16" x14ac:dyDescent="0.2">
      <c r="A205" s="441"/>
      <c r="B205" s="442" t="s">
        <v>293</v>
      </c>
      <c r="C205" s="671" t="s">
        <v>369</v>
      </c>
      <c r="D205" s="671"/>
      <c r="E205" s="671"/>
      <c r="F205" s="671"/>
      <c r="G205" s="671"/>
      <c r="H205" s="443"/>
      <c r="I205" s="444"/>
      <c r="J205" s="444"/>
      <c r="K205" s="444"/>
      <c r="L205" s="445"/>
      <c r="M205" s="444"/>
      <c r="N205" s="445"/>
      <c r="O205" s="444"/>
      <c r="P205" s="446"/>
    </row>
    <row r="206" spans="1:16" ht="22.5" x14ac:dyDescent="0.2">
      <c r="A206" s="447"/>
      <c r="B206" s="442" t="s">
        <v>412</v>
      </c>
      <c r="C206" s="671" t="s">
        <v>413</v>
      </c>
      <c r="D206" s="671"/>
      <c r="E206" s="671"/>
      <c r="F206" s="671"/>
      <c r="G206" s="671"/>
      <c r="H206" s="443" t="s">
        <v>390</v>
      </c>
      <c r="I206" s="476"/>
      <c r="J206" s="444"/>
      <c r="K206" s="448"/>
      <c r="L206" s="449"/>
      <c r="M206" s="451"/>
      <c r="N206" s="449"/>
      <c r="O206" s="444"/>
      <c r="P206" s="446"/>
    </row>
    <row r="207" spans="1:16" ht="22.5" x14ac:dyDescent="0.2">
      <c r="A207" s="447"/>
      <c r="B207" s="442" t="s">
        <v>414</v>
      </c>
      <c r="C207" s="671" t="s">
        <v>415</v>
      </c>
      <c r="D207" s="671"/>
      <c r="E207" s="671"/>
      <c r="F207" s="671"/>
      <c r="G207" s="671"/>
      <c r="H207" s="443" t="s">
        <v>390</v>
      </c>
      <c r="I207" s="476"/>
      <c r="J207" s="444"/>
      <c r="K207" s="448"/>
      <c r="L207" s="449"/>
      <c r="M207" s="451"/>
      <c r="N207" s="449"/>
      <c r="O207" s="444"/>
      <c r="P207" s="446"/>
    </row>
    <row r="208" spans="1:16" ht="22.5" x14ac:dyDescent="0.2">
      <c r="A208" s="447"/>
      <c r="B208" s="442" t="s">
        <v>388</v>
      </c>
      <c r="C208" s="671" t="s">
        <v>389</v>
      </c>
      <c r="D208" s="671"/>
      <c r="E208" s="671"/>
      <c r="F208" s="671"/>
      <c r="G208" s="671"/>
      <c r="H208" s="443" t="s">
        <v>390</v>
      </c>
      <c r="I208" s="476"/>
      <c r="J208" s="444"/>
      <c r="K208" s="448"/>
      <c r="L208" s="449"/>
      <c r="M208" s="465"/>
      <c r="N208" s="449"/>
      <c r="O208" s="444"/>
      <c r="P208" s="446"/>
    </row>
    <row r="209" spans="1:16" ht="22.5" x14ac:dyDescent="0.2">
      <c r="A209" s="447"/>
      <c r="B209" s="442" t="s">
        <v>416</v>
      </c>
      <c r="C209" s="671" t="s">
        <v>417</v>
      </c>
      <c r="D209" s="671"/>
      <c r="E209" s="671"/>
      <c r="F209" s="671"/>
      <c r="G209" s="671"/>
      <c r="H209" s="443" t="s">
        <v>372</v>
      </c>
      <c r="I209" s="465"/>
      <c r="J209" s="444"/>
      <c r="K209" s="476"/>
      <c r="L209" s="452"/>
      <c r="M209" s="451"/>
      <c r="N209" s="449"/>
      <c r="O209" s="444"/>
      <c r="P209" s="446"/>
    </row>
    <row r="210" spans="1:16" ht="22.5" x14ac:dyDescent="0.2">
      <c r="A210" s="447"/>
      <c r="B210" s="442" t="s">
        <v>391</v>
      </c>
      <c r="C210" s="671" t="s">
        <v>392</v>
      </c>
      <c r="D210" s="671"/>
      <c r="E210" s="671"/>
      <c r="F210" s="671"/>
      <c r="G210" s="671"/>
      <c r="H210" s="443" t="s">
        <v>372</v>
      </c>
      <c r="I210" s="459"/>
      <c r="J210" s="444"/>
      <c r="K210" s="457"/>
      <c r="L210" s="452"/>
      <c r="M210" s="451"/>
      <c r="N210" s="449"/>
      <c r="O210" s="444"/>
      <c r="P210" s="446"/>
    </row>
    <row r="211" spans="1:16" ht="22.5" x14ac:dyDescent="0.2">
      <c r="A211" s="447"/>
      <c r="B211" s="442" t="s">
        <v>393</v>
      </c>
      <c r="C211" s="671" t="s">
        <v>394</v>
      </c>
      <c r="D211" s="671"/>
      <c r="E211" s="671"/>
      <c r="F211" s="671"/>
      <c r="G211" s="671"/>
      <c r="H211" s="443" t="s">
        <v>307</v>
      </c>
      <c r="I211" s="451"/>
      <c r="J211" s="444"/>
      <c r="K211" s="474"/>
      <c r="L211" s="449"/>
      <c r="M211" s="451"/>
      <c r="N211" s="449"/>
      <c r="O211" s="444"/>
      <c r="P211" s="446"/>
    </row>
    <row r="212" spans="1:16" ht="22.5" x14ac:dyDescent="0.2">
      <c r="A212" s="447" t="s">
        <v>229</v>
      </c>
      <c r="B212" s="442" t="s">
        <v>330</v>
      </c>
      <c r="C212" s="671" t="s">
        <v>331</v>
      </c>
      <c r="D212" s="671"/>
      <c r="E212" s="671"/>
      <c r="F212" s="671"/>
      <c r="G212" s="671"/>
      <c r="H212" s="443" t="s">
        <v>332</v>
      </c>
      <c r="I212" s="450"/>
      <c r="J212" s="444"/>
      <c r="K212" s="444"/>
      <c r="L212" s="445"/>
      <c r="M212" s="444"/>
      <c r="N212" s="449"/>
      <c r="O212" s="444"/>
      <c r="P212" s="446"/>
    </row>
    <row r="213" spans="1:16" x14ac:dyDescent="0.2">
      <c r="A213" s="453"/>
      <c r="B213" s="454"/>
      <c r="C213" s="672" t="s">
        <v>283</v>
      </c>
      <c r="D213" s="672"/>
      <c r="E213" s="672"/>
      <c r="F213" s="672"/>
      <c r="G213" s="672"/>
      <c r="H213" s="434"/>
      <c r="I213" s="435"/>
      <c r="J213" s="435"/>
      <c r="K213" s="435"/>
      <c r="L213" s="437"/>
      <c r="M213" s="435"/>
      <c r="N213" s="455"/>
      <c r="O213" s="435"/>
      <c r="P213" s="456"/>
    </row>
    <row r="214" spans="1:16" ht="22.5" x14ac:dyDescent="0.2">
      <c r="A214" s="432" t="s">
        <v>418</v>
      </c>
      <c r="B214" s="433" t="s">
        <v>419</v>
      </c>
      <c r="C214" s="673" t="s">
        <v>420</v>
      </c>
      <c r="D214" s="673"/>
      <c r="E214" s="673"/>
      <c r="F214" s="673"/>
      <c r="G214" s="673"/>
      <c r="H214" s="434" t="s">
        <v>324</v>
      </c>
      <c r="I214" s="435"/>
      <c r="J214" s="435"/>
      <c r="K214" s="460">
        <v>1.1759999999999999</v>
      </c>
      <c r="L214" s="437"/>
      <c r="M214" s="435"/>
      <c r="N214" s="437"/>
      <c r="O214" s="435"/>
      <c r="P214" s="438"/>
    </row>
    <row r="215" spans="1:16" x14ac:dyDescent="0.2">
      <c r="A215" s="439"/>
      <c r="B215" s="440"/>
      <c r="C215" s="671" t="s">
        <v>421</v>
      </c>
      <c r="D215" s="671"/>
      <c r="E215" s="671"/>
      <c r="F215" s="671"/>
      <c r="G215" s="671"/>
      <c r="H215" s="671"/>
      <c r="I215" s="671"/>
      <c r="J215" s="671"/>
      <c r="K215" s="671"/>
      <c r="L215" s="671"/>
      <c r="M215" s="671"/>
      <c r="N215" s="671"/>
      <c r="O215" s="671"/>
      <c r="P215" s="674"/>
    </row>
    <row r="216" spans="1:16" x14ac:dyDescent="0.2">
      <c r="A216" s="447"/>
      <c r="B216" s="442" t="s">
        <v>157</v>
      </c>
      <c r="C216" s="671" t="s">
        <v>290</v>
      </c>
      <c r="D216" s="671"/>
      <c r="E216" s="671"/>
      <c r="F216" s="671"/>
      <c r="G216" s="671"/>
      <c r="H216" s="443" t="s">
        <v>277</v>
      </c>
      <c r="I216" s="444"/>
      <c r="J216" s="444"/>
      <c r="K216" s="448"/>
      <c r="L216" s="445"/>
      <c r="M216" s="444"/>
      <c r="N216" s="449"/>
      <c r="O216" s="444"/>
      <c r="P216" s="446"/>
    </row>
    <row r="217" spans="1:16" x14ac:dyDescent="0.2">
      <c r="A217" s="447"/>
      <c r="B217" s="442" t="s">
        <v>325</v>
      </c>
      <c r="C217" s="671" t="s">
        <v>326</v>
      </c>
      <c r="D217" s="671"/>
      <c r="E217" s="671"/>
      <c r="F217" s="671"/>
      <c r="G217" s="671"/>
      <c r="H217" s="443" t="s">
        <v>277</v>
      </c>
      <c r="I217" s="451"/>
      <c r="J217" s="451"/>
      <c r="K217" s="448"/>
      <c r="L217" s="445"/>
      <c r="M217" s="444"/>
      <c r="N217" s="449"/>
      <c r="O217" s="444"/>
      <c r="P217" s="446"/>
    </row>
    <row r="218" spans="1:16" x14ac:dyDescent="0.2">
      <c r="A218" s="441"/>
      <c r="B218" s="442" t="s">
        <v>274</v>
      </c>
      <c r="C218" s="671" t="s">
        <v>275</v>
      </c>
      <c r="D218" s="671"/>
      <c r="E218" s="671"/>
      <c r="F218" s="671"/>
      <c r="G218" s="671"/>
      <c r="H218" s="443"/>
      <c r="I218" s="444"/>
      <c r="J218" s="444"/>
      <c r="K218" s="444"/>
      <c r="L218" s="445"/>
      <c r="M218" s="444"/>
      <c r="N218" s="445"/>
      <c r="O218" s="444"/>
      <c r="P218" s="463"/>
    </row>
    <row r="219" spans="1:16" x14ac:dyDescent="0.2">
      <c r="A219" s="447"/>
      <c r="B219" s="442"/>
      <c r="C219" s="671" t="s">
        <v>276</v>
      </c>
      <c r="D219" s="671"/>
      <c r="E219" s="671"/>
      <c r="F219" s="671"/>
      <c r="G219" s="671"/>
      <c r="H219" s="443" t="s">
        <v>277</v>
      </c>
      <c r="I219" s="444"/>
      <c r="J219" s="444"/>
      <c r="K219" s="457"/>
      <c r="L219" s="445"/>
      <c r="M219" s="444"/>
      <c r="N219" s="449"/>
      <c r="O219" s="444"/>
      <c r="P219" s="446"/>
    </row>
    <row r="220" spans="1:16" x14ac:dyDescent="0.2">
      <c r="A220" s="447"/>
      <c r="B220" s="442" t="s">
        <v>348</v>
      </c>
      <c r="C220" s="671" t="s">
        <v>349</v>
      </c>
      <c r="D220" s="671"/>
      <c r="E220" s="671"/>
      <c r="F220" s="671"/>
      <c r="G220" s="671"/>
      <c r="H220" s="443" t="s">
        <v>280</v>
      </c>
      <c r="I220" s="465"/>
      <c r="J220" s="451"/>
      <c r="K220" s="457"/>
      <c r="L220" s="445"/>
      <c r="M220" s="444"/>
      <c r="N220" s="449"/>
      <c r="O220" s="444"/>
      <c r="P220" s="446"/>
    </row>
    <row r="221" spans="1:16" x14ac:dyDescent="0.2">
      <c r="A221" s="447"/>
      <c r="B221" s="442" t="s">
        <v>350</v>
      </c>
      <c r="C221" s="671" t="s">
        <v>351</v>
      </c>
      <c r="D221" s="671"/>
      <c r="E221" s="671"/>
      <c r="F221" s="671"/>
      <c r="G221" s="671"/>
      <c r="H221" s="443" t="s">
        <v>277</v>
      </c>
      <c r="I221" s="465"/>
      <c r="J221" s="451"/>
      <c r="K221" s="457"/>
      <c r="L221" s="445"/>
      <c r="M221" s="444"/>
      <c r="N221" s="449"/>
      <c r="O221" s="444"/>
      <c r="P221" s="446"/>
    </row>
    <row r="222" spans="1:16" x14ac:dyDescent="0.2">
      <c r="A222" s="447"/>
      <c r="B222" s="442" t="s">
        <v>382</v>
      </c>
      <c r="C222" s="671" t="s">
        <v>383</v>
      </c>
      <c r="D222" s="671"/>
      <c r="E222" s="671"/>
      <c r="F222" s="671"/>
      <c r="G222" s="671"/>
      <c r="H222" s="443" t="s">
        <v>280</v>
      </c>
      <c r="I222" s="465"/>
      <c r="J222" s="451"/>
      <c r="K222" s="474"/>
      <c r="L222" s="452"/>
      <c r="M222" s="465"/>
      <c r="N222" s="449"/>
      <c r="O222" s="444"/>
      <c r="P222" s="446"/>
    </row>
    <row r="223" spans="1:16" x14ac:dyDescent="0.2">
      <c r="A223" s="447"/>
      <c r="B223" s="442" t="s">
        <v>399</v>
      </c>
      <c r="C223" s="671" t="s">
        <v>400</v>
      </c>
      <c r="D223" s="671"/>
      <c r="E223" s="671"/>
      <c r="F223" s="671"/>
      <c r="G223" s="671"/>
      <c r="H223" s="443" t="s">
        <v>280</v>
      </c>
      <c r="I223" s="465"/>
      <c r="J223" s="451"/>
      <c r="K223" s="474"/>
      <c r="L223" s="452"/>
      <c r="M223" s="451"/>
      <c r="N223" s="449"/>
      <c r="O223" s="444"/>
      <c r="P223" s="446"/>
    </row>
    <row r="224" spans="1:16" x14ac:dyDescent="0.2">
      <c r="A224" s="447"/>
      <c r="B224" s="442" t="s">
        <v>327</v>
      </c>
      <c r="C224" s="671" t="s">
        <v>328</v>
      </c>
      <c r="D224" s="671"/>
      <c r="E224" s="671"/>
      <c r="F224" s="671"/>
      <c r="G224" s="671"/>
      <c r="H224" s="443" t="s">
        <v>280</v>
      </c>
      <c r="I224" s="465"/>
      <c r="J224" s="451"/>
      <c r="K224" s="457"/>
      <c r="L224" s="445"/>
      <c r="M224" s="444"/>
      <c r="N224" s="449"/>
      <c r="O224" s="444"/>
      <c r="P224" s="446"/>
    </row>
    <row r="225" spans="1:16" x14ac:dyDescent="0.2">
      <c r="A225" s="447"/>
      <c r="B225" s="442" t="s">
        <v>317</v>
      </c>
      <c r="C225" s="671" t="s">
        <v>318</v>
      </c>
      <c r="D225" s="671"/>
      <c r="E225" s="671"/>
      <c r="F225" s="671"/>
      <c r="G225" s="671"/>
      <c r="H225" s="443" t="s">
        <v>277</v>
      </c>
      <c r="I225" s="465"/>
      <c r="J225" s="451"/>
      <c r="K225" s="457"/>
      <c r="L225" s="445"/>
      <c r="M225" s="444"/>
      <c r="N225" s="449"/>
      <c r="O225" s="444"/>
      <c r="P225" s="446"/>
    </row>
    <row r="226" spans="1:16" x14ac:dyDescent="0.2">
      <c r="A226" s="441"/>
      <c r="B226" s="442" t="s">
        <v>293</v>
      </c>
      <c r="C226" s="671" t="s">
        <v>369</v>
      </c>
      <c r="D226" s="671"/>
      <c r="E226" s="671"/>
      <c r="F226" s="671"/>
      <c r="G226" s="671"/>
      <c r="H226" s="443"/>
      <c r="I226" s="444"/>
      <c r="J226" s="444"/>
      <c r="K226" s="444"/>
      <c r="L226" s="445"/>
      <c r="M226" s="444"/>
      <c r="N226" s="445"/>
      <c r="O226" s="444"/>
      <c r="P226" s="463"/>
    </row>
    <row r="227" spans="1:16" ht="22.5" x14ac:dyDescent="0.2">
      <c r="A227" s="447"/>
      <c r="B227" s="442" t="s">
        <v>401</v>
      </c>
      <c r="C227" s="671" t="s">
        <v>402</v>
      </c>
      <c r="D227" s="671"/>
      <c r="E227" s="671"/>
      <c r="F227" s="671"/>
      <c r="G227" s="671"/>
      <c r="H227" s="443" t="s">
        <v>403</v>
      </c>
      <c r="I227" s="459"/>
      <c r="J227" s="444"/>
      <c r="K227" s="474"/>
      <c r="L227" s="452"/>
      <c r="M227" s="451"/>
      <c r="N227" s="449"/>
      <c r="O227" s="444"/>
      <c r="P227" s="446"/>
    </row>
    <row r="228" spans="1:16" ht="22.5" x14ac:dyDescent="0.2">
      <c r="A228" s="447"/>
      <c r="B228" s="442" t="s">
        <v>422</v>
      </c>
      <c r="C228" s="671" t="s">
        <v>423</v>
      </c>
      <c r="D228" s="671"/>
      <c r="E228" s="671"/>
      <c r="F228" s="671"/>
      <c r="G228" s="671"/>
      <c r="H228" s="443" t="s">
        <v>390</v>
      </c>
      <c r="I228" s="474"/>
      <c r="J228" s="444"/>
      <c r="K228" s="448"/>
      <c r="L228" s="449"/>
      <c r="M228" s="465"/>
      <c r="N228" s="449"/>
      <c r="O228" s="444"/>
      <c r="P228" s="446"/>
    </row>
    <row r="229" spans="1:16" ht="22.5" x14ac:dyDescent="0.2">
      <c r="A229" s="447"/>
      <c r="B229" s="442" t="s">
        <v>404</v>
      </c>
      <c r="C229" s="671" t="s">
        <v>405</v>
      </c>
      <c r="D229" s="671"/>
      <c r="E229" s="671"/>
      <c r="F229" s="671"/>
      <c r="G229" s="671"/>
      <c r="H229" s="443" t="s">
        <v>372</v>
      </c>
      <c r="I229" s="451"/>
      <c r="J229" s="444"/>
      <c r="K229" s="459"/>
      <c r="L229" s="452"/>
      <c r="M229" s="451"/>
      <c r="N229" s="449"/>
      <c r="O229" s="444"/>
      <c r="P229" s="446"/>
    </row>
    <row r="230" spans="1:16" ht="22.5" x14ac:dyDescent="0.2">
      <c r="A230" s="447"/>
      <c r="B230" s="442" t="s">
        <v>406</v>
      </c>
      <c r="C230" s="671" t="s">
        <v>407</v>
      </c>
      <c r="D230" s="671"/>
      <c r="E230" s="671"/>
      <c r="F230" s="671"/>
      <c r="G230" s="671"/>
      <c r="H230" s="443" t="s">
        <v>390</v>
      </c>
      <c r="I230" s="474"/>
      <c r="J230" s="444"/>
      <c r="K230" s="448"/>
      <c r="L230" s="449"/>
      <c r="M230" s="451"/>
      <c r="N230" s="449"/>
      <c r="O230" s="444"/>
      <c r="P230" s="446"/>
    </row>
    <row r="231" spans="1:16" ht="22.5" x14ac:dyDescent="0.2">
      <c r="A231" s="447" t="s">
        <v>424</v>
      </c>
      <c r="B231" s="442" t="s">
        <v>330</v>
      </c>
      <c r="C231" s="671" t="s">
        <v>331</v>
      </c>
      <c r="D231" s="671"/>
      <c r="E231" s="671"/>
      <c r="F231" s="671"/>
      <c r="G231" s="671"/>
      <c r="H231" s="443" t="s">
        <v>332</v>
      </c>
      <c r="I231" s="450"/>
      <c r="J231" s="444"/>
      <c r="K231" s="444"/>
      <c r="L231" s="445"/>
      <c r="M231" s="444"/>
      <c r="N231" s="449"/>
      <c r="O231" s="444"/>
      <c r="P231" s="446"/>
    </row>
    <row r="232" spans="1:16" x14ac:dyDescent="0.2">
      <c r="A232" s="453"/>
      <c r="B232" s="454"/>
      <c r="C232" s="672" t="s">
        <v>283</v>
      </c>
      <c r="D232" s="672"/>
      <c r="E232" s="672"/>
      <c r="F232" s="672"/>
      <c r="G232" s="672"/>
      <c r="H232" s="434"/>
      <c r="I232" s="435"/>
      <c r="J232" s="435"/>
      <c r="K232" s="435"/>
      <c r="L232" s="437"/>
      <c r="M232" s="435"/>
      <c r="N232" s="455"/>
      <c r="O232" s="435"/>
      <c r="P232" s="456"/>
    </row>
    <row r="233" spans="1:16" ht="56.25" x14ac:dyDescent="0.2">
      <c r="A233" s="432" t="s">
        <v>425</v>
      </c>
      <c r="B233" s="433" t="s">
        <v>773</v>
      </c>
      <c r="C233" s="673" t="s">
        <v>426</v>
      </c>
      <c r="D233" s="673"/>
      <c r="E233" s="673"/>
      <c r="F233" s="673"/>
      <c r="G233" s="673"/>
      <c r="H233" s="434" t="s">
        <v>360</v>
      </c>
      <c r="I233" s="435"/>
      <c r="J233" s="435"/>
      <c r="K233" s="475">
        <v>29927</v>
      </c>
      <c r="L233" s="437"/>
      <c r="M233" s="435"/>
      <c r="N233" s="464"/>
      <c r="O233" s="435"/>
      <c r="P233" s="456"/>
    </row>
    <row r="234" spans="1:16" x14ac:dyDescent="0.2">
      <c r="A234" s="453"/>
      <c r="B234" s="454"/>
      <c r="C234" s="672" t="s">
        <v>283</v>
      </c>
      <c r="D234" s="672"/>
      <c r="E234" s="672"/>
      <c r="F234" s="672"/>
      <c r="G234" s="672"/>
      <c r="H234" s="434"/>
      <c r="I234" s="435"/>
      <c r="J234" s="435"/>
      <c r="K234" s="435"/>
      <c r="L234" s="437"/>
      <c r="M234" s="435"/>
      <c r="N234" s="455"/>
      <c r="O234" s="435"/>
      <c r="P234" s="456"/>
    </row>
    <row r="235" spans="1:16" ht="90" x14ac:dyDescent="0.2">
      <c r="A235" s="432" t="s">
        <v>427</v>
      </c>
      <c r="B235" s="433" t="s">
        <v>774</v>
      </c>
      <c r="C235" s="673" t="s">
        <v>775</v>
      </c>
      <c r="D235" s="673"/>
      <c r="E235" s="673"/>
      <c r="F235" s="673"/>
      <c r="G235" s="673"/>
      <c r="H235" s="434" t="s">
        <v>460</v>
      </c>
      <c r="I235" s="435"/>
      <c r="J235" s="435"/>
      <c r="K235" s="475">
        <v>91</v>
      </c>
      <c r="L235" s="461"/>
      <c r="M235" s="473"/>
      <c r="N235" s="461"/>
      <c r="O235" s="435"/>
      <c r="P235" s="456"/>
    </row>
    <row r="236" spans="1:16" x14ac:dyDescent="0.2">
      <c r="A236" s="439"/>
      <c r="B236" s="440"/>
      <c r="C236" s="671" t="s">
        <v>776</v>
      </c>
      <c r="D236" s="671"/>
      <c r="E236" s="671"/>
      <c r="F236" s="671"/>
      <c r="G236" s="671"/>
      <c r="H236" s="671"/>
      <c r="I236" s="671"/>
      <c r="J236" s="671"/>
      <c r="K236" s="671"/>
      <c r="L236" s="671"/>
      <c r="M236" s="671"/>
      <c r="N236" s="671"/>
      <c r="O236" s="671"/>
      <c r="P236" s="674"/>
    </row>
    <row r="237" spans="1:16" x14ac:dyDescent="0.2">
      <c r="A237" s="453"/>
      <c r="B237" s="454"/>
      <c r="C237" s="672" t="s">
        <v>283</v>
      </c>
      <c r="D237" s="672"/>
      <c r="E237" s="672"/>
      <c r="F237" s="672"/>
      <c r="G237" s="672"/>
      <c r="H237" s="434"/>
      <c r="I237" s="435"/>
      <c r="J237" s="435"/>
      <c r="K237" s="435"/>
      <c r="L237" s="437"/>
      <c r="M237" s="435"/>
      <c r="N237" s="462"/>
      <c r="O237" s="435"/>
      <c r="P237" s="456"/>
    </row>
    <row r="238" spans="1:16" ht="22.5" x14ac:dyDescent="0.2">
      <c r="A238" s="432" t="s">
        <v>430</v>
      </c>
      <c r="B238" s="433" t="s">
        <v>428</v>
      </c>
      <c r="C238" s="673" t="s">
        <v>429</v>
      </c>
      <c r="D238" s="673"/>
      <c r="E238" s="673"/>
      <c r="F238" s="673"/>
      <c r="G238" s="673"/>
      <c r="H238" s="434" t="s">
        <v>324</v>
      </c>
      <c r="I238" s="435"/>
      <c r="J238" s="435"/>
      <c r="K238" s="473">
        <v>32.43</v>
      </c>
      <c r="L238" s="437"/>
      <c r="M238" s="435"/>
      <c r="N238" s="437"/>
      <c r="O238" s="435"/>
      <c r="P238" s="438"/>
    </row>
    <row r="239" spans="1:16" x14ac:dyDescent="0.2">
      <c r="A239" s="439"/>
      <c r="B239" s="440"/>
      <c r="C239" s="671" t="s">
        <v>777</v>
      </c>
      <c r="D239" s="671"/>
      <c r="E239" s="671"/>
      <c r="F239" s="671"/>
      <c r="G239" s="671"/>
      <c r="H239" s="671"/>
      <c r="I239" s="671"/>
      <c r="J239" s="671"/>
      <c r="K239" s="671"/>
      <c r="L239" s="671"/>
      <c r="M239" s="671"/>
      <c r="N239" s="671"/>
      <c r="O239" s="671"/>
      <c r="P239" s="674"/>
    </row>
    <row r="240" spans="1:16" x14ac:dyDescent="0.2">
      <c r="A240" s="447"/>
      <c r="B240" s="442" t="s">
        <v>157</v>
      </c>
      <c r="C240" s="671" t="s">
        <v>290</v>
      </c>
      <c r="D240" s="671"/>
      <c r="E240" s="671"/>
      <c r="F240" s="671"/>
      <c r="G240" s="671"/>
      <c r="H240" s="443" t="s">
        <v>277</v>
      </c>
      <c r="I240" s="444"/>
      <c r="J240" s="444"/>
      <c r="K240" s="457"/>
      <c r="L240" s="445"/>
      <c r="M240" s="444"/>
      <c r="N240" s="449"/>
      <c r="O240" s="444"/>
      <c r="P240" s="446"/>
    </row>
    <row r="241" spans="1:16" x14ac:dyDescent="0.2">
      <c r="A241" s="447"/>
      <c r="B241" s="442" t="s">
        <v>325</v>
      </c>
      <c r="C241" s="671" t="s">
        <v>326</v>
      </c>
      <c r="D241" s="671"/>
      <c r="E241" s="671"/>
      <c r="F241" s="671"/>
      <c r="G241" s="671"/>
      <c r="H241" s="443" t="s">
        <v>277</v>
      </c>
      <c r="I241" s="451"/>
      <c r="J241" s="451"/>
      <c r="K241" s="457"/>
      <c r="L241" s="445"/>
      <c r="M241" s="444"/>
      <c r="N241" s="449"/>
      <c r="O241" s="444"/>
      <c r="P241" s="446"/>
    </row>
    <row r="242" spans="1:16" x14ac:dyDescent="0.2">
      <c r="A242" s="441"/>
      <c r="B242" s="442" t="s">
        <v>274</v>
      </c>
      <c r="C242" s="671" t="s">
        <v>275</v>
      </c>
      <c r="D242" s="671"/>
      <c r="E242" s="671"/>
      <c r="F242" s="671"/>
      <c r="G242" s="671"/>
      <c r="H242" s="443"/>
      <c r="I242" s="444"/>
      <c r="J242" s="444"/>
      <c r="K242" s="444"/>
      <c r="L242" s="445"/>
      <c r="M242" s="444"/>
      <c r="N242" s="445"/>
      <c r="O242" s="444"/>
      <c r="P242" s="446"/>
    </row>
    <row r="243" spans="1:16" x14ac:dyDescent="0.2">
      <c r="A243" s="447"/>
      <c r="B243" s="442"/>
      <c r="C243" s="671" t="s">
        <v>276</v>
      </c>
      <c r="D243" s="671"/>
      <c r="E243" s="671"/>
      <c r="F243" s="671"/>
      <c r="G243" s="671"/>
      <c r="H243" s="443" t="s">
        <v>277</v>
      </c>
      <c r="I243" s="444"/>
      <c r="J243" s="444"/>
      <c r="K243" s="457"/>
      <c r="L243" s="445"/>
      <c r="M243" s="444"/>
      <c r="N243" s="449"/>
      <c r="O243" s="444"/>
      <c r="P243" s="446"/>
    </row>
    <row r="244" spans="1:16" x14ac:dyDescent="0.2">
      <c r="A244" s="447"/>
      <c r="B244" s="442" t="s">
        <v>348</v>
      </c>
      <c r="C244" s="671" t="s">
        <v>349</v>
      </c>
      <c r="D244" s="671"/>
      <c r="E244" s="671"/>
      <c r="F244" s="671"/>
      <c r="G244" s="671"/>
      <c r="H244" s="443" t="s">
        <v>280</v>
      </c>
      <c r="I244" s="451"/>
      <c r="J244" s="451"/>
      <c r="K244" s="457"/>
      <c r="L244" s="445"/>
      <c r="M244" s="444"/>
      <c r="N244" s="449"/>
      <c r="O244" s="444"/>
      <c r="P244" s="446"/>
    </row>
    <row r="245" spans="1:16" x14ac:dyDescent="0.2">
      <c r="A245" s="447"/>
      <c r="B245" s="442" t="s">
        <v>350</v>
      </c>
      <c r="C245" s="671" t="s">
        <v>351</v>
      </c>
      <c r="D245" s="671"/>
      <c r="E245" s="671"/>
      <c r="F245" s="671"/>
      <c r="G245" s="671"/>
      <c r="H245" s="443" t="s">
        <v>277</v>
      </c>
      <c r="I245" s="451"/>
      <c r="J245" s="451"/>
      <c r="K245" s="457"/>
      <c r="L245" s="445"/>
      <c r="M245" s="444"/>
      <c r="N245" s="449"/>
      <c r="O245" s="444"/>
      <c r="P245" s="446"/>
    </row>
    <row r="246" spans="1:16" x14ac:dyDescent="0.2">
      <c r="A246" s="447"/>
      <c r="B246" s="442" t="s">
        <v>327</v>
      </c>
      <c r="C246" s="671" t="s">
        <v>328</v>
      </c>
      <c r="D246" s="671"/>
      <c r="E246" s="671"/>
      <c r="F246" s="671"/>
      <c r="G246" s="671"/>
      <c r="H246" s="443" t="s">
        <v>280</v>
      </c>
      <c r="I246" s="451"/>
      <c r="J246" s="451"/>
      <c r="K246" s="457"/>
      <c r="L246" s="445"/>
      <c r="M246" s="444"/>
      <c r="N246" s="449"/>
      <c r="O246" s="444"/>
      <c r="P246" s="446"/>
    </row>
    <row r="247" spans="1:16" x14ac:dyDescent="0.2">
      <c r="A247" s="447"/>
      <c r="B247" s="442" t="s">
        <v>317</v>
      </c>
      <c r="C247" s="671" t="s">
        <v>318</v>
      </c>
      <c r="D247" s="671"/>
      <c r="E247" s="671"/>
      <c r="F247" s="671"/>
      <c r="G247" s="671"/>
      <c r="H247" s="443" t="s">
        <v>277</v>
      </c>
      <c r="I247" s="451"/>
      <c r="J247" s="451"/>
      <c r="K247" s="457"/>
      <c r="L247" s="445"/>
      <c r="M247" s="444"/>
      <c r="N247" s="449"/>
      <c r="O247" s="444"/>
      <c r="P247" s="446"/>
    </row>
    <row r="248" spans="1:16" ht="22.5" x14ac:dyDescent="0.2">
      <c r="A248" s="447" t="s">
        <v>433</v>
      </c>
      <c r="B248" s="442" t="s">
        <v>330</v>
      </c>
      <c r="C248" s="671" t="s">
        <v>331</v>
      </c>
      <c r="D248" s="671"/>
      <c r="E248" s="671"/>
      <c r="F248" s="671"/>
      <c r="G248" s="671"/>
      <c r="H248" s="443" t="s">
        <v>332</v>
      </c>
      <c r="I248" s="450"/>
      <c r="J248" s="444"/>
      <c r="K248" s="444"/>
      <c r="L248" s="445"/>
      <c r="M248" s="444"/>
      <c r="N248" s="449"/>
      <c r="O248" s="444"/>
      <c r="P248" s="446"/>
    </row>
    <row r="249" spans="1:16" x14ac:dyDescent="0.2">
      <c r="A249" s="453"/>
      <c r="B249" s="454"/>
      <c r="C249" s="672" t="s">
        <v>283</v>
      </c>
      <c r="D249" s="672"/>
      <c r="E249" s="672"/>
      <c r="F249" s="672"/>
      <c r="G249" s="672"/>
      <c r="H249" s="434"/>
      <c r="I249" s="435"/>
      <c r="J249" s="435"/>
      <c r="K249" s="435"/>
      <c r="L249" s="437"/>
      <c r="M249" s="435"/>
      <c r="N249" s="455"/>
      <c r="O249" s="435"/>
      <c r="P249" s="456"/>
    </row>
    <row r="250" spans="1:16" ht="22.5" x14ac:dyDescent="0.2">
      <c r="A250" s="432" t="s">
        <v>434</v>
      </c>
      <c r="B250" s="433" t="s">
        <v>431</v>
      </c>
      <c r="C250" s="673" t="s">
        <v>432</v>
      </c>
      <c r="D250" s="673"/>
      <c r="E250" s="673"/>
      <c r="F250" s="673"/>
      <c r="G250" s="673"/>
      <c r="H250" s="434" t="s">
        <v>324</v>
      </c>
      <c r="I250" s="435"/>
      <c r="J250" s="435"/>
      <c r="K250" s="473">
        <v>32.18</v>
      </c>
      <c r="L250" s="437"/>
      <c r="M250" s="435"/>
      <c r="N250" s="437"/>
      <c r="O250" s="435"/>
      <c r="P250" s="438"/>
    </row>
    <row r="251" spans="1:16" x14ac:dyDescent="0.2">
      <c r="A251" s="439"/>
      <c r="B251" s="440"/>
      <c r="C251" s="671" t="s">
        <v>778</v>
      </c>
      <c r="D251" s="671"/>
      <c r="E251" s="671"/>
      <c r="F251" s="671"/>
      <c r="G251" s="671"/>
      <c r="H251" s="671"/>
      <c r="I251" s="671"/>
      <c r="J251" s="671"/>
      <c r="K251" s="671"/>
      <c r="L251" s="671"/>
      <c r="M251" s="671"/>
      <c r="N251" s="671"/>
      <c r="O251" s="671"/>
      <c r="P251" s="674"/>
    </row>
    <row r="252" spans="1:16" x14ac:dyDescent="0.2">
      <c r="A252" s="447"/>
      <c r="B252" s="442" t="s">
        <v>157</v>
      </c>
      <c r="C252" s="671" t="s">
        <v>290</v>
      </c>
      <c r="D252" s="671"/>
      <c r="E252" s="671"/>
      <c r="F252" s="671"/>
      <c r="G252" s="671"/>
      <c r="H252" s="443" t="s">
        <v>277</v>
      </c>
      <c r="I252" s="444"/>
      <c r="J252" s="444"/>
      <c r="K252" s="457"/>
      <c r="L252" s="445"/>
      <c r="M252" s="444"/>
      <c r="N252" s="449"/>
      <c r="O252" s="444"/>
      <c r="P252" s="446"/>
    </row>
    <row r="253" spans="1:16" x14ac:dyDescent="0.2">
      <c r="A253" s="447"/>
      <c r="B253" s="442" t="s">
        <v>325</v>
      </c>
      <c r="C253" s="671" t="s">
        <v>326</v>
      </c>
      <c r="D253" s="671"/>
      <c r="E253" s="671"/>
      <c r="F253" s="671"/>
      <c r="G253" s="671"/>
      <c r="H253" s="443" t="s">
        <v>277</v>
      </c>
      <c r="I253" s="451"/>
      <c r="J253" s="451"/>
      <c r="K253" s="457"/>
      <c r="L253" s="445"/>
      <c r="M253" s="444"/>
      <c r="N253" s="449"/>
      <c r="O253" s="444"/>
      <c r="P253" s="446"/>
    </row>
    <row r="254" spans="1:16" x14ac:dyDescent="0.2">
      <c r="A254" s="441"/>
      <c r="B254" s="442" t="s">
        <v>274</v>
      </c>
      <c r="C254" s="671" t="s">
        <v>275</v>
      </c>
      <c r="D254" s="671"/>
      <c r="E254" s="671"/>
      <c r="F254" s="671"/>
      <c r="G254" s="671"/>
      <c r="H254" s="443"/>
      <c r="I254" s="444"/>
      <c r="J254" s="444"/>
      <c r="K254" s="444"/>
      <c r="L254" s="445"/>
      <c r="M254" s="444"/>
      <c r="N254" s="445"/>
      <c r="O254" s="444"/>
      <c r="P254" s="446"/>
    </row>
    <row r="255" spans="1:16" x14ac:dyDescent="0.2">
      <c r="A255" s="447"/>
      <c r="B255" s="442"/>
      <c r="C255" s="671" t="s">
        <v>276</v>
      </c>
      <c r="D255" s="671"/>
      <c r="E255" s="671"/>
      <c r="F255" s="671"/>
      <c r="G255" s="671"/>
      <c r="H255" s="443" t="s">
        <v>277</v>
      </c>
      <c r="I255" s="444"/>
      <c r="J255" s="444"/>
      <c r="K255" s="457"/>
      <c r="L255" s="445"/>
      <c r="M255" s="444"/>
      <c r="N255" s="449"/>
      <c r="O255" s="444"/>
      <c r="P255" s="446"/>
    </row>
    <row r="256" spans="1:16" x14ac:dyDescent="0.2">
      <c r="A256" s="447"/>
      <c r="B256" s="442" t="s">
        <v>348</v>
      </c>
      <c r="C256" s="671" t="s">
        <v>349</v>
      </c>
      <c r="D256" s="671"/>
      <c r="E256" s="671"/>
      <c r="F256" s="671"/>
      <c r="G256" s="671"/>
      <c r="H256" s="443" t="s">
        <v>280</v>
      </c>
      <c r="I256" s="451"/>
      <c r="J256" s="451"/>
      <c r="K256" s="457"/>
      <c r="L256" s="445"/>
      <c r="M256" s="444"/>
      <c r="N256" s="449"/>
      <c r="O256" s="444"/>
      <c r="P256" s="446"/>
    </row>
    <row r="257" spans="1:16" x14ac:dyDescent="0.2">
      <c r="A257" s="447"/>
      <c r="B257" s="442" t="s">
        <v>350</v>
      </c>
      <c r="C257" s="671" t="s">
        <v>351</v>
      </c>
      <c r="D257" s="671"/>
      <c r="E257" s="671"/>
      <c r="F257" s="671"/>
      <c r="G257" s="671"/>
      <c r="H257" s="443" t="s">
        <v>277</v>
      </c>
      <c r="I257" s="451"/>
      <c r="J257" s="451"/>
      <c r="K257" s="457"/>
      <c r="L257" s="445"/>
      <c r="M257" s="444"/>
      <c r="N257" s="449"/>
      <c r="O257" s="444"/>
      <c r="P257" s="446"/>
    </row>
    <row r="258" spans="1:16" x14ac:dyDescent="0.2">
      <c r="A258" s="447"/>
      <c r="B258" s="442" t="s">
        <v>327</v>
      </c>
      <c r="C258" s="671" t="s">
        <v>328</v>
      </c>
      <c r="D258" s="671"/>
      <c r="E258" s="671"/>
      <c r="F258" s="671"/>
      <c r="G258" s="671"/>
      <c r="H258" s="443" t="s">
        <v>280</v>
      </c>
      <c r="I258" s="451"/>
      <c r="J258" s="451"/>
      <c r="K258" s="457"/>
      <c r="L258" s="445"/>
      <c r="M258" s="444"/>
      <c r="N258" s="449"/>
      <c r="O258" s="444"/>
      <c r="P258" s="446"/>
    </row>
    <row r="259" spans="1:16" x14ac:dyDescent="0.2">
      <c r="A259" s="447"/>
      <c r="B259" s="442" t="s">
        <v>317</v>
      </c>
      <c r="C259" s="671" t="s">
        <v>318</v>
      </c>
      <c r="D259" s="671"/>
      <c r="E259" s="671"/>
      <c r="F259" s="671"/>
      <c r="G259" s="671"/>
      <c r="H259" s="443" t="s">
        <v>277</v>
      </c>
      <c r="I259" s="451"/>
      <c r="J259" s="451"/>
      <c r="K259" s="457"/>
      <c r="L259" s="445"/>
      <c r="M259" s="444"/>
      <c r="N259" s="449"/>
      <c r="O259" s="444"/>
      <c r="P259" s="446"/>
    </row>
    <row r="260" spans="1:16" ht="22.5" x14ac:dyDescent="0.2">
      <c r="A260" s="447" t="s">
        <v>437</v>
      </c>
      <c r="B260" s="442" t="s">
        <v>330</v>
      </c>
      <c r="C260" s="671" t="s">
        <v>331</v>
      </c>
      <c r="D260" s="671"/>
      <c r="E260" s="671"/>
      <c r="F260" s="671"/>
      <c r="G260" s="671"/>
      <c r="H260" s="443" t="s">
        <v>332</v>
      </c>
      <c r="I260" s="450"/>
      <c r="J260" s="444"/>
      <c r="K260" s="444"/>
      <c r="L260" s="445"/>
      <c r="M260" s="444"/>
      <c r="N260" s="449"/>
      <c r="O260" s="444"/>
      <c r="P260" s="446"/>
    </row>
    <row r="261" spans="1:16" x14ac:dyDescent="0.2">
      <c r="A261" s="453"/>
      <c r="B261" s="454"/>
      <c r="C261" s="672" t="s">
        <v>283</v>
      </c>
      <c r="D261" s="672"/>
      <c r="E261" s="672"/>
      <c r="F261" s="672"/>
      <c r="G261" s="672"/>
      <c r="H261" s="434"/>
      <c r="I261" s="435"/>
      <c r="J261" s="435"/>
      <c r="K261" s="435"/>
      <c r="L261" s="437"/>
      <c r="M261" s="435"/>
      <c r="N261" s="455"/>
      <c r="O261" s="435"/>
      <c r="P261" s="456"/>
    </row>
    <row r="262" spans="1:16" ht="33.75" x14ac:dyDescent="0.2">
      <c r="A262" s="432" t="s">
        <v>438</v>
      </c>
      <c r="B262" s="433" t="s">
        <v>435</v>
      </c>
      <c r="C262" s="673" t="s">
        <v>436</v>
      </c>
      <c r="D262" s="673"/>
      <c r="E262" s="673"/>
      <c r="F262" s="673"/>
      <c r="G262" s="673"/>
      <c r="H262" s="434" t="s">
        <v>324</v>
      </c>
      <c r="I262" s="435"/>
      <c r="J262" s="435"/>
      <c r="K262" s="473">
        <v>32.18</v>
      </c>
      <c r="L262" s="437"/>
      <c r="M262" s="435"/>
      <c r="N262" s="437"/>
      <c r="O262" s="435"/>
      <c r="P262" s="438"/>
    </row>
    <row r="263" spans="1:16" x14ac:dyDescent="0.2">
      <c r="A263" s="439"/>
      <c r="B263" s="440"/>
      <c r="C263" s="671" t="s">
        <v>778</v>
      </c>
      <c r="D263" s="671"/>
      <c r="E263" s="671"/>
      <c r="F263" s="671"/>
      <c r="G263" s="671"/>
      <c r="H263" s="671"/>
      <c r="I263" s="671"/>
      <c r="J263" s="671"/>
      <c r="K263" s="671"/>
      <c r="L263" s="671"/>
      <c r="M263" s="671"/>
      <c r="N263" s="671"/>
      <c r="O263" s="671"/>
      <c r="P263" s="674"/>
    </row>
    <row r="264" spans="1:16" x14ac:dyDescent="0.2">
      <c r="A264" s="447"/>
      <c r="B264" s="442" t="s">
        <v>157</v>
      </c>
      <c r="C264" s="671" t="s">
        <v>290</v>
      </c>
      <c r="D264" s="671"/>
      <c r="E264" s="671"/>
      <c r="F264" s="671"/>
      <c r="G264" s="671"/>
      <c r="H264" s="443" t="s">
        <v>277</v>
      </c>
      <c r="I264" s="444"/>
      <c r="J264" s="444"/>
      <c r="K264" s="457"/>
      <c r="L264" s="445"/>
      <c r="M264" s="444"/>
      <c r="N264" s="449"/>
      <c r="O264" s="444"/>
      <c r="P264" s="446"/>
    </row>
    <row r="265" spans="1:16" x14ac:dyDescent="0.2">
      <c r="A265" s="447"/>
      <c r="B265" s="442" t="s">
        <v>325</v>
      </c>
      <c r="C265" s="671" t="s">
        <v>326</v>
      </c>
      <c r="D265" s="671"/>
      <c r="E265" s="671"/>
      <c r="F265" s="671"/>
      <c r="G265" s="671"/>
      <c r="H265" s="443" t="s">
        <v>277</v>
      </c>
      <c r="I265" s="451"/>
      <c r="J265" s="451"/>
      <c r="K265" s="457"/>
      <c r="L265" s="445"/>
      <c r="M265" s="444"/>
      <c r="N265" s="449"/>
      <c r="O265" s="444"/>
      <c r="P265" s="446"/>
    </row>
    <row r="266" spans="1:16" x14ac:dyDescent="0.2">
      <c r="A266" s="441"/>
      <c r="B266" s="442" t="s">
        <v>274</v>
      </c>
      <c r="C266" s="671" t="s">
        <v>275</v>
      </c>
      <c r="D266" s="671"/>
      <c r="E266" s="671"/>
      <c r="F266" s="671"/>
      <c r="G266" s="671"/>
      <c r="H266" s="443"/>
      <c r="I266" s="444"/>
      <c r="J266" s="444"/>
      <c r="K266" s="444"/>
      <c r="L266" s="445"/>
      <c r="M266" s="444"/>
      <c r="N266" s="445"/>
      <c r="O266" s="444"/>
      <c r="P266" s="446"/>
    </row>
    <row r="267" spans="1:16" x14ac:dyDescent="0.2">
      <c r="A267" s="447"/>
      <c r="B267" s="442"/>
      <c r="C267" s="671" t="s">
        <v>276</v>
      </c>
      <c r="D267" s="671"/>
      <c r="E267" s="671"/>
      <c r="F267" s="671"/>
      <c r="G267" s="671"/>
      <c r="H267" s="443" t="s">
        <v>277</v>
      </c>
      <c r="I267" s="444"/>
      <c r="J267" s="444"/>
      <c r="K267" s="457"/>
      <c r="L267" s="445"/>
      <c r="M267" s="444"/>
      <c r="N267" s="449"/>
      <c r="O267" s="444"/>
      <c r="P267" s="446"/>
    </row>
    <row r="268" spans="1:16" x14ac:dyDescent="0.2">
      <c r="A268" s="447"/>
      <c r="B268" s="442" t="s">
        <v>348</v>
      </c>
      <c r="C268" s="671" t="s">
        <v>349</v>
      </c>
      <c r="D268" s="671"/>
      <c r="E268" s="671"/>
      <c r="F268" s="671"/>
      <c r="G268" s="671"/>
      <c r="H268" s="443" t="s">
        <v>280</v>
      </c>
      <c r="I268" s="451"/>
      <c r="J268" s="451"/>
      <c r="K268" s="457"/>
      <c r="L268" s="445"/>
      <c r="M268" s="444"/>
      <c r="N268" s="449"/>
      <c r="O268" s="444"/>
      <c r="P268" s="446"/>
    </row>
    <row r="269" spans="1:16" x14ac:dyDescent="0.2">
      <c r="A269" s="447"/>
      <c r="B269" s="442" t="s">
        <v>350</v>
      </c>
      <c r="C269" s="671" t="s">
        <v>351</v>
      </c>
      <c r="D269" s="671"/>
      <c r="E269" s="671"/>
      <c r="F269" s="671"/>
      <c r="G269" s="671"/>
      <c r="H269" s="443" t="s">
        <v>277</v>
      </c>
      <c r="I269" s="451"/>
      <c r="J269" s="451"/>
      <c r="K269" s="457"/>
      <c r="L269" s="445"/>
      <c r="M269" s="444"/>
      <c r="N269" s="449"/>
      <c r="O269" s="444"/>
      <c r="P269" s="446"/>
    </row>
    <row r="270" spans="1:16" x14ac:dyDescent="0.2">
      <c r="A270" s="447"/>
      <c r="B270" s="442" t="s">
        <v>327</v>
      </c>
      <c r="C270" s="671" t="s">
        <v>328</v>
      </c>
      <c r="D270" s="671"/>
      <c r="E270" s="671"/>
      <c r="F270" s="671"/>
      <c r="G270" s="671"/>
      <c r="H270" s="443" t="s">
        <v>280</v>
      </c>
      <c r="I270" s="451"/>
      <c r="J270" s="451"/>
      <c r="K270" s="457"/>
      <c r="L270" s="445"/>
      <c r="M270" s="444"/>
      <c r="N270" s="449"/>
      <c r="O270" s="444"/>
      <c r="P270" s="446"/>
    </row>
    <row r="271" spans="1:16" x14ac:dyDescent="0.2">
      <c r="A271" s="447"/>
      <c r="B271" s="442" t="s">
        <v>317</v>
      </c>
      <c r="C271" s="671" t="s">
        <v>318</v>
      </c>
      <c r="D271" s="671"/>
      <c r="E271" s="671"/>
      <c r="F271" s="671"/>
      <c r="G271" s="671"/>
      <c r="H271" s="443" t="s">
        <v>277</v>
      </c>
      <c r="I271" s="451"/>
      <c r="J271" s="451"/>
      <c r="K271" s="457"/>
      <c r="L271" s="445"/>
      <c r="M271" s="444"/>
      <c r="N271" s="449"/>
      <c r="O271" s="444"/>
      <c r="P271" s="446"/>
    </row>
    <row r="272" spans="1:16" ht="22.5" x14ac:dyDescent="0.2">
      <c r="A272" s="447" t="s">
        <v>779</v>
      </c>
      <c r="B272" s="442" t="s">
        <v>330</v>
      </c>
      <c r="C272" s="671" t="s">
        <v>331</v>
      </c>
      <c r="D272" s="671"/>
      <c r="E272" s="671"/>
      <c r="F272" s="671"/>
      <c r="G272" s="671"/>
      <c r="H272" s="443" t="s">
        <v>332</v>
      </c>
      <c r="I272" s="450"/>
      <c r="J272" s="444"/>
      <c r="K272" s="444"/>
      <c r="L272" s="445"/>
      <c r="M272" s="444"/>
      <c r="N272" s="449"/>
      <c r="O272" s="444"/>
      <c r="P272" s="446"/>
    </row>
    <row r="273" spans="1:16" x14ac:dyDescent="0.2">
      <c r="A273" s="453"/>
      <c r="B273" s="454"/>
      <c r="C273" s="672" t="s">
        <v>283</v>
      </c>
      <c r="D273" s="672"/>
      <c r="E273" s="672"/>
      <c r="F273" s="672"/>
      <c r="G273" s="672"/>
      <c r="H273" s="434"/>
      <c r="I273" s="435"/>
      <c r="J273" s="435"/>
      <c r="K273" s="435"/>
      <c r="L273" s="437"/>
      <c r="M273" s="435"/>
      <c r="N273" s="455"/>
      <c r="O273" s="435"/>
      <c r="P273" s="456"/>
    </row>
    <row r="274" spans="1:16" ht="90" x14ac:dyDescent="0.2">
      <c r="A274" s="432" t="s">
        <v>442</v>
      </c>
      <c r="B274" s="433" t="s">
        <v>439</v>
      </c>
      <c r="C274" s="673" t="s">
        <v>440</v>
      </c>
      <c r="D274" s="673"/>
      <c r="E274" s="673"/>
      <c r="F274" s="673"/>
      <c r="G274" s="673"/>
      <c r="H274" s="434" t="s">
        <v>441</v>
      </c>
      <c r="I274" s="435"/>
      <c r="J274" s="435"/>
      <c r="K274" s="473">
        <v>69.25</v>
      </c>
      <c r="L274" s="437"/>
      <c r="M274" s="435"/>
      <c r="N274" s="464"/>
      <c r="O274" s="435"/>
      <c r="P274" s="456"/>
    </row>
    <row r="275" spans="1:16" x14ac:dyDescent="0.2">
      <c r="A275" s="439"/>
      <c r="B275" s="440"/>
      <c r="C275" s="671" t="s">
        <v>780</v>
      </c>
      <c r="D275" s="671"/>
      <c r="E275" s="671"/>
      <c r="F275" s="671"/>
      <c r="G275" s="671"/>
      <c r="H275" s="671"/>
      <c r="I275" s="671"/>
      <c r="J275" s="671"/>
      <c r="K275" s="671"/>
      <c r="L275" s="671"/>
      <c r="M275" s="671"/>
      <c r="N275" s="671"/>
      <c r="O275" s="671"/>
      <c r="P275" s="674"/>
    </row>
    <row r="276" spans="1:16" x14ac:dyDescent="0.2">
      <c r="A276" s="453"/>
      <c r="B276" s="454"/>
      <c r="C276" s="672" t="s">
        <v>283</v>
      </c>
      <c r="D276" s="672"/>
      <c r="E276" s="672"/>
      <c r="F276" s="672"/>
      <c r="G276" s="672"/>
      <c r="H276" s="434"/>
      <c r="I276" s="435"/>
      <c r="J276" s="435"/>
      <c r="K276" s="435"/>
      <c r="L276" s="437"/>
      <c r="M276" s="435"/>
      <c r="N276" s="455"/>
      <c r="O276" s="435"/>
      <c r="P276" s="456"/>
    </row>
    <row r="277" spans="1:16" ht="22.5" x14ac:dyDescent="0.2">
      <c r="A277" s="432" t="s">
        <v>447</v>
      </c>
      <c r="B277" s="433" t="s">
        <v>443</v>
      </c>
      <c r="C277" s="673" t="s">
        <v>444</v>
      </c>
      <c r="D277" s="673"/>
      <c r="E277" s="673"/>
      <c r="F277" s="673"/>
      <c r="G277" s="673"/>
      <c r="H277" s="434" t="s">
        <v>324</v>
      </c>
      <c r="I277" s="435"/>
      <c r="J277" s="435"/>
      <c r="K277" s="475">
        <v>78</v>
      </c>
      <c r="L277" s="437"/>
      <c r="M277" s="435"/>
      <c r="N277" s="437"/>
      <c r="O277" s="435"/>
      <c r="P277" s="438"/>
    </row>
    <row r="278" spans="1:16" x14ac:dyDescent="0.2">
      <c r="A278" s="439"/>
      <c r="B278" s="440"/>
      <c r="C278" s="671" t="s">
        <v>781</v>
      </c>
      <c r="D278" s="671"/>
      <c r="E278" s="671"/>
      <c r="F278" s="671"/>
      <c r="G278" s="671"/>
      <c r="H278" s="671"/>
      <c r="I278" s="671"/>
      <c r="J278" s="671"/>
      <c r="K278" s="671"/>
      <c r="L278" s="671"/>
      <c r="M278" s="671"/>
      <c r="N278" s="671"/>
      <c r="O278" s="671"/>
      <c r="P278" s="674"/>
    </row>
    <row r="279" spans="1:16" x14ac:dyDescent="0.2">
      <c r="A279" s="447"/>
      <c r="B279" s="442" t="s">
        <v>157</v>
      </c>
      <c r="C279" s="671" t="s">
        <v>290</v>
      </c>
      <c r="D279" s="671"/>
      <c r="E279" s="671"/>
      <c r="F279" s="671"/>
      <c r="G279" s="671"/>
      <c r="H279" s="443" t="s">
        <v>277</v>
      </c>
      <c r="I279" s="444"/>
      <c r="J279" s="444"/>
      <c r="K279" s="476"/>
      <c r="L279" s="445"/>
      <c r="M279" s="444"/>
      <c r="N279" s="449"/>
      <c r="O279" s="444"/>
      <c r="P279" s="446"/>
    </row>
    <row r="280" spans="1:16" x14ac:dyDescent="0.2">
      <c r="A280" s="447"/>
      <c r="B280" s="442" t="s">
        <v>445</v>
      </c>
      <c r="C280" s="671" t="s">
        <v>446</v>
      </c>
      <c r="D280" s="671"/>
      <c r="E280" s="671"/>
      <c r="F280" s="671"/>
      <c r="G280" s="671"/>
      <c r="H280" s="443" t="s">
        <v>277</v>
      </c>
      <c r="I280" s="451"/>
      <c r="J280" s="451"/>
      <c r="K280" s="476"/>
      <c r="L280" s="445"/>
      <c r="M280" s="444"/>
      <c r="N280" s="449"/>
      <c r="O280" s="444"/>
      <c r="P280" s="446"/>
    </row>
    <row r="281" spans="1:16" x14ac:dyDescent="0.2">
      <c r="A281" s="441"/>
      <c r="B281" s="442" t="s">
        <v>274</v>
      </c>
      <c r="C281" s="671" t="s">
        <v>275</v>
      </c>
      <c r="D281" s="671"/>
      <c r="E281" s="671"/>
      <c r="F281" s="671"/>
      <c r="G281" s="671"/>
      <c r="H281" s="443"/>
      <c r="I281" s="444"/>
      <c r="J281" s="444"/>
      <c r="K281" s="444"/>
      <c r="L281" s="445"/>
      <c r="M281" s="444"/>
      <c r="N281" s="445"/>
      <c r="O281" s="444"/>
      <c r="P281" s="446"/>
    </row>
    <row r="282" spans="1:16" x14ac:dyDescent="0.2">
      <c r="A282" s="447"/>
      <c r="B282" s="442"/>
      <c r="C282" s="671" t="s">
        <v>276</v>
      </c>
      <c r="D282" s="671"/>
      <c r="E282" s="671"/>
      <c r="F282" s="671"/>
      <c r="G282" s="671"/>
      <c r="H282" s="443" t="s">
        <v>277</v>
      </c>
      <c r="I282" s="444"/>
      <c r="J282" s="444"/>
      <c r="K282" s="476"/>
      <c r="L282" s="445"/>
      <c r="M282" s="444"/>
      <c r="N282" s="449"/>
      <c r="O282" s="444"/>
      <c r="P282" s="446"/>
    </row>
    <row r="283" spans="1:16" x14ac:dyDescent="0.2">
      <c r="A283" s="447"/>
      <c r="B283" s="442" t="s">
        <v>327</v>
      </c>
      <c r="C283" s="671" t="s">
        <v>328</v>
      </c>
      <c r="D283" s="671"/>
      <c r="E283" s="671"/>
      <c r="F283" s="671"/>
      <c r="G283" s="671"/>
      <c r="H283" s="443" t="s">
        <v>280</v>
      </c>
      <c r="I283" s="451"/>
      <c r="J283" s="451"/>
      <c r="K283" s="476"/>
      <c r="L283" s="445"/>
      <c r="M283" s="444"/>
      <c r="N283" s="449"/>
      <c r="O283" s="444"/>
      <c r="P283" s="446"/>
    </row>
    <row r="284" spans="1:16" x14ac:dyDescent="0.2">
      <c r="A284" s="447"/>
      <c r="B284" s="442" t="s">
        <v>317</v>
      </c>
      <c r="C284" s="671" t="s">
        <v>318</v>
      </c>
      <c r="D284" s="671"/>
      <c r="E284" s="671"/>
      <c r="F284" s="671"/>
      <c r="G284" s="671"/>
      <c r="H284" s="443" t="s">
        <v>277</v>
      </c>
      <c r="I284" s="451"/>
      <c r="J284" s="451"/>
      <c r="K284" s="476"/>
      <c r="L284" s="445"/>
      <c r="M284" s="444"/>
      <c r="N284" s="449"/>
      <c r="O284" s="444"/>
      <c r="P284" s="446"/>
    </row>
    <row r="285" spans="1:16" ht="22.5" x14ac:dyDescent="0.2">
      <c r="A285" s="447" t="s">
        <v>782</v>
      </c>
      <c r="B285" s="442" t="s">
        <v>330</v>
      </c>
      <c r="C285" s="671" t="s">
        <v>331</v>
      </c>
      <c r="D285" s="671"/>
      <c r="E285" s="671"/>
      <c r="F285" s="671"/>
      <c r="G285" s="671"/>
      <c r="H285" s="443" t="s">
        <v>332</v>
      </c>
      <c r="I285" s="450"/>
      <c r="J285" s="444"/>
      <c r="K285" s="444"/>
      <c r="L285" s="445"/>
      <c r="M285" s="444"/>
      <c r="N285" s="449"/>
      <c r="O285" s="444"/>
      <c r="P285" s="446"/>
    </row>
    <row r="286" spans="1:16" x14ac:dyDescent="0.2">
      <c r="A286" s="453"/>
      <c r="B286" s="454"/>
      <c r="C286" s="672" t="s">
        <v>283</v>
      </c>
      <c r="D286" s="672"/>
      <c r="E286" s="672"/>
      <c r="F286" s="672"/>
      <c r="G286" s="672"/>
      <c r="H286" s="434"/>
      <c r="I286" s="435"/>
      <c r="J286" s="435"/>
      <c r="K286" s="435"/>
      <c r="L286" s="437"/>
      <c r="M286" s="435"/>
      <c r="N286" s="462"/>
      <c r="O286" s="435"/>
      <c r="P286" s="456"/>
    </row>
    <row r="287" spans="1:16" ht="90" x14ac:dyDescent="0.2">
      <c r="A287" s="432" t="s">
        <v>451</v>
      </c>
      <c r="B287" s="433" t="s">
        <v>448</v>
      </c>
      <c r="C287" s="673" t="s">
        <v>449</v>
      </c>
      <c r="D287" s="673"/>
      <c r="E287" s="673"/>
      <c r="F287" s="673"/>
      <c r="G287" s="673"/>
      <c r="H287" s="434" t="s">
        <v>450</v>
      </c>
      <c r="I287" s="435"/>
      <c r="J287" s="435"/>
      <c r="K287" s="475">
        <v>78</v>
      </c>
      <c r="L287" s="461"/>
      <c r="M287" s="473"/>
      <c r="N287" s="464"/>
      <c r="O287" s="435"/>
      <c r="P287" s="456"/>
    </row>
    <row r="288" spans="1:16" x14ac:dyDescent="0.2">
      <c r="A288" s="439"/>
      <c r="B288" s="440"/>
      <c r="C288" s="671" t="s">
        <v>783</v>
      </c>
      <c r="D288" s="671"/>
      <c r="E288" s="671"/>
      <c r="F288" s="671"/>
      <c r="G288" s="671"/>
      <c r="H288" s="671"/>
      <c r="I288" s="671"/>
      <c r="J288" s="671"/>
      <c r="K288" s="671"/>
      <c r="L288" s="671"/>
      <c r="M288" s="671"/>
      <c r="N288" s="671"/>
      <c r="O288" s="671"/>
      <c r="P288" s="674"/>
    </row>
    <row r="289" spans="1:16" x14ac:dyDescent="0.2">
      <c r="A289" s="453"/>
      <c r="B289" s="454"/>
      <c r="C289" s="672" t="s">
        <v>283</v>
      </c>
      <c r="D289" s="672"/>
      <c r="E289" s="672"/>
      <c r="F289" s="672"/>
      <c r="G289" s="672"/>
      <c r="H289" s="434"/>
      <c r="I289" s="435"/>
      <c r="J289" s="435"/>
      <c r="K289" s="435"/>
      <c r="L289" s="437"/>
      <c r="M289" s="435"/>
      <c r="N289" s="455"/>
      <c r="O289" s="435"/>
      <c r="P289" s="456"/>
    </row>
    <row r="290" spans="1:16" ht="22.5" x14ac:dyDescent="0.2">
      <c r="A290" s="432" t="s">
        <v>461</v>
      </c>
      <c r="B290" s="433" t="s">
        <v>452</v>
      </c>
      <c r="C290" s="673" t="s">
        <v>453</v>
      </c>
      <c r="D290" s="673"/>
      <c r="E290" s="673"/>
      <c r="F290" s="673"/>
      <c r="G290" s="673"/>
      <c r="H290" s="434" t="s">
        <v>450</v>
      </c>
      <c r="I290" s="435"/>
      <c r="J290" s="435"/>
      <c r="K290" s="475">
        <v>16</v>
      </c>
      <c r="L290" s="437"/>
      <c r="M290" s="435"/>
      <c r="N290" s="437"/>
      <c r="O290" s="435"/>
      <c r="P290" s="438"/>
    </row>
    <row r="291" spans="1:16" x14ac:dyDescent="0.2">
      <c r="A291" s="439"/>
      <c r="B291" s="440"/>
      <c r="C291" s="671" t="s">
        <v>784</v>
      </c>
      <c r="D291" s="671"/>
      <c r="E291" s="671"/>
      <c r="F291" s="671"/>
      <c r="G291" s="671"/>
      <c r="H291" s="671"/>
      <c r="I291" s="671"/>
      <c r="J291" s="671"/>
      <c r="K291" s="671"/>
      <c r="L291" s="671"/>
      <c r="M291" s="671"/>
      <c r="N291" s="671"/>
      <c r="O291" s="671"/>
      <c r="P291" s="674"/>
    </row>
    <row r="292" spans="1:16" x14ac:dyDescent="0.2">
      <c r="A292" s="447"/>
      <c r="B292" s="442" t="s">
        <v>157</v>
      </c>
      <c r="C292" s="671" t="s">
        <v>290</v>
      </c>
      <c r="D292" s="671"/>
      <c r="E292" s="671"/>
      <c r="F292" s="671"/>
      <c r="G292" s="671"/>
      <c r="H292" s="443" t="s">
        <v>277</v>
      </c>
      <c r="I292" s="444"/>
      <c r="J292" s="444"/>
      <c r="K292" s="459"/>
      <c r="L292" s="445"/>
      <c r="M292" s="444"/>
      <c r="N292" s="449"/>
      <c r="O292" s="444"/>
      <c r="P292" s="446"/>
    </row>
    <row r="293" spans="1:16" x14ac:dyDescent="0.2">
      <c r="A293" s="447"/>
      <c r="B293" s="442" t="s">
        <v>325</v>
      </c>
      <c r="C293" s="671" t="s">
        <v>326</v>
      </c>
      <c r="D293" s="671"/>
      <c r="E293" s="671"/>
      <c r="F293" s="671"/>
      <c r="G293" s="671"/>
      <c r="H293" s="443" t="s">
        <v>277</v>
      </c>
      <c r="I293" s="465"/>
      <c r="J293" s="451"/>
      <c r="K293" s="459"/>
      <c r="L293" s="445"/>
      <c r="M293" s="444"/>
      <c r="N293" s="449"/>
      <c r="O293" s="444"/>
      <c r="P293" s="446"/>
    </row>
    <row r="294" spans="1:16" x14ac:dyDescent="0.2">
      <c r="A294" s="441"/>
      <c r="B294" s="442" t="s">
        <v>274</v>
      </c>
      <c r="C294" s="671" t="s">
        <v>275</v>
      </c>
      <c r="D294" s="671"/>
      <c r="E294" s="671"/>
      <c r="F294" s="671"/>
      <c r="G294" s="671"/>
      <c r="H294" s="443"/>
      <c r="I294" s="444"/>
      <c r="J294" s="444"/>
      <c r="K294" s="444"/>
      <c r="L294" s="445"/>
      <c r="M294" s="444"/>
      <c r="N294" s="445"/>
      <c r="O294" s="444"/>
      <c r="P294" s="463"/>
    </row>
    <row r="295" spans="1:16" x14ac:dyDescent="0.2">
      <c r="A295" s="447"/>
      <c r="B295" s="442"/>
      <c r="C295" s="671" t="s">
        <v>276</v>
      </c>
      <c r="D295" s="671"/>
      <c r="E295" s="671"/>
      <c r="F295" s="671"/>
      <c r="G295" s="671"/>
      <c r="H295" s="443" t="s">
        <v>277</v>
      </c>
      <c r="I295" s="444"/>
      <c r="J295" s="444"/>
      <c r="K295" s="476"/>
      <c r="L295" s="445"/>
      <c r="M295" s="444"/>
      <c r="N295" s="449"/>
      <c r="O295" s="444"/>
      <c r="P295" s="446"/>
    </row>
    <row r="296" spans="1:16" x14ac:dyDescent="0.2">
      <c r="A296" s="447"/>
      <c r="B296" s="442" t="s">
        <v>348</v>
      </c>
      <c r="C296" s="671" t="s">
        <v>349</v>
      </c>
      <c r="D296" s="671"/>
      <c r="E296" s="671"/>
      <c r="F296" s="671"/>
      <c r="G296" s="671"/>
      <c r="H296" s="443" t="s">
        <v>280</v>
      </c>
      <c r="I296" s="451"/>
      <c r="J296" s="451"/>
      <c r="K296" s="476"/>
      <c r="L296" s="445"/>
      <c r="M296" s="444"/>
      <c r="N296" s="449"/>
      <c r="O296" s="444"/>
      <c r="P296" s="446"/>
    </row>
    <row r="297" spans="1:16" x14ac:dyDescent="0.2">
      <c r="A297" s="447"/>
      <c r="B297" s="442" t="s">
        <v>350</v>
      </c>
      <c r="C297" s="671" t="s">
        <v>351</v>
      </c>
      <c r="D297" s="671"/>
      <c r="E297" s="671"/>
      <c r="F297" s="671"/>
      <c r="G297" s="671"/>
      <c r="H297" s="443" t="s">
        <v>277</v>
      </c>
      <c r="I297" s="451"/>
      <c r="J297" s="451"/>
      <c r="K297" s="476"/>
      <c r="L297" s="445"/>
      <c r="M297" s="444"/>
      <c r="N297" s="449"/>
      <c r="O297" s="444"/>
      <c r="P297" s="446"/>
    </row>
    <row r="298" spans="1:16" x14ac:dyDescent="0.2">
      <c r="A298" s="447"/>
      <c r="B298" s="442" t="s">
        <v>327</v>
      </c>
      <c r="C298" s="671" t="s">
        <v>328</v>
      </c>
      <c r="D298" s="671"/>
      <c r="E298" s="671"/>
      <c r="F298" s="671"/>
      <c r="G298" s="671"/>
      <c r="H298" s="443" t="s">
        <v>280</v>
      </c>
      <c r="I298" s="451"/>
      <c r="J298" s="451"/>
      <c r="K298" s="476"/>
      <c r="L298" s="445"/>
      <c r="M298" s="444"/>
      <c r="N298" s="449"/>
      <c r="O298" s="444"/>
      <c r="P298" s="446"/>
    </row>
    <row r="299" spans="1:16" x14ac:dyDescent="0.2">
      <c r="A299" s="447"/>
      <c r="B299" s="442" t="s">
        <v>317</v>
      </c>
      <c r="C299" s="671" t="s">
        <v>318</v>
      </c>
      <c r="D299" s="671"/>
      <c r="E299" s="671"/>
      <c r="F299" s="671"/>
      <c r="G299" s="671"/>
      <c r="H299" s="443" t="s">
        <v>277</v>
      </c>
      <c r="I299" s="451"/>
      <c r="J299" s="451"/>
      <c r="K299" s="476"/>
      <c r="L299" s="445"/>
      <c r="M299" s="444"/>
      <c r="N299" s="449"/>
      <c r="O299" s="444"/>
      <c r="P299" s="446"/>
    </row>
    <row r="300" spans="1:16" x14ac:dyDescent="0.2">
      <c r="A300" s="441"/>
      <c r="B300" s="442" t="s">
        <v>293</v>
      </c>
      <c r="C300" s="671" t="s">
        <v>369</v>
      </c>
      <c r="D300" s="671"/>
      <c r="E300" s="671"/>
      <c r="F300" s="671"/>
      <c r="G300" s="671"/>
      <c r="H300" s="443"/>
      <c r="I300" s="444"/>
      <c r="J300" s="444"/>
      <c r="K300" s="444"/>
      <c r="L300" s="445"/>
      <c r="M300" s="444"/>
      <c r="N300" s="445"/>
      <c r="O300" s="444"/>
      <c r="P300" s="446"/>
    </row>
    <row r="301" spans="1:16" ht="22.5" x14ac:dyDescent="0.2">
      <c r="A301" s="447"/>
      <c r="B301" s="442" t="s">
        <v>454</v>
      </c>
      <c r="C301" s="671" t="s">
        <v>455</v>
      </c>
      <c r="D301" s="671"/>
      <c r="E301" s="671"/>
      <c r="F301" s="671"/>
      <c r="G301" s="671"/>
      <c r="H301" s="443" t="s">
        <v>390</v>
      </c>
      <c r="I301" s="476"/>
      <c r="J301" s="444"/>
      <c r="K301" s="476"/>
      <c r="L301" s="449"/>
      <c r="M301" s="451"/>
      <c r="N301" s="449"/>
      <c r="O301" s="444"/>
      <c r="P301" s="446"/>
    </row>
    <row r="302" spans="1:16" ht="22.5" x14ac:dyDescent="0.2">
      <c r="A302" s="447"/>
      <c r="B302" s="442" t="s">
        <v>456</v>
      </c>
      <c r="C302" s="671" t="s">
        <v>457</v>
      </c>
      <c r="D302" s="671"/>
      <c r="E302" s="671"/>
      <c r="F302" s="671"/>
      <c r="G302" s="671"/>
      <c r="H302" s="443" t="s">
        <v>390</v>
      </c>
      <c r="I302" s="474"/>
      <c r="J302" s="444"/>
      <c r="K302" s="474"/>
      <c r="L302" s="449"/>
      <c r="M302" s="451"/>
      <c r="N302" s="449"/>
      <c r="O302" s="444"/>
      <c r="P302" s="446"/>
    </row>
    <row r="303" spans="1:16" ht="22.5" x14ac:dyDescent="0.2">
      <c r="A303" s="447"/>
      <c r="B303" s="442" t="s">
        <v>401</v>
      </c>
      <c r="C303" s="671" t="s">
        <v>402</v>
      </c>
      <c r="D303" s="671"/>
      <c r="E303" s="671"/>
      <c r="F303" s="671"/>
      <c r="G303" s="671"/>
      <c r="H303" s="443" t="s">
        <v>403</v>
      </c>
      <c r="I303" s="459"/>
      <c r="J303" s="444"/>
      <c r="K303" s="459"/>
      <c r="L303" s="452"/>
      <c r="M303" s="451"/>
      <c r="N303" s="449"/>
      <c r="O303" s="444"/>
      <c r="P303" s="446"/>
    </row>
    <row r="304" spans="1:16" ht="22.5" x14ac:dyDescent="0.2">
      <c r="A304" s="447"/>
      <c r="B304" s="442" t="s">
        <v>458</v>
      </c>
      <c r="C304" s="671" t="s">
        <v>459</v>
      </c>
      <c r="D304" s="671"/>
      <c r="E304" s="671"/>
      <c r="F304" s="671"/>
      <c r="G304" s="671"/>
      <c r="H304" s="443" t="s">
        <v>460</v>
      </c>
      <c r="I304" s="459"/>
      <c r="J304" s="444"/>
      <c r="K304" s="459"/>
      <c r="L304" s="449"/>
      <c r="M304" s="451"/>
      <c r="N304" s="449"/>
      <c r="O304" s="444"/>
      <c r="P304" s="446"/>
    </row>
    <row r="305" spans="1:16" ht="22.5" x14ac:dyDescent="0.2">
      <c r="A305" s="447" t="s">
        <v>785</v>
      </c>
      <c r="B305" s="442" t="s">
        <v>330</v>
      </c>
      <c r="C305" s="671" t="s">
        <v>331</v>
      </c>
      <c r="D305" s="671"/>
      <c r="E305" s="671"/>
      <c r="F305" s="671"/>
      <c r="G305" s="671"/>
      <c r="H305" s="443" t="s">
        <v>332</v>
      </c>
      <c r="I305" s="450"/>
      <c r="J305" s="444"/>
      <c r="K305" s="444"/>
      <c r="L305" s="445"/>
      <c r="M305" s="444"/>
      <c r="N305" s="449"/>
      <c r="O305" s="444"/>
      <c r="P305" s="446"/>
    </row>
    <row r="306" spans="1:16" x14ac:dyDescent="0.2">
      <c r="A306" s="453"/>
      <c r="B306" s="454"/>
      <c r="C306" s="672" t="s">
        <v>283</v>
      </c>
      <c r="D306" s="672"/>
      <c r="E306" s="672"/>
      <c r="F306" s="672"/>
      <c r="G306" s="672"/>
      <c r="H306" s="434"/>
      <c r="I306" s="435"/>
      <c r="J306" s="435"/>
      <c r="K306" s="435"/>
      <c r="L306" s="437"/>
      <c r="M306" s="435"/>
      <c r="N306" s="455"/>
      <c r="O306" s="435"/>
      <c r="P306" s="456"/>
    </row>
    <row r="307" spans="1:16" ht="45" x14ac:dyDescent="0.2">
      <c r="A307" s="432" t="s">
        <v>464</v>
      </c>
      <c r="B307" s="433" t="s">
        <v>786</v>
      </c>
      <c r="C307" s="673" t="s">
        <v>462</v>
      </c>
      <c r="D307" s="673"/>
      <c r="E307" s="673"/>
      <c r="F307" s="673"/>
      <c r="G307" s="673"/>
      <c r="H307" s="434" t="s">
        <v>450</v>
      </c>
      <c r="I307" s="435"/>
      <c r="J307" s="435"/>
      <c r="K307" s="475">
        <v>48</v>
      </c>
      <c r="L307" s="437"/>
      <c r="M307" s="435"/>
      <c r="N307" s="464"/>
      <c r="O307" s="435"/>
      <c r="P307" s="456"/>
    </row>
    <row r="308" spans="1:16" x14ac:dyDescent="0.2">
      <c r="A308" s="439"/>
      <c r="B308" s="440"/>
      <c r="C308" s="671" t="s">
        <v>463</v>
      </c>
      <c r="D308" s="671"/>
      <c r="E308" s="671"/>
      <c r="F308" s="671"/>
      <c r="G308" s="671"/>
      <c r="H308" s="671"/>
      <c r="I308" s="671"/>
      <c r="J308" s="671"/>
      <c r="K308" s="671"/>
      <c r="L308" s="671"/>
      <c r="M308" s="671"/>
      <c r="N308" s="671"/>
      <c r="O308" s="671"/>
      <c r="P308" s="674"/>
    </row>
    <row r="309" spans="1:16" x14ac:dyDescent="0.2">
      <c r="A309" s="453"/>
      <c r="B309" s="454"/>
      <c r="C309" s="672" t="s">
        <v>283</v>
      </c>
      <c r="D309" s="672"/>
      <c r="E309" s="672"/>
      <c r="F309" s="672"/>
      <c r="G309" s="672"/>
      <c r="H309" s="434"/>
      <c r="I309" s="435"/>
      <c r="J309" s="435"/>
      <c r="K309" s="435"/>
      <c r="L309" s="437"/>
      <c r="M309" s="435"/>
      <c r="N309" s="455"/>
      <c r="O309" s="435"/>
      <c r="P309" s="456"/>
    </row>
    <row r="310" spans="1:16" ht="22.5" x14ac:dyDescent="0.2">
      <c r="A310" s="432" t="s">
        <v>467</v>
      </c>
      <c r="B310" s="433" t="s">
        <v>465</v>
      </c>
      <c r="C310" s="673" t="s">
        <v>466</v>
      </c>
      <c r="D310" s="673"/>
      <c r="E310" s="673"/>
      <c r="F310" s="673"/>
      <c r="G310" s="673"/>
      <c r="H310" s="434" t="s">
        <v>450</v>
      </c>
      <c r="I310" s="435"/>
      <c r="J310" s="435"/>
      <c r="K310" s="475">
        <v>4</v>
      </c>
      <c r="L310" s="437"/>
      <c r="M310" s="435"/>
      <c r="N310" s="437"/>
      <c r="O310" s="435"/>
      <c r="P310" s="438"/>
    </row>
    <row r="311" spans="1:16" x14ac:dyDescent="0.2">
      <c r="A311" s="447"/>
      <c r="B311" s="442" t="s">
        <v>157</v>
      </c>
      <c r="C311" s="671" t="s">
        <v>290</v>
      </c>
      <c r="D311" s="671"/>
      <c r="E311" s="671"/>
      <c r="F311" s="671"/>
      <c r="G311" s="671"/>
      <c r="H311" s="443" t="s">
        <v>277</v>
      </c>
      <c r="I311" s="444"/>
      <c r="J311" s="444"/>
      <c r="K311" s="474"/>
      <c r="L311" s="445"/>
      <c r="M311" s="444"/>
      <c r="N311" s="449"/>
      <c r="O311" s="444"/>
      <c r="P311" s="446"/>
    </row>
    <row r="312" spans="1:16" x14ac:dyDescent="0.2">
      <c r="A312" s="447"/>
      <c r="B312" s="442" t="s">
        <v>325</v>
      </c>
      <c r="C312" s="671" t="s">
        <v>326</v>
      </c>
      <c r="D312" s="671"/>
      <c r="E312" s="671"/>
      <c r="F312" s="671"/>
      <c r="G312" s="671"/>
      <c r="H312" s="443" t="s">
        <v>277</v>
      </c>
      <c r="I312" s="451"/>
      <c r="J312" s="459"/>
      <c r="K312" s="474"/>
      <c r="L312" s="445"/>
      <c r="M312" s="444"/>
      <c r="N312" s="449"/>
      <c r="O312" s="444"/>
      <c r="P312" s="446"/>
    </row>
    <row r="313" spans="1:16" x14ac:dyDescent="0.2">
      <c r="A313" s="441"/>
      <c r="B313" s="442" t="s">
        <v>274</v>
      </c>
      <c r="C313" s="671" t="s">
        <v>275</v>
      </c>
      <c r="D313" s="671"/>
      <c r="E313" s="671"/>
      <c r="F313" s="671"/>
      <c r="G313" s="671"/>
      <c r="H313" s="443"/>
      <c r="I313" s="444"/>
      <c r="J313" s="444"/>
      <c r="K313" s="444"/>
      <c r="L313" s="445"/>
      <c r="M313" s="444"/>
      <c r="N313" s="445"/>
      <c r="O313" s="444"/>
      <c r="P313" s="463"/>
    </row>
    <row r="314" spans="1:16" x14ac:dyDescent="0.2">
      <c r="A314" s="447"/>
      <c r="B314" s="442"/>
      <c r="C314" s="671" t="s">
        <v>276</v>
      </c>
      <c r="D314" s="671"/>
      <c r="E314" s="671"/>
      <c r="F314" s="671"/>
      <c r="G314" s="671"/>
      <c r="H314" s="443" t="s">
        <v>277</v>
      </c>
      <c r="I314" s="444"/>
      <c r="J314" s="444"/>
      <c r="K314" s="474"/>
      <c r="L314" s="445"/>
      <c r="M314" s="444"/>
      <c r="N314" s="449"/>
      <c r="O314" s="444"/>
      <c r="P314" s="446"/>
    </row>
    <row r="315" spans="1:16" x14ac:dyDescent="0.2">
      <c r="A315" s="447"/>
      <c r="B315" s="442" t="s">
        <v>348</v>
      </c>
      <c r="C315" s="671" t="s">
        <v>349</v>
      </c>
      <c r="D315" s="671"/>
      <c r="E315" s="671"/>
      <c r="F315" s="671"/>
      <c r="G315" s="671"/>
      <c r="H315" s="443" t="s">
        <v>280</v>
      </c>
      <c r="I315" s="451"/>
      <c r="J315" s="459"/>
      <c r="K315" s="474"/>
      <c r="L315" s="445"/>
      <c r="M315" s="444"/>
      <c r="N315" s="449"/>
      <c r="O315" s="444"/>
      <c r="P315" s="446"/>
    </row>
    <row r="316" spans="1:16" x14ac:dyDescent="0.2">
      <c r="A316" s="447"/>
      <c r="B316" s="442" t="s">
        <v>350</v>
      </c>
      <c r="C316" s="671" t="s">
        <v>351</v>
      </c>
      <c r="D316" s="671"/>
      <c r="E316" s="671"/>
      <c r="F316" s="671"/>
      <c r="G316" s="671"/>
      <c r="H316" s="443" t="s">
        <v>277</v>
      </c>
      <c r="I316" s="451"/>
      <c r="J316" s="459"/>
      <c r="K316" s="474"/>
      <c r="L316" s="445"/>
      <c r="M316" s="444"/>
      <c r="N316" s="449"/>
      <c r="O316" s="444"/>
      <c r="P316" s="446"/>
    </row>
    <row r="317" spans="1:16" x14ac:dyDescent="0.2">
      <c r="A317" s="447"/>
      <c r="B317" s="442" t="s">
        <v>327</v>
      </c>
      <c r="C317" s="671" t="s">
        <v>328</v>
      </c>
      <c r="D317" s="671"/>
      <c r="E317" s="671"/>
      <c r="F317" s="671"/>
      <c r="G317" s="671"/>
      <c r="H317" s="443" t="s">
        <v>280</v>
      </c>
      <c r="I317" s="451"/>
      <c r="J317" s="459"/>
      <c r="K317" s="474"/>
      <c r="L317" s="445"/>
      <c r="M317" s="444"/>
      <c r="N317" s="449"/>
      <c r="O317" s="444"/>
      <c r="P317" s="446"/>
    </row>
    <row r="318" spans="1:16" x14ac:dyDescent="0.2">
      <c r="A318" s="447"/>
      <c r="B318" s="442" t="s">
        <v>317</v>
      </c>
      <c r="C318" s="671" t="s">
        <v>318</v>
      </c>
      <c r="D318" s="671"/>
      <c r="E318" s="671"/>
      <c r="F318" s="671"/>
      <c r="G318" s="671"/>
      <c r="H318" s="443" t="s">
        <v>277</v>
      </c>
      <c r="I318" s="451"/>
      <c r="J318" s="459"/>
      <c r="K318" s="474"/>
      <c r="L318" s="445"/>
      <c r="M318" s="444"/>
      <c r="N318" s="449"/>
      <c r="O318" s="444"/>
      <c r="P318" s="446"/>
    </row>
    <row r="319" spans="1:16" x14ac:dyDescent="0.2">
      <c r="A319" s="441"/>
      <c r="B319" s="442" t="s">
        <v>293</v>
      </c>
      <c r="C319" s="671" t="s">
        <v>369</v>
      </c>
      <c r="D319" s="671"/>
      <c r="E319" s="671"/>
      <c r="F319" s="671"/>
      <c r="G319" s="671"/>
      <c r="H319" s="443"/>
      <c r="I319" s="444"/>
      <c r="J319" s="444"/>
      <c r="K319" s="444"/>
      <c r="L319" s="445"/>
      <c r="M319" s="444"/>
      <c r="N319" s="445"/>
      <c r="O319" s="444"/>
      <c r="P319" s="463"/>
    </row>
    <row r="320" spans="1:16" ht="22.5" x14ac:dyDescent="0.2">
      <c r="A320" s="447"/>
      <c r="B320" s="442" t="s">
        <v>454</v>
      </c>
      <c r="C320" s="671" t="s">
        <v>455</v>
      </c>
      <c r="D320" s="671"/>
      <c r="E320" s="671"/>
      <c r="F320" s="671"/>
      <c r="G320" s="671"/>
      <c r="H320" s="443" t="s">
        <v>390</v>
      </c>
      <c r="I320" s="476"/>
      <c r="J320" s="465"/>
      <c r="K320" s="474"/>
      <c r="L320" s="449"/>
      <c r="M320" s="451"/>
      <c r="N320" s="449"/>
      <c r="O320" s="444"/>
      <c r="P320" s="446"/>
    </row>
    <row r="321" spans="1:16" ht="22.5" x14ac:dyDescent="0.2">
      <c r="A321" s="447"/>
      <c r="B321" s="442" t="s">
        <v>456</v>
      </c>
      <c r="C321" s="671" t="s">
        <v>457</v>
      </c>
      <c r="D321" s="671"/>
      <c r="E321" s="671"/>
      <c r="F321" s="671"/>
      <c r="G321" s="671"/>
      <c r="H321" s="443" t="s">
        <v>390</v>
      </c>
      <c r="I321" s="474"/>
      <c r="J321" s="465"/>
      <c r="K321" s="457"/>
      <c r="L321" s="449"/>
      <c r="M321" s="451"/>
      <c r="N321" s="449"/>
      <c r="O321" s="444"/>
      <c r="P321" s="446"/>
    </row>
    <row r="322" spans="1:16" ht="22.5" x14ac:dyDescent="0.2">
      <c r="A322" s="447"/>
      <c r="B322" s="442" t="s">
        <v>401</v>
      </c>
      <c r="C322" s="671" t="s">
        <v>402</v>
      </c>
      <c r="D322" s="671"/>
      <c r="E322" s="671"/>
      <c r="F322" s="671"/>
      <c r="G322" s="671"/>
      <c r="H322" s="443" t="s">
        <v>403</v>
      </c>
      <c r="I322" s="459"/>
      <c r="J322" s="465"/>
      <c r="K322" s="476"/>
      <c r="L322" s="452"/>
      <c r="M322" s="451"/>
      <c r="N322" s="449"/>
      <c r="O322" s="444"/>
      <c r="P322" s="446"/>
    </row>
    <row r="323" spans="1:16" ht="22.5" x14ac:dyDescent="0.2">
      <c r="A323" s="447" t="s">
        <v>787</v>
      </c>
      <c r="B323" s="442" t="s">
        <v>330</v>
      </c>
      <c r="C323" s="671" t="s">
        <v>331</v>
      </c>
      <c r="D323" s="671"/>
      <c r="E323" s="671"/>
      <c r="F323" s="671"/>
      <c r="G323" s="671"/>
      <c r="H323" s="443" t="s">
        <v>332</v>
      </c>
      <c r="I323" s="450"/>
      <c r="J323" s="444"/>
      <c r="K323" s="444"/>
      <c r="L323" s="445"/>
      <c r="M323" s="444"/>
      <c r="N323" s="449"/>
      <c r="O323" s="465"/>
      <c r="P323" s="446"/>
    </row>
    <row r="324" spans="1:16" x14ac:dyDescent="0.2">
      <c r="A324" s="453"/>
      <c r="B324" s="454"/>
      <c r="C324" s="672" t="s">
        <v>283</v>
      </c>
      <c r="D324" s="672"/>
      <c r="E324" s="672"/>
      <c r="F324" s="672"/>
      <c r="G324" s="672"/>
      <c r="H324" s="434"/>
      <c r="I324" s="435"/>
      <c r="J324" s="435"/>
      <c r="K324" s="435"/>
      <c r="L324" s="437"/>
      <c r="M324" s="435"/>
      <c r="N324" s="455"/>
      <c r="O324" s="435"/>
      <c r="P324" s="456"/>
    </row>
    <row r="325" spans="1:16" ht="45" x14ac:dyDescent="0.2">
      <c r="A325" s="432" t="s">
        <v>470</v>
      </c>
      <c r="B325" s="433" t="s">
        <v>788</v>
      </c>
      <c r="C325" s="673" t="s">
        <v>468</v>
      </c>
      <c r="D325" s="673"/>
      <c r="E325" s="673"/>
      <c r="F325" s="673"/>
      <c r="G325" s="673"/>
      <c r="H325" s="434" t="s">
        <v>450</v>
      </c>
      <c r="I325" s="435"/>
      <c r="J325" s="435"/>
      <c r="K325" s="475">
        <v>4</v>
      </c>
      <c r="L325" s="437"/>
      <c r="M325" s="435"/>
      <c r="N325" s="464"/>
      <c r="O325" s="435"/>
      <c r="P325" s="456"/>
    </row>
    <row r="326" spans="1:16" x14ac:dyDescent="0.2">
      <c r="A326" s="439"/>
      <c r="B326" s="440"/>
      <c r="C326" s="671" t="s">
        <v>469</v>
      </c>
      <c r="D326" s="671"/>
      <c r="E326" s="671"/>
      <c r="F326" s="671"/>
      <c r="G326" s="671"/>
      <c r="H326" s="671"/>
      <c r="I326" s="671"/>
      <c r="J326" s="671"/>
      <c r="K326" s="671"/>
      <c r="L326" s="671"/>
      <c r="M326" s="671"/>
      <c r="N326" s="671"/>
      <c r="O326" s="671"/>
      <c r="P326" s="674"/>
    </row>
    <row r="327" spans="1:16" x14ac:dyDescent="0.2">
      <c r="A327" s="453"/>
      <c r="B327" s="454"/>
      <c r="C327" s="672" t="s">
        <v>283</v>
      </c>
      <c r="D327" s="672"/>
      <c r="E327" s="672"/>
      <c r="F327" s="672"/>
      <c r="G327" s="672"/>
      <c r="H327" s="434"/>
      <c r="I327" s="435"/>
      <c r="J327" s="435"/>
      <c r="K327" s="435"/>
      <c r="L327" s="437"/>
      <c r="M327" s="435"/>
      <c r="N327" s="455"/>
      <c r="O327" s="435"/>
      <c r="P327" s="456"/>
    </row>
    <row r="328" spans="1:16" ht="22.5" x14ac:dyDescent="0.2">
      <c r="A328" s="432" t="s">
        <v>474</v>
      </c>
      <c r="B328" s="433" t="s">
        <v>471</v>
      </c>
      <c r="C328" s="673" t="s">
        <v>472</v>
      </c>
      <c r="D328" s="673"/>
      <c r="E328" s="673"/>
      <c r="F328" s="673"/>
      <c r="G328" s="673"/>
      <c r="H328" s="434" t="s">
        <v>460</v>
      </c>
      <c r="I328" s="435"/>
      <c r="J328" s="435"/>
      <c r="K328" s="473">
        <v>0.12</v>
      </c>
      <c r="L328" s="437"/>
      <c r="M328" s="435"/>
      <c r="N328" s="437"/>
      <c r="O328" s="435"/>
      <c r="P328" s="438"/>
    </row>
    <row r="329" spans="1:16" x14ac:dyDescent="0.2">
      <c r="A329" s="439"/>
      <c r="B329" s="440"/>
      <c r="C329" s="671" t="s">
        <v>473</v>
      </c>
      <c r="D329" s="671"/>
      <c r="E329" s="671"/>
      <c r="F329" s="671"/>
      <c r="G329" s="671"/>
      <c r="H329" s="671"/>
      <c r="I329" s="671"/>
      <c r="J329" s="671"/>
      <c r="K329" s="671"/>
      <c r="L329" s="671"/>
      <c r="M329" s="671"/>
      <c r="N329" s="671"/>
      <c r="O329" s="671"/>
      <c r="P329" s="674"/>
    </row>
    <row r="330" spans="1:16" x14ac:dyDescent="0.2">
      <c r="A330" s="447"/>
      <c r="B330" s="442" t="s">
        <v>157</v>
      </c>
      <c r="C330" s="671" t="s">
        <v>290</v>
      </c>
      <c r="D330" s="671"/>
      <c r="E330" s="671"/>
      <c r="F330" s="671"/>
      <c r="G330" s="671"/>
      <c r="H330" s="443" t="s">
        <v>277</v>
      </c>
      <c r="I330" s="444"/>
      <c r="J330" s="444"/>
      <c r="K330" s="474"/>
      <c r="L330" s="445"/>
      <c r="M330" s="444"/>
      <c r="N330" s="449"/>
      <c r="O330" s="444"/>
      <c r="P330" s="446"/>
    </row>
    <row r="331" spans="1:16" x14ac:dyDescent="0.2">
      <c r="A331" s="447"/>
      <c r="B331" s="442" t="s">
        <v>325</v>
      </c>
      <c r="C331" s="671" t="s">
        <v>326</v>
      </c>
      <c r="D331" s="671"/>
      <c r="E331" s="671"/>
      <c r="F331" s="671"/>
      <c r="G331" s="671"/>
      <c r="H331" s="443" t="s">
        <v>277</v>
      </c>
      <c r="I331" s="465"/>
      <c r="J331" s="451"/>
      <c r="K331" s="474"/>
      <c r="L331" s="445"/>
      <c r="M331" s="444"/>
      <c r="N331" s="449"/>
      <c r="O331" s="444"/>
      <c r="P331" s="446"/>
    </row>
    <row r="332" spans="1:16" ht="22.5" x14ac:dyDescent="0.2">
      <c r="A332" s="447" t="s">
        <v>479</v>
      </c>
      <c r="B332" s="442" t="s">
        <v>330</v>
      </c>
      <c r="C332" s="671" t="s">
        <v>331</v>
      </c>
      <c r="D332" s="671"/>
      <c r="E332" s="671"/>
      <c r="F332" s="671"/>
      <c r="G332" s="671"/>
      <c r="H332" s="443" t="s">
        <v>332</v>
      </c>
      <c r="I332" s="450"/>
      <c r="J332" s="444"/>
      <c r="K332" s="444"/>
      <c r="L332" s="445"/>
      <c r="M332" s="444"/>
      <c r="N332" s="449"/>
      <c r="O332" s="444"/>
      <c r="P332" s="446"/>
    </row>
    <row r="333" spans="1:16" x14ac:dyDescent="0.2">
      <c r="A333" s="453"/>
      <c r="B333" s="454"/>
      <c r="C333" s="672" t="s">
        <v>283</v>
      </c>
      <c r="D333" s="672"/>
      <c r="E333" s="672"/>
      <c r="F333" s="672"/>
      <c r="G333" s="672"/>
      <c r="H333" s="434"/>
      <c r="I333" s="435"/>
      <c r="J333" s="435"/>
      <c r="K333" s="435"/>
      <c r="L333" s="437"/>
      <c r="M333" s="435"/>
      <c r="N333" s="455"/>
      <c r="O333" s="435"/>
      <c r="P333" s="456"/>
    </row>
    <row r="334" spans="1:16" ht="22.5" x14ac:dyDescent="0.2">
      <c r="A334" s="432" t="s">
        <v>480</v>
      </c>
      <c r="B334" s="433" t="s">
        <v>475</v>
      </c>
      <c r="C334" s="673" t="s">
        <v>476</v>
      </c>
      <c r="D334" s="673"/>
      <c r="E334" s="673"/>
      <c r="F334" s="673"/>
      <c r="G334" s="673"/>
      <c r="H334" s="434" t="s">
        <v>450</v>
      </c>
      <c r="I334" s="435"/>
      <c r="J334" s="435"/>
      <c r="K334" s="475">
        <v>154</v>
      </c>
      <c r="L334" s="437"/>
      <c r="M334" s="435"/>
      <c r="N334" s="437"/>
      <c r="O334" s="435"/>
      <c r="P334" s="438"/>
    </row>
    <row r="335" spans="1:16" x14ac:dyDescent="0.2">
      <c r="A335" s="439"/>
      <c r="B335" s="440"/>
      <c r="C335" s="671" t="s">
        <v>789</v>
      </c>
      <c r="D335" s="671"/>
      <c r="E335" s="671"/>
      <c r="F335" s="671"/>
      <c r="G335" s="671"/>
      <c r="H335" s="671"/>
      <c r="I335" s="671"/>
      <c r="J335" s="671"/>
      <c r="K335" s="671"/>
      <c r="L335" s="671"/>
      <c r="M335" s="671"/>
      <c r="N335" s="671"/>
      <c r="O335" s="671"/>
      <c r="P335" s="674"/>
    </row>
    <row r="336" spans="1:16" x14ac:dyDescent="0.2">
      <c r="A336" s="447"/>
      <c r="B336" s="442" t="s">
        <v>157</v>
      </c>
      <c r="C336" s="671" t="s">
        <v>290</v>
      </c>
      <c r="D336" s="671"/>
      <c r="E336" s="671"/>
      <c r="F336" s="671"/>
      <c r="G336" s="671"/>
      <c r="H336" s="443" t="s">
        <v>277</v>
      </c>
      <c r="I336" s="444"/>
      <c r="J336" s="444"/>
      <c r="K336" s="476"/>
      <c r="L336" s="445"/>
      <c r="M336" s="444"/>
      <c r="N336" s="449"/>
      <c r="O336" s="444"/>
      <c r="P336" s="446"/>
    </row>
    <row r="337" spans="1:16" x14ac:dyDescent="0.2">
      <c r="A337" s="447"/>
      <c r="B337" s="442" t="s">
        <v>325</v>
      </c>
      <c r="C337" s="671" t="s">
        <v>326</v>
      </c>
      <c r="D337" s="671"/>
      <c r="E337" s="671"/>
      <c r="F337" s="671"/>
      <c r="G337" s="671"/>
      <c r="H337" s="443" t="s">
        <v>277</v>
      </c>
      <c r="I337" s="451"/>
      <c r="J337" s="451"/>
      <c r="K337" s="476"/>
      <c r="L337" s="445"/>
      <c r="M337" s="444"/>
      <c r="N337" s="449"/>
      <c r="O337" s="444"/>
      <c r="P337" s="446"/>
    </row>
    <row r="338" spans="1:16" x14ac:dyDescent="0.2">
      <c r="A338" s="441"/>
      <c r="B338" s="442" t="s">
        <v>293</v>
      </c>
      <c r="C338" s="671" t="s">
        <v>369</v>
      </c>
      <c r="D338" s="671"/>
      <c r="E338" s="671"/>
      <c r="F338" s="671"/>
      <c r="G338" s="671"/>
      <c r="H338" s="443"/>
      <c r="I338" s="444"/>
      <c r="J338" s="444"/>
      <c r="K338" s="444"/>
      <c r="L338" s="445"/>
      <c r="M338" s="444"/>
      <c r="N338" s="445"/>
      <c r="O338" s="444"/>
      <c r="P338" s="446"/>
    </row>
    <row r="339" spans="1:16" ht="22.5" x14ac:dyDescent="0.2">
      <c r="A339" s="447"/>
      <c r="B339" s="442" t="s">
        <v>477</v>
      </c>
      <c r="C339" s="671" t="s">
        <v>478</v>
      </c>
      <c r="D339" s="671"/>
      <c r="E339" s="671"/>
      <c r="F339" s="671"/>
      <c r="G339" s="671"/>
      <c r="H339" s="443" t="s">
        <v>372</v>
      </c>
      <c r="I339" s="451"/>
      <c r="J339" s="444"/>
      <c r="K339" s="451"/>
      <c r="L339" s="452"/>
      <c r="M339" s="451"/>
      <c r="N339" s="449"/>
      <c r="O339" s="444"/>
      <c r="P339" s="446"/>
    </row>
    <row r="340" spans="1:16" ht="22.5" x14ac:dyDescent="0.2">
      <c r="A340" s="447" t="s">
        <v>790</v>
      </c>
      <c r="B340" s="442" t="s">
        <v>330</v>
      </c>
      <c r="C340" s="671" t="s">
        <v>331</v>
      </c>
      <c r="D340" s="671"/>
      <c r="E340" s="671"/>
      <c r="F340" s="671"/>
      <c r="G340" s="671"/>
      <c r="H340" s="443" t="s">
        <v>332</v>
      </c>
      <c r="I340" s="450"/>
      <c r="J340" s="444"/>
      <c r="K340" s="444"/>
      <c r="L340" s="445"/>
      <c r="M340" s="444"/>
      <c r="N340" s="449"/>
      <c r="O340" s="444"/>
      <c r="P340" s="446"/>
    </row>
    <row r="341" spans="1:16" x14ac:dyDescent="0.2">
      <c r="A341" s="453"/>
      <c r="B341" s="454"/>
      <c r="C341" s="672" t="s">
        <v>283</v>
      </c>
      <c r="D341" s="672"/>
      <c r="E341" s="672"/>
      <c r="F341" s="672"/>
      <c r="G341" s="672"/>
      <c r="H341" s="434"/>
      <c r="I341" s="435"/>
      <c r="J341" s="435"/>
      <c r="K341" s="435"/>
      <c r="L341" s="437"/>
      <c r="M341" s="435"/>
      <c r="N341" s="455"/>
      <c r="O341" s="435"/>
      <c r="P341" s="456"/>
    </row>
    <row r="342" spans="1:16" ht="101.25" x14ac:dyDescent="0.2">
      <c r="A342" s="432" t="s">
        <v>483</v>
      </c>
      <c r="B342" s="433" t="s">
        <v>481</v>
      </c>
      <c r="C342" s="673" t="s">
        <v>482</v>
      </c>
      <c r="D342" s="673"/>
      <c r="E342" s="673"/>
      <c r="F342" s="673"/>
      <c r="G342" s="673"/>
      <c r="H342" s="434" t="s">
        <v>450</v>
      </c>
      <c r="I342" s="435"/>
      <c r="J342" s="435"/>
      <c r="K342" s="475">
        <v>308</v>
      </c>
      <c r="L342" s="461"/>
      <c r="M342" s="473"/>
      <c r="N342" s="461"/>
      <c r="O342" s="473"/>
      <c r="P342" s="456"/>
    </row>
    <row r="343" spans="1:16" x14ac:dyDescent="0.2">
      <c r="A343" s="453"/>
      <c r="B343" s="454"/>
      <c r="C343" s="672" t="s">
        <v>283</v>
      </c>
      <c r="D343" s="672"/>
      <c r="E343" s="672"/>
      <c r="F343" s="672"/>
      <c r="G343" s="672"/>
      <c r="H343" s="434"/>
      <c r="I343" s="435"/>
      <c r="J343" s="435"/>
      <c r="K343" s="435"/>
      <c r="L343" s="437"/>
      <c r="M343" s="435"/>
      <c r="N343" s="462"/>
      <c r="O343" s="435"/>
      <c r="P343" s="456"/>
    </row>
    <row r="344" spans="1:16" ht="22.5" x14ac:dyDescent="0.2">
      <c r="A344" s="432" t="s">
        <v>486</v>
      </c>
      <c r="B344" s="433" t="s">
        <v>484</v>
      </c>
      <c r="C344" s="673" t="s">
        <v>485</v>
      </c>
      <c r="D344" s="673"/>
      <c r="E344" s="673"/>
      <c r="F344" s="673"/>
      <c r="G344" s="673"/>
      <c r="H344" s="434" t="s">
        <v>450</v>
      </c>
      <c r="I344" s="435"/>
      <c r="J344" s="435"/>
      <c r="K344" s="475">
        <v>57</v>
      </c>
      <c r="L344" s="437"/>
      <c r="M344" s="435"/>
      <c r="N344" s="437"/>
      <c r="O344" s="435"/>
      <c r="P344" s="438"/>
    </row>
    <row r="345" spans="1:16" x14ac:dyDescent="0.2">
      <c r="A345" s="439"/>
      <c r="B345" s="440"/>
      <c r="C345" s="671" t="s">
        <v>791</v>
      </c>
      <c r="D345" s="671"/>
      <c r="E345" s="671"/>
      <c r="F345" s="671"/>
      <c r="G345" s="671"/>
      <c r="H345" s="671"/>
      <c r="I345" s="671"/>
      <c r="J345" s="671"/>
      <c r="K345" s="671"/>
      <c r="L345" s="671"/>
      <c r="M345" s="671"/>
      <c r="N345" s="671"/>
      <c r="O345" s="671"/>
      <c r="P345" s="674"/>
    </row>
    <row r="346" spans="1:16" x14ac:dyDescent="0.2">
      <c r="A346" s="447"/>
      <c r="B346" s="442" t="s">
        <v>157</v>
      </c>
      <c r="C346" s="671" t="s">
        <v>290</v>
      </c>
      <c r="D346" s="671"/>
      <c r="E346" s="671"/>
      <c r="F346" s="671"/>
      <c r="G346" s="671"/>
      <c r="H346" s="443" t="s">
        <v>277</v>
      </c>
      <c r="I346" s="444"/>
      <c r="J346" s="444"/>
      <c r="K346" s="476"/>
      <c r="L346" s="445"/>
      <c r="M346" s="444"/>
      <c r="N346" s="449"/>
      <c r="O346" s="444"/>
      <c r="P346" s="446"/>
    </row>
    <row r="347" spans="1:16" x14ac:dyDescent="0.2">
      <c r="A347" s="447"/>
      <c r="B347" s="442" t="s">
        <v>325</v>
      </c>
      <c r="C347" s="671" t="s">
        <v>326</v>
      </c>
      <c r="D347" s="671"/>
      <c r="E347" s="671"/>
      <c r="F347" s="671"/>
      <c r="G347" s="671"/>
      <c r="H347" s="443" t="s">
        <v>277</v>
      </c>
      <c r="I347" s="451"/>
      <c r="J347" s="451"/>
      <c r="K347" s="476"/>
      <c r="L347" s="445"/>
      <c r="M347" s="444"/>
      <c r="N347" s="449"/>
      <c r="O347" s="444"/>
      <c r="P347" s="446"/>
    </row>
    <row r="348" spans="1:16" ht="22.5" x14ac:dyDescent="0.2">
      <c r="A348" s="447" t="s">
        <v>792</v>
      </c>
      <c r="B348" s="442" t="s">
        <v>330</v>
      </c>
      <c r="C348" s="671" t="s">
        <v>331</v>
      </c>
      <c r="D348" s="671"/>
      <c r="E348" s="671"/>
      <c r="F348" s="671"/>
      <c r="G348" s="671"/>
      <c r="H348" s="443" t="s">
        <v>332</v>
      </c>
      <c r="I348" s="450"/>
      <c r="J348" s="444"/>
      <c r="K348" s="444"/>
      <c r="L348" s="445"/>
      <c r="M348" s="444"/>
      <c r="N348" s="449"/>
      <c r="O348" s="444"/>
      <c r="P348" s="446"/>
    </row>
    <row r="349" spans="1:16" x14ac:dyDescent="0.2">
      <c r="A349" s="453"/>
      <c r="B349" s="454"/>
      <c r="C349" s="672" t="s">
        <v>283</v>
      </c>
      <c r="D349" s="672"/>
      <c r="E349" s="672"/>
      <c r="F349" s="672"/>
      <c r="G349" s="672"/>
      <c r="H349" s="434"/>
      <c r="I349" s="435"/>
      <c r="J349" s="435"/>
      <c r="K349" s="435"/>
      <c r="L349" s="437"/>
      <c r="M349" s="435"/>
      <c r="N349" s="455"/>
      <c r="O349" s="435"/>
      <c r="P349" s="456"/>
    </row>
    <row r="350" spans="1:16" ht="90" x14ac:dyDescent="0.2">
      <c r="A350" s="432" t="s">
        <v>489</v>
      </c>
      <c r="B350" s="433" t="s">
        <v>487</v>
      </c>
      <c r="C350" s="673" t="s">
        <v>488</v>
      </c>
      <c r="D350" s="673"/>
      <c r="E350" s="673"/>
      <c r="F350" s="673"/>
      <c r="G350" s="673"/>
      <c r="H350" s="434" t="s">
        <v>450</v>
      </c>
      <c r="I350" s="435"/>
      <c r="J350" s="435"/>
      <c r="K350" s="475">
        <v>57</v>
      </c>
      <c r="L350" s="461"/>
      <c r="M350" s="473"/>
      <c r="N350" s="461"/>
      <c r="O350" s="435"/>
      <c r="P350" s="456"/>
    </row>
    <row r="351" spans="1:16" x14ac:dyDescent="0.2">
      <c r="A351" s="453"/>
      <c r="B351" s="454"/>
      <c r="C351" s="672" t="s">
        <v>283</v>
      </c>
      <c r="D351" s="672"/>
      <c r="E351" s="672"/>
      <c r="F351" s="672"/>
      <c r="G351" s="672"/>
      <c r="H351" s="434"/>
      <c r="I351" s="435"/>
      <c r="J351" s="435"/>
      <c r="K351" s="435"/>
      <c r="L351" s="437"/>
      <c r="M351" s="435"/>
      <c r="N351" s="462"/>
      <c r="O351" s="435"/>
      <c r="P351" s="456"/>
    </row>
    <row r="352" spans="1:16" ht="90" x14ac:dyDescent="0.2">
      <c r="A352" s="432" t="s">
        <v>492</v>
      </c>
      <c r="B352" s="433" t="s">
        <v>490</v>
      </c>
      <c r="C352" s="673" t="s">
        <v>491</v>
      </c>
      <c r="D352" s="673"/>
      <c r="E352" s="673"/>
      <c r="F352" s="673"/>
      <c r="G352" s="673"/>
      <c r="H352" s="434" t="s">
        <v>460</v>
      </c>
      <c r="I352" s="435"/>
      <c r="J352" s="435"/>
      <c r="K352" s="473">
        <v>0.56999999999999995</v>
      </c>
      <c r="L352" s="464"/>
      <c r="M352" s="473"/>
      <c r="N352" s="464"/>
      <c r="O352" s="435"/>
      <c r="P352" s="456"/>
    </row>
    <row r="353" spans="1:16" x14ac:dyDescent="0.2">
      <c r="A353" s="439"/>
      <c r="B353" s="440"/>
      <c r="C353" s="671" t="s">
        <v>793</v>
      </c>
      <c r="D353" s="671"/>
      <c r="E353" s="671"/>
      <c r="F353" s="671"/>
      <c r="G353" s="671"/>
      <c r="H353" s="671"/>
      <c r="I353" s="671"/>
      <c r="J353" s="671"/>
      <c r="K353" s="671"/>
      <c r="L353" s="671"/>
      <c r="M353" s="671"/>
      <c r="N353" s="671"/>
      <c r="O353" s="671"/>
      <c r="P353" s="674"/>
    </row>
    <row r="354" spans="1:16" x14ac:dyDescent="0.2">
      <c r="A354" s="453"/>
      <c r="B354" s="454"/>
      <c r="C354" s="672" t="s">
        <v>283</v>
      </c>
      <c r="D354" s="672"/>
      <c r="E354" s="672"/>
      <c r="F354" s="672"/>
      <c r="G354" s="672"/>
      <c r="H354" s="434"/>
      <c r="I354" s="435"/>
      <c r="J354" s="435"/>
      <c r="K354" s="435"/>
      <c r="L354" s="437"/>
      <c r="M354" s="435"/>
      <c r="N354" s="455"/>
      <c r="O354" s="435"/>
      <c r="P354" s="456"/>
    </row>
    <row r="355" spans="1:16" ht="22.5" x14ac:dyDescent="0.2">
      <c r="A355" s="432" t="s">
        <v>513</v>
      </c>
      <c r="B355" s="433" t="s">
        <v>493</v>
      </c>
      <c r="C355" s="673" t="s">
        <v>494</v>
      </c>
      <c r="D355" s="673"/>
      <c r="E355" s="673"/>
      <c r="F355" s="673"/>
      <c r="G355" s="673"/>
      <c r="H355" s="434" t="s">
        <v>495</v>
      </c>
      <c r="I355" s="435"/>
      <c r="J355" s="435"/>
      <c r="K355" s="473">
        <v>0.34</v>
      </c>
      <c r="L355" s="437"/>
      <c r="M355" s="435"/>
      <c r="N355" s="437"/>
      <c r="O355" s="435"/>
      <c r="P355" s="438"/>
    </row>
    <row r="356" spans="1:16" x14ac:dyDescent="0.2">
      <c r="A356" s="439"/>
      <c r="B356" s="440"/>
      <c r="C356" s="671" t="s">
        <v>794</v>
      </c>
      <c r="D356" s="671"/>
      <c r="E356" s="671"/>
      <c r="F356" s="671"/>
      <c r="G356" s="671"/>
      <c r="H356" s="671"/>
      <c r="I356" s="671"/>
      <c r="J356" s="671"/>
      <c r="K356" s="671"/>
      <c r="L356" s="671"/>
      <c r="M356" s="671"/>
      <c r="N356" s="671"/>
      <c r="O356" s="671"/>
      <c r="P356" s="674"/>
    </row>
    <row r="357" spans="1:16" x14ac:dyDescent="0.2">
      <c r="A357" s="447"/>
      <c r="B357" s="442" t="s">
        <v>157</v>
      </c>
      <c r="C357" s="671" t="s">
        <v>290</v>
      </c>
      <c r="D357" s="671"/>
      <c r="E357" s="671"/>
      <c r="F357" s="671"/>
      <c r="G357" s="671"/>
      <c r="H357" s="443" t="s">
        <v>277</v>
      </c>
      <c r="I357" s="444"/>
      <c r="J357" s="444"/>
      <c r="K357" s="476"/>
      <c r="L357" s="445"/>
      <c r="M357" s="444"/>
      <c r="N357" s="449"/>
      <c r="O357" s="444"/>
      <c r="P357" s="446"/>
    </row>
    <row r="358" spans="1:16" x14ac:dyDescent="0.2">
      <c r="A358" s="447"/>
      <c r="B358" s="442" t="s">
        <v>496</v>
      </c>
      <c r="C358" s="671" t="s">
        <v>497</v>
      </c>
      <c r="D358" s="671"/>
      <c r="E358" s="671"/>
      <c r="F358" s="671"/>
      <c r="G358" s="671"/>
      <c r="H358" s="443" t="s">
        <v>277</v>
      </c>
      <c r="I358" s="450"/>
      <c r="J358" s="451"/>
      <c r="K358" s="476"/>
      <c r="L358" s="445"/>
      <c r="M358" s="444"/>
      <c r="N358" s="449"/>
      <c r="O358" s="444"/>
      <c r="P358" s="446"/>
    </row>
    <row r="359" spans="1:16" x14ac:dyDescent="0.2">
      <c r="A359" s="441"/>
      <c r="B359" s="442" t="s">
        <v>274</v>
      </c>
      <c r="C359" s="671" t="s">
        <v>275</v>
      </c>
      <c r="D359" s="671"/>
      <c r="E359" s="671"/>
      <c r="F359" s="671"/>
      <c r="G359" s="671"/>
      <c r="H359" s="443"/>
      <c r="I359" s="444"/>
      <c r="J359" s="444"/>
      <c r="K359" s="444"/>
      <c r="L359" s="445"/>
      <c r="M359" s="444"/>
      <c r="N359" s="445"/>
      <c r="O359" s="444"/>
      <c r="P359" s="446"/>
    </row>
    <row r="360" spans="1:16" x14ac:dyDescent="0.2">
      <c r="A360" s="447"/>
      <c r="B360" s="442"/>
      <c r="C360" s="671" t="s">
        <v>276</v>
      </c>
      <c r="D360" s="671"/>
      <c r="E360" s="671"/>
      <c r="F360" s="671"/>
      <c r="G360" s="671"/>
      <c r="H360" s="443" t="s">
        <v>277</v>
      </c>
      <c r="I360" s="444"/>
      <c r="J360" s="444"/>
      <c r="K360" s="457"/>
      <c r="L360" s="445"/>
      <c r="M360" s="444"/>
      <c r="N360" s="449"/>
      <c r="O360" s="444"/>
      <c r="P360" s="446"/>
    </row>
    <row r="361" spans="1:16" x14ac:dyDescent="0.2">
      <c r="A361" s="447"/>
      <c r="B361" s="442" t="s">
        <v>327</v>
      </c>
      <c r="C361" s="671" t="s">
        <v>328</v>
      </c>
      <c r="D361" s="671"/>
      <c r="E361" s="671"/>
      <c r="F361" s="671"/>
      <c r="G361" s="671"/>
      <c r="H361" s="443" t="s">
        <v>280</v>
      </c>
      <c r="I361" s="451"/>
      <c r="J361" s="451"/>
      <c r="K361" s="457"/>
      <c r="L361" s="445"/>
      <c r="M361" s="444"/>
      <c r="N361" s="449"/>
      <c r="O361" s="444"/>
      <c r="P361" s="446"/>
    </row>
    <row r="362" spans="1:16" x14ac:dyDescent="0.2">
      <c r="A362" s="447"/>
      <c r="B362" s="442" t="s">
        <v>317</v>
      </c>
      <c r="C362" s="671" t="s">
        <v>318</v>
      </c>
      <c r="D362" s="671"/>
      <c r="E362" s="671"/>
      <c r="F362" s="671"/>
      <c r="G362" s="671"/>
      <c r="H362" s="443" t="s">
        <v>277</v>
      </c>
      <c r="I362" s="451"/>
      <c r="J362" s="451"/>
      <c r="K362" s="457"/>
      <c r="L362" s="445"/>
      <c r="M362" s="444"/>
      <c r="N362" s="449"/>
      <c r="O362" s="444"/>
      <c r="P362" s="446"/>
    </row>
    <row r="363" spans="1:16" x14ac:dyDescent="0.2">
      <c r="A363" s="447"/>
      <c r="B363" s="442" t="s">
        <v>498</v>
      </c>
      <c r="C363" s="671" t="s">
        <v>499</v>
      </c>
      <c r="D363" s="671"/>
      <c r="E363" s="671"/>
      <c r="F363" s="671"/>
      <c r="G363" s="671"/>
      <c r="H363" s="443" t="s">
        <v>280</v>
      </c>
      <c r="I363" s="451"/>
      <c r="J363" s="451"/>
      <c r="K363" s="457"/>
      <c r="L363" s="445"/>
      <c r="M363" s="444"/>
      <c r="N363" s="449"/>
      <c r="O363" s="444"/>
      <c r="P363" s="446"/>
    </row>
    <row r="364" spans="1:16" x14ac:dyDescent="0.2">
      <c r="A364" s="441"/>
      <c r="B364" s="442" t="s">
        <v>293</v>
      </c>
      <c r="C364" s="671" t="s">
        <v>369</v>
      </c>
      <c r="D364" s="671"/>
      <c r="E364" s="671"/>
      <c r="F364" s="671"/>
      <c r="G364" s="671"/>
      <c r="H364" s="443"/>
      <c r="I364" s="444"/>
      <c r="J364" s="444"/>
      <c r="K364" s="444"/>
      <c r="L364" s="445"/>
      <c r="M364" s="444"/>
      <c r="N364" s="445"/>
      <c r="O364" s="444"/>
      <c r="P364" s="446"/>
    </row>
    <row r="365" spans="1:16" ht="22.5" x14ac:dyDescent="0.2">
      <c r="A365" s="447"/>
      <c r="B365" s="442" t="s">
        <v>500</v>
      </c>
      <c r="C365" s="671" t="s">
        <v>501</v>
      </c>
      <c r="D365" s="671"/>
      <c r="E365" s="671"/>
      <c r="F365" s="671"/>
      <c r="G365" s="671"/>
      <c r="H365" s="443" t="s">
        <v>372</v>
      </c>
      <c r="I365" s="451"/>
      <c r="J365" s="444"/>
      <c r="K365" s="476"/>
      <c r="L365" s="452"/>
      <c r="M365" s="451"/>
      <c r="N365" s="449"/>
      <c r="O365" s="444"/>
      <c r="P365" s="446"/>
    </row>
    <row r="366" spans="1:16" ht="22.5" x14ac:dyDescent="0.2">
      <c r="A366" s="447"/>
      <c r="B366" s="442" t="s">
        <v>502</v>
      </c>
      <c r="C366" s="671" t="s">
        <v>503</v>
      </c>
      <c r="D366" s="671"/>
      <c r="E366" s="671"/>
      <c r="F366" s="671"/>
      <c r="G366" s="671"/>
      <c r="H366" s="443" t="s">
        <v>504</v>
      </c>
      <c r="I366" s="465"/>
      <c r="J366" s="444"/>
      <c r="K366" s="459"/>
      <c r="L366" s="452"/>
      <c r="M366" s="451"/>
      <c r="N366" s="449"/>
      <c r="O366" s="444"/>
      <c r="P366" s="446"/>
    </row>
    <row r="367" spans="1:16" ht="22.5" x14ac:dyDescent="0.2">
      <c r="A367" s="447"/>
      <c r="B367" s="442" t="s">
        <v>505</v>
      </c>
      <c r="C367" s="671" t="s">
        <v>506</v>
      </c>
      <c r="D367" s="671"/>
      <c r="E367" s="671"/>
      <c r="F367" s="671"/>
      <c r="G367" s="671"/>
      <c r="H367" s="443" t="s">
        <v>390</v>
      </c>
      <c r="I367" s="476"/>
      <c r="J367" s="444"/>
      <c r="K367" s="457"/>
      <c r="L367" s="445"/>
      <c r="M367" s="444"/>
      <c r="N367" s="449"/>
      <c r="O367" s="444"/>
      <c r="P367" s="446"/>
    </row>
    <row r="368" spans="1:16" ht="22.5" x14ac:dyDescent="0.2">
      <c r="A368" s="447"/>
      <c r="B368" s="442" t="s">
        <v>507</v>
      </c>
      <c r="C368" s="671" t="s">
        <v>508</v>
      </c>
      <c r="D368" s="671"/>
      <c r="E368" s="671"/>
      <c r="F368" s="671"/>
      <c r="G368" s="671"/>
      <c r="H368" s="443" t="s">
        <v>372</v>
      </c>
      <c r="I368" s="465"/>
      <c r="J368" s="444"/>
      <c r="K368" s="459"/>
      <c r="L368" s="452"/>
      <c r="M368" s="451"/>
      <c r="N368" s="449"/>
      <c r="O368" s="444"/>
      <c r="P368" s="446"/>
    </row>
    <row r="369" spans="1:16" ht="22.5" x14ac:dyDescent="0.2">
      <c r="A369" s="447"/>
      <c r="B369" s="442" t="s">
        <v>509</v>
      </c>
      <c r="C369" s="671" t="s">
        <v>510</v>
      </c>
      <c r="D369" s="671"/>
      <c r="E369" s="671"/>
      <c r="F369" s="671"/>
      <c r="G369" s="671"/>
      <c r="H369" s="443" t="s">
        <v>307</v>
      </c>
      <c r="I369" s="451"/>
      <c r="J369" s="444"/>
      <c r="K369" s="476"/>
      <c r="L369" s="449"/>
      <c r="M369" s="451"/>
      <c r="N369" s="449"/>
      <c r="O369" s="444"/>
      <c r="P369" s="446"/>
    </row>
    <row r="370" spans="1:16" ht="22.5" x14ac:dyDescent="0.2">
      <c r="A370" s="447"/>
      <c r="B370" s="442" t="s">
        <v>511</v>
      </c>
      <c r="C370" s="671" t="s">
        <v>512</v>
      </c>
      <c r="D370" s="671"/>
      <c r="E370" s="671"/>
      <c r="F370" s="671"/>
      <c r="G370" s="671"/>
      <c r="H370" s="443" t="s">
        <v>390</v>
      </c>
      <c r="I370" s="459"/>
      <c r="J370" s="444"/>
      <c r="K370" s="474"/>
      <c r="L370" s="449"/>
      <c r="M370" s="451"/>
      <c r="N370" s="449"/>
      <c r="O370" s="444"/>
      <c r="P370" s="446"/>
    </row>
    <row r="371" spans="1:16" ht="22.5" x14ac:dyDescent="0.2">
      <c r="A371" s="447" t="s">
        <v>795</v>
      </c>
      <c r="B371" s="442" t="s">
        <v>330</v>
      </c>
      <c r="C371" s="671" t="s">
        <v>331</v>
      </c>
      <c r="D371" s="671"/>
      <c r="E371" s="671"/>
      <c r="F371" s="671"/>
      <c r="G371" s="671"/>
      <c r="H371" s="443" t="s">
        <v>332</v>
      </c>
      <c r="I371" s="450"/>
      <c r="J371" s="444"/>
      <c r="K371" s="444"/>
      <c r="L371" s="445"/>
      <c r="M371" s="444"/>
      <c r="N371" s="449"/>
      <c r="O371" s="444"/>
      <c r="P371" s="446"/>
    </row>
    <row r="372" spans="1:16" x14ac:dyDescent="0.2">
      <c r="A372" s="453"/>
      <c r="B372" s="454"/>
      <c r="C372" s="672" t="s">
        <v>283</v>
      </c>
      <c r="D372" s="672"/>
      <c r="E372" s="672"/>
      <c r="F372" s="672"/>
      <c r="G372" s="672"/>
      <c r="H372" s="434"/>
      <c r="I372" s="435"/>
      <c r="J372" s="435"/>
      <c r="K372" s="435"/>
      <c r="L372" s="437"/>
      <c r="M372" s="435"/>
      <c r="N372" s="455"/>
      <c r="O372" s="435"/>
      <c r="P372" s="456"/>
    </row>
    <row r="373" spans="1:16" ht="90" x14ac:dyDescent="0.2">
      <c r="A373" s="432" t="s">
        <v>516</v>
      </c>
      <c r="B373" s="433" t="s">
        <v>514</v>
      </c>
      <c r="C373" s="673" t="s">
        <v>515</v>
      </c>
      <c r="D373" s="673"/>
      <c r="E373" s="673"/>
      <c r="F373" s="673"/>
      <c r="G373" s="673"/>
      <c r="H373" s="434" t="s">
        <v>390</v>
      </c>
      <c r="I373" s="435"/>
      <c r="J373" s="435"/>
      <c r="K373" s="458">
        <v>0.2397</v>
      </c>
      <c r="L373" s="464"/>
      <c r="M373" s="473"/>
      <c r="N373" s="464"/>
      <c r="O373" s="435"/>
      <c r="P373" s="456"/>
    </row>
    <row r="374" spans="1:16" x14ac:dyDescent="0.2">
      <c r="A374" s="439"/>
      <c r="B374" s="440"/>
      <c r="C374" s="671" t="s">
        <v>796</v>
      </c>
      <c r="D374" s="671"/>
      <c r="E374" s="671"/>
      <c r="F374" s="671"/>
      <c r="G374" s="671"/>
      <c r="H374" s="671"/>
      <c r="I374" s="671"/>
      <c r="J374" s="671"/>
      <c r="K374" s="671"/>
      <c r="L374" s="671"/>
      <c r="M374" s="671"/>
      <c r="N374" s="671"/>
      <c r="O374" s="671"/>
      <c r="P374" s="674"/>
    </row>
    <row r="375" spans="1:16" x14ac:dyDescent="0.2">
      <c r="A375" s="453"/>
      <c r="B375" s="454"/>
      <c r="C375" s="672" t="s">
        <v>283</v>
      </c>
      <c r="D375" s="672"/>
      <c r="E375" s="672"/>
      <c r="F375" s="672"/>
      <c r="G375" s="672"/>
      <c r="H375" s="434"/>
      <c r="I375" s="435"/>
      <c r="J375" s="435"/>
      <c r="K375" s="435"/>
      <c r="L375" s="437"/>
      <c r="M375" s="435"/>
      <c r="N375" s="455"/>
      <c r="O375" s="435"/>
      <c r="P375" s="456"/>
    </row>
    <row r="376" spans="1:16" ht="22.5" x14ac:dyDescent="0.2">
      <c r="A376" s="432" t="s">
        <v>517</v>
      </c>
      <c r="B376" s="433" t="s">
        <v>484</v>
      </c>
      <c r="C376" s="673" t="s">
        <v>485</v>
      </c>
      <c r="D376" s="673"/>
      <c r="E376" s="673"/>
      <c r="F376" s="673"/>
      <c r="G376" s="673"/>
      <c r="H376" s="434" t="s">
        <v>450</v>
      </c>
      <c r="I376" s="435"/>
      <c r="J376" s="435"/>
      <c r="K376" s="475">
        <v>3</v>
      </c>
      <c r="L376" s="437"/>
      <c r="M376" s="435"/>
      <c r="N376" s="437"/>
      <c r="O376" s="435"/>
      <c r="P376" s="438"/>
    </row>
    <row r="377" spans="1:16" x14ac:dyDescent="0.2">
      <c r="A377" s="447"/>
      <c r="B377" s="442" t="s">
        <v>157</v>
      </c>
      <c r="C377" s="671" t="s">
        <v>290</v>
      </c>
      <c r="D377" s="671"/>
      <c r="E377" s="671"/>
      <c r="F377" s="671"/>
      <c r="G377" s="671"/>
      <c r="H377" s="443" t="s">
        <v>277</v>
      </c>
      <c r="I377" s="444"/>
      <c r="J377" s="444"/>
      <c r="K377" s="476"/>
      <c r="L377" s="445"/>
      <c r="M377" s="444"/>
      <c r="N377" s="449"/>
      <c r="O377" s="444"/>
      <c r="P377" s="446"/>
    </row>
    <row r="378" spans="1:16" x14ac:dyDescent="0.2">
      <c r="A378" s="447"/>
      <c r="B378" s="442" t="s">
        <v>325</v>
      </c>
      <c r="C378" s="671" t="s">
        <v>326</v>
      </c>
      <c r="D378" s="671"/>
      <c r="E378" s="671"/>
      <c r="F378" s="671"/>
      <c r="G378" s="671"/>
      <c r="H378" s="443" t="s">
        <v>277</v>
      </c>
      <c r="I378" s="451"/>
      <c r="J378" s="451"/>
      <c r="K378" s="476"/>
      <c r="L378" s="445"/>
      <c r="M378" s="444"/>
      <c r="N378" s="449"/>
      <c r="O378" s="444"/>
      <c r="P378" s="446"/>
    </row>
    <row r="379" spans="1:16" ht="22.5" x14ac:dyDescent="0.2">
      <c r="A379" s="447" t="s">
        <v>797</v>
      </c>
      <c r="B379" s="442" t="s">
        <v>330</v>
      </c>
      <c r="C379" s="671" t="s">
        <v>331</v>
      </c>
      <c r="D379" s="671"/>
      <c r="E379" s="671"/>
      <c r="F379" s="671"/>
      <c r="G379" s="671"/>
      <c r="H379" s="443" t="s">
        <v>332</v>
      </c>
      <c r="I379" s="450"/>
      <c r="J379" s="444"/>
      <c r="K379" s="444"/>
      <c r="L379" s="445"/>
      <c r="M379" s="444"/>
      <c r="N379" s="449"/>
      <c r="O379" s="444"/>
      <c r="P379" s="446"/>
    </row>
    <row r="380" spans="1:16" x14ac:dyDescent="0.2">
      <c r="A380" s="453"/>
      <c r="B380" s="454"/>
      <c r="C380" s="672" t="s">
        <v>283</v>
      </c>
      <c r="D380" s="672"/>
      <c r="E380" s="672"/>
      <c r="F380" s="672"/>
      <c r="G380" s="672"/>
      <c r="H380" s="434"/>
      <c r="I380" s="435"/>
      <c r="J380" s="435"/>
      <c r="K380" s="435"/>
      <c r="L380" s="437"/>
      <c r="M380" s="435"/>
      <c r="N380" s="455"/>
      <c r="O380" s="435"/>
      <c r="P380" s="456"/>
    </row>
    <row r="381" spans="1:16" ht="45" x14ac:dyDescent="0.2">
      <c r="A381" s="432" t="s">
        <v>520</v>
      </c>
      <c r="B381" s="433" t="s">
        <v>798</v>
      </c>
      <c r="C381" s="673" t="s">
        <v>518</v>
      </c>
      <c r="D381" s="673"/>
      <c r="E381" s="673"/>
      <c r="F381" s="673"/>
      <c r="G381" s="673"/>
      <c r="H381" s="434" t="s">
        <v>450</v>
      </c>
      <c r="I381" s="435"/>
      <c r="J381" s="435"/>
      <c r="K381" s="475">
        <v>3</v>
      </c>
      <c r="L381" s="437"/>
      <c r="M381" s="435"/>
      <c r="N381" s="464"/>
      <c r="O381" s="435"/>
      <c r="P381" s="456"/>
    </row>
    <row r="382" spans="1:16" x14ac:dyDescent="0.2">
      <c r="A382" s="439"/>
      <c r="B382" s="440"/>
      <c r="C382" s="671" t="s">
        <v>519</v>
      </c>
      <c r="D382" s="671"/>
      <c r="E382" s="671"/>
      <c r="F382" s="671"/>
      <c r="G382" s="671"/>
      <c r="H382" s="671"/>
      <c r="I382" s="671"/>
      <c r="J382" s="671"/>
      <c r="K382" s="671"/>
      <c r="L382" s="671"/>
      <c r="M382" s="671"/>
      <c r="N382" s="671"/>
      <c r="O382" s="671"/>
      <c r="P382" s="674"/>
    </row>
    <row r="383" spans="1:16" x14ac:dyDescent="0.2">
      <c r="A383" s="453"/>
      <c r="B383" s="454"/>
      <c r="C383" s="672" t="s">
        <v>283</v>
      </c>
      <c r="D383" s="672"/>
      <c r="E383" s="672"/>
      <c r="F383" s="672"/>
      <c r="G383" s="672"/>
      <c r="H383" s="434"/>
      <c r="I383" s="435"/>
      <c r="J383" s="435"/>
      <c r="K383" s="435"/>
      <c r="L383" s="437"/>
      <c r="M383" s="435"/>
      <c r="N383" s="455"/>
      <c r="O383" s="435"/>
      <c r="P383" s="456"/>
    </row>
    <row r="384" spans="1:16" ht="90" x14ac:dyDescent="0.2">
      <c r="A384" s="432" t="s">
        <v>521</v>
      </c>
      <c r="B384" s="433" t="s">
        <v>487</v>
      </c>
      <c r="C384" s="673" t="s">
        <v>488</v>
      </c>
      <c r="D384" s="673"/>
      <c r="E384" s="673"/>
      <c r="F384" s="673"/>
      <c r="G384" s="673"/>
      <c r="H384" s="434" t="s">
        <v>450</v>
      </c>
      <c r="I384" s="435"/>
      <c r="J384" s="435"/>
      <c r="K384" s="475">
        <v>3</v>
      </c>
      <c r="L384" s="461"/>
      <c r="M384" s="473"/>
      <c r="N384" s="461"/>
      <c r="O384" s="435"/>
      <c r="P384" s="456"/>
    </row>
    <row r="385" spans="1:16" x14ac:dyDescent="0.2">
      <c r="A385" s="453"/>
      <c r="B385" s="454"/>
      <c r="C385" s="672" t="s">
        <v>283</v>
      </c>
      <c r="D385" s="672"/>
      <c r="E385" s="672"/>
      <c r="F385" s="672"/>
      <c r="G385" s="672"/>
      <c r="H385" s="434"/>
      <c r="I385" s="435"/>
      <c r="J385" s="435"/>
      <c r="K385" s="435"/>
      <c r="L385" s="437"/>
      <c r="M385" s="435"/>
      <c r="N385" s="462"/>
      <c r="O385" s="435"/>
      <c r="P385" s="456"/>
    </row>
    <row r="386" spans="1:16" ht="90" x14ac:dyDescent="0.2">
      <c r="A386" s="432" t="s">
        <v>524</v>
      </c>
      <c r="B386" s="433" t="s">
        <v>522</v>
      </c>
      <c r="C386" s="673" t="s">
        <v>523</v>
      </c>
      <c r="D386" s="673"/>
      <c r="E386" s="673"/>
      <c r="F386" s="673"/>
      <c r="G386" s="673"/>
      <c r="H386" s="434" t="s">
        <v>460</v>
      </c>
      <c r="I386" s="435"/>
      <c r="J386" s="435"/>
      <c r="K386" s="473">
        <v>0.03</v>
      </c>
      <c r="L386" s="464"/>
      <c r="M386" s="473"/>
      <c r="N386" s="464"/>
      <c r="O386" s="435"/>
      <c r="P386" s="456"/>
    </row>
    <row r="387" spans="1:16" x14ac:dyDescent="0.2">
      <c r="A387" s="439"/>
      <c r="B387" s="440"/>
      <c r="C387" s="671" t="s">
        <v>799</v>
      </c>
      <c r="D387" s="671"/>
      <c r="E387" s="671"/>
      <c r="F387" s="671"/>
      <c r="G387" s="671"/>
      <c r="H387" s="671"/>
      <c r="I387" s="671"/>
      <c r="J387" s="671"/>
      <c r="K387" s="671"/>
      <c r="L387" s="671"/>
      <c r="M387" s="671"/>
      <c r="N387" s="671"/>
      <c r="O387" s="671"/>
      <c r="P387" s="674"/>
    </row>
    <row r="388" spans="1:16" x14ac:dyDescent="0.2">
      <c r="A388" s="453"/>
      <c r="B388" s="454"/>
      <c r="C388" s="672" t="s">
        <v>283</v>
      </c>
      <c r="D388" s="672"/>
      <c r="E388" s="672"/>
      <c r="F388" s="672"/>
      <c r="G388" s="672"/>
      <c r="H388" s="434"/>
      <c r="I388" s="435"/>
      <c r="J388" s="435"/>
      <c r="K388" s="435"/>
      <c r="L388" s="437"/>
      <c r="M388" s="435"/>
      <c r="N388" s="455"/>
      <c r="O388" s="435"/>
      <c r="P388" s="456"/>
    </row>
    <row r="389" spans="1:16" ht="22.5" x14ac:dyDescent="0.2">
      <c r="A389" s="432" t="s">
        <v>538</v>
      </c>
      <c r="B389" s="433" t="s">
        <v>484</v>
      </c>
      <c r="C389" s="673" t="s">
        <v>485</v>
      </c>
      <c r="D389" s="673"/>
      <c r="E389" s="673"/>
      <c r="F389" s="673"/>
      <c r="G389" s="673"/>
      <c r="H389" s="434" t="s">
        <v>450</v>
      </c>
      <c r="I389" s="435"/>
      <c r="J389" s="435"/>
      <c r="K389" s="475">
        <v>6</v>
      </c>
      <c r="L389" s="437"/>
      <c r="M389" s="435"/>
      <c r="N389" s="437"/>
      <c r="O389" s="435"/>
      <c r="P389" s="438"/>
    </row>
    <row r="390" spans="1:16" x14ac:dyDescent="0.2">
      <c r="A390" s="447"/>
      <c r="B390" s="442" t="s">
        <v>157</v>
      </c>
      <c r="C390" s="671" t="s">
        <v>290</v>
      </c>
      <c r="D390" s="671"/>
      <c r="E390" s="671"/>
      <c r="F390" s="671"/>
      <c r="G390" s="671"/>
      <c r="H390" s="443" t="s">
        <v>277</v>
      </c>
      <c r="I390" s="444"/>
      <c r="J390" s="444"/>
      <c r="K390" s="476"/>
      <c r="L390" s="445"/>
      <c r="M390" s="444"/>
      <c r="N390" s="449"/>
      <c r="O390" s="444"/>
      <c r="P390" s="446"/>
    </row>
    <row r="391" spans="1:16" x14ac:dyDescent="0.2">
      <c r="A391" s="447"/>
      <c r="B391" s="442" t="s">
        <v>325</v>
      </c>
      <c r="C391" s="671" t="s">
        <v>326</v>
      </c>
      <c r="D391" s="671"/>
      <c r="E391" s="671"/>
      <c r="F391" s="671"/>
      <c r="G391" s="671"/>
      <c r="H391" s="443" t="s">
        <v>277</v>
      </c>
      <c r="I391" s="451"/>
      <c r="J391" s="451"/>
      <c r="K391" s="476"/>
      <c r="L391" s="445"/>
      <c r="M391" s="444"/>
      <c r="N391" s="449"/>
      <c r="O391" s="444"/>
      <c r="P391" s="446"/>
    </row>
    <row r="392" spans="1:16" ht="22.5" x14ac:dyDescent="0.2">
      <c r="A392" s="447" t="s">
        <v>539</v>
      </c>
      <c r="B392" s="442" t="s">
        <v>330</v>
      </c>
      <c r="C392" s="671" t="s">
        <v>331</v>
      </c>
      <c r="D392" s="671"/>
      <c r="E392" s="671"/>
      <c r="F392" s="671"/>
      <c r="G392" s="671"/>
      <c r="H392" s="443" t="s">
        <v>332</v>
      </c>
      <c r="I392" s="450"/>
      <c r="J392" s="444"/>
      <c r="K392" s="444"/>
      <c r="L392" s="445"/>
      <c r="M392" s="444"/>
      <c r="N392" s="449"/>
      <c r="O392" s="444"/>
      <c r="P392" s="446"/>
    </row>
    <row r="393" spans="1:16" x14ac:dyDescent="0.2">
      <c r="A393" s="453"/>
      <c r="B393" s="454"/>
      <c r="C393" s="672" t="s">
        <v>283</v>
      </c>
      <c r="D393" s="672"/>
      <c r="E393" s="672"/>
      <c r="F393" s="672"/>
      <c r="G393" s="672"/>
      <c r="H393" s="434"/>
      <c r="I393" s="435"/>
      <c r="J393" s="435"/>
      <c r="K393" s="435"/>
      <c r="L393" s="437"/>
      <c r="M393" s="435"/>
      <c r="N393" s="455"/>
      <c r="O393" s="435"/>
      <c r="P393" s="456"/>
    </row>
    <row r="394" spans="1:16" ht="56.25" x14ac:dyDescent="0.2">
      <c r="A394" s="432" t="s">
        <v>543</v>
      </c>
      <c r="B394" s="433" t="s">
        <v>800</v>
      </c>
      <c r="C394" s="673" t="s">
        <v>801</v>
      </c>
      <c r="D394" s="673"/>
      <c r="E394" s="673"/>
      <c r="F394" s="673"/>
      <c r="G394" s="673"/>
      <c r="H394" s="434" t="s">
        <v>450</v>
      </c>
      <c r="I394" s="435"/>
      <c r="J394" s="435"/>
      <c r="K394" s="475">
        <v>6</v>
      </c>
      <c r="L394" s="437"/>
      <c r="M394" s="435"/>
      <c r="N394" s="461"/>
      <c r="O394" s="435"/>
      <c r="P394" s="456"/>
    </row>
    <row r="395" spans="1:16" x14ac:dyDescent="0.2">
      <c r="A395" s="439"/>
      <c r="B395" s="440"/>
      <c r="C395" s="671" t="s">
        <v>802</v>
      </c>
      <c r="D395" s="671"/>
      <c r="E395" s="671"/>
      <c r="F395" s="671"/>
      <c r="G395" s="671"/>
      <c r="H395" s="671"/>
      <c r="I395" s="671"/>
      <c r="J395" s="671"/>
      <c r="K395" s="671"/>
      <c r="L395" s="671"/>
      <c r="M395" s="671"/>
      <c r="N395" s="671"/>
      <c r="O395" s="671"/>
      <c r="P395" s="674"/>
    </row>
    <row r="396" spans="1:16" x14ac:dyDescent="0.2">
      <c r="A396" s="453"/>
      <c r="B396" s="454"/>
      <c r="C396" s="672" t="s">
        <v>283</v>
      </c>
      <c r="D396" s="672"/>
      <c r="E396" s="672"/>
      <c r="F396" s="672"/>
      <c r="G396" s="672"/>
      <c r="H396" s="434"/>
      <c r="I396" s="435"/>
      <c r="J396" s="435"/>
      <c r="K396" s="435"/>
      <c r="L396" s="437"/>
      <c r="M396" s="435"/>
      <c r="N396" s="462"/>
      <c r="O396" s="435"/>
      <c r="P396" s="456"/>
    </row>
    <row r="397" spans="1:16" ht="22.5" x14ac:dyDescent="0.2">
      <c r="A397" s="432" t="s">
        <v>546</v>
      </c>
      <c r="B397" s="433" t="s">
        <v>525</v>
      </c>
      <c r="C397" s="673" t="s">
        <v>526</v>
      </c>
      <c r="D397" s="673"/>
      <c r="E397" s="673"/>
      <c r="F397" s="673"/>
      <c r="G397" s="673"/>
      <c r="H397" s="434" t="s">
        <v>527</v>
      </c>
      <c r="I397" s="435"/>
      <c r="J397" s="435"/>
      <c r="K397" s="460">
        <v>0.47099999999999997</v>
      </c>
      <c r="L397" s="437"/>
      <c r="M397" s="435"/>
      <c r="N397" s="437"/>
      <c r="O397" s="435"/>
      <c r="P397" s="438"/>
    </row>
    <row r="398" spans="1:16" x14ac:dyDescent="0.2">
      <c r="A398" s="439"/>
      <c r="B398" s="440"/>
      <c r="C398" s="671" t="s">
        <v>803</v>
      </c>
      <c r="D398" s="671"/>
      <c r="E398" s="671"/>
      <c r="F398" s="671"/>
      <c r="G398" s="671"/>
      <c r="H398" s="671"/>
      <c r="I398" s="671"/>
      <c r="J398" s="671"/>
      <c r="K398" s="671"/>
      <c r="L398" s="671"/>
      <c r="M398" s="671"/>
      <c r="N398" s="671"/>
      <c r="O398" s="671"/>
      <c r="P398" s="674"/>
    </row>
    <row r="399" spans="1:16" x14ac:dyDescent="0.2">
      <c r="A399" s="447"/>
      <c r="B399" s="442" t="s">
        <v>157</v>
      </c>
      <c r="C399" s="671" t="s">
        <v>290</v>
      </c>
      <c r="D399" s="671"/>
      <c r="E399" s="671"/>
      <c r="F399" s="671"/>
      <c r="G399" s="671"/>
      <c r="H399" s="443" t="s">
        <v>277</v>
      </c>
      <c r="I399" s="444"/>
      <c r="J399" s="444"/>
      <c r="K399" s="457"/>
      <c r="L399" s="445"/>
      <c r="M399" s="444"/>
      <c r="N399" s="449"/>
      <c r="O399" s="444"/>
      <c r="P399" s="446"/>
    </row>
    <row r="400" spans="1:16" x14ac:dyDescent="0.2">
      <c r="A400" s="447"/>
      <c r="B400" s="442" t="s">
        <v>311</v>
      </c>
      <c r="C400" s="671" t="s">
        <v>312</v>
      </c>
      <c r="D400" s="671"/>
      <c r="E400" s="671"/>
      <c r="F400" s="671"/>
      <c r="G400" s="671"/>
      <c r="H400" s="443" t="s">
        <v>277</v>
      </c>
      <c r="I400" s="465"/>
      <c r="J400" s="451"/>
      <c r="K400" s="457"/>
      <c r="L400" s="445"/>
      <c r="M400" s="444"/>
      <c r="N400" s="449"/>
      <c r="O400" s="444"/>
      <c r="P400" s="446"/>
    </row>
    <row r="401" spans="1:16" x14ac:dyDescent="0.2">
      <c r="A401" s="441"/>
      <c r="B401" s="442" t="s">
        <v>274</v>
      </c>
      <c r="C401" s="671" t="s">
        <v>275</v>
      </c>
      <c r="D401" s="671"/>
      <c r="E401" s="671"/>
      <c r="F401" s="671"/>
      <c r="G401" s="671"/>
      <c r="H401" s="443"/>
      <c r="I401" s="444"/>
      <c r="J401" s="444"/>
      <c r="K401" s="444"/>
      <c r="L401" s="445"/>
      <c r="M401" s="444"/>
      <c r="N401" s="445"/>
      <c r="O401" s="444"/>
      <c r="P401" s="463"/>
    </row>
    <row r="402" spans="1:16" x14ac:dyDescent="0.2">
      <c r="A402" s="447"/>
      <c r="B402" s="442"/>
      <c r="C402" s="671" t="s">
        <v>276</v>
      </c>
      <c r="D402" s="671"/>
      <c r="E402" s="671"/>
      <c r="F402" s="671"/>
      <c r="G402" s="671"/>
      <c r="H402" s="443" t="s">
        <v>277</v>
      </c>
      <c r="I402" s="444"/>
      <c r="J402" s="444"/>
      <c r="K402" s="448"/>
      <c r="L402" s="445"/>
      <c r="M402" s="444"/>
      <c r="N402" s="449"/>
      <c r="O402" s="444"/>
      <c r="P402" s="446"/>
    </row>
    <row r="403" spans="1:16" x14ac:dyDescent="0.2">
      <c r="A403" s="447"/>
      <c r="B403" s="442" t="s">
        <v>528</v>
      </c>
      <c r="C403" s="671" t="s">
        <v>529</v>
      </c>
      <c r="D403" s="671"/>
      <c r="E403" s="671"/>
      <c r="F403" s="671"/>
      <c r="G403" s="671"/>
      <c r="H403" s="443" t="s">
        <v>280</v>
      </c>
      <c r="I403" s="451"/>
      <c r="J403" s="451"/>
      <c r="K403" s="448"/>
      <c r="L403" s="452"/>
      <c r="M403" s="451"/>
      <c r="N403" s="449"/>
      <c r="O403" s="444"/>
      <c r="P403" s="446"/>
    </row>
    <row r="404" spans="1:16" x14ac:dyDescent="0.2">
      <c r="A404" s="447"/>
      <c r="B404" s="442" t="s">
        <v>530</v>
      </c>
      <c r="C404" s="671" t="s">
        <v>531</v>
      </c>
      <c r="D404" s="671"/>
      <c r="E404" s="671"/>
      <c r="F404" s="671"/>
      <c r="G404" s="671"/>
      <c r="H404" s="443" t="s">
        <v>277</v>
      </c>
      <c r="I404" s="451"/>
      <c r="J404" s="451"/>
      <c r="K404" s="448"/>
      <c r="L404" s="445"/>
      <c r="M404" s="444"/>
      <c r="N404" s="449"/>
      <c r="O404" s="444"/>
      <c r="P404" s="446"/>
    </row>
    <row r="405" spans="1:16" x14ac:dyDescent="0.2">
      <c r="A405" s="447"/>
      <c r="B405" s="442" t="s">
        <v>327</v>
      </c>
      <c r="C405" s="671" t="s">
        <v>328</v>
      </c>
      <c r="D405" s="671"/>
      <c r="E405" s="671"/>
      <c r="F405" s="671"/>
      <c r="G405" s="671"/>
      <c r="H405" s="443" t="s">
        <v>280</v>
      </c>
      <c r="I405" s="465"/>
      <c r="J405" s="451"/>
      <c r="K405" s="457"/>
      <c r="L405" s="445"/>
      <c r="M405" s="444"/>
      <c r="N405" s="449"/>
      <c r="O405" s="444"/>
      <c r="P405" s="446"/>
    </row>
    <row r="406" spans="1:16" x14ac:dyDescent="0.2">
      <c r="A406" s="447"/>
      <c r="B406" s="442" t="s">
        <v>317</v>
      </c>
      <c r="C406" s="671" t="s">
        <v>318</v>
      </c>
      <c r="D406" s="671"/>
      <c r="E406" s="671"/>
      <c r="F406" s="671"/>
      <c r="G406" s="671"/>
      <c r="H406" s="443" t="s">
        <v>277</v>
      </c>
      <c r="I406" s="465"/>
      <c r="J406" s="451"/>
      <c r="K406" s="457"/>
      <c r="L406" s="445"/>
      <c r="M406" s="444"/>
      <c r="N406" s="449"/>
      <c r="O406" s="444"/>
      <c r="P406" s="446"/>
    </row>
    <row r="407" spans="1:16" x14ac:dyDescent="0.2">
      <c r="A407" s="441"/>
      <c r="B407" s="442" t="s">
        <v>293</v>
      </c>
      <c r="C407" s="671" t="s">
        <v>369</v>
      </c>
      <c r="D407" s="671"/>
      <c r="E407" s="671"/>
      <c r="F407" s="671"/>
      <c r="G407" s="671"/>
      <c r="H407" s="443"/>
      <c r="I407" s="444"/>
      <c r="J407" s="444"/>
      <c r="K407" s="444"/>
      <c r="L407" s="445"/>
      <c r="M407" s="444"/>
      <c r="N407" s="445"/>
      <c r="O407" s="444"/>
      <c r="P407" s="463"/>
    </row>
    <row r="408" spans="1:16" ht="22.5" x14ac:dyDescent="0.2">
      <c r="A408" s="447"/>
      <c r="B408" s="442" t="s">
        <v>532</v>
      </c>
      <c r="C408" s="671" t="s">
        <v>533</v>
      </c>
      <c r="D408" s="671"/>
      <c r="E408" s="671"/>
      <c r="F408" s="671"/>
      <c r="G408" s="671"/>
      <c r="H408" s="443" t="s">
        <v>307</v>
      </c>
      <c r="I408" s="451"/>
      <c r="J408" s="444"/>
      <c r="K408" s="474"/>
      <c r="L408" s="445"/>
      <c r="M408" s="444"/>
      <c r="N408" s="449"/>
      <c r="O408" s="444"/>
      <c r="P408" s="446"/>
    </row>
    <row r="409" spans="1:16" ht="22.5" x14ac:dyDescent="0.2">
      <c r="A409" s="447"/>
      <c r="B409" s="442" t="s">
        <v>373</v>
      </c>
      <c r="C409" s="671" t="s">
        <v>374</v>
      </c>
      <c r="D409" s="671"/>
      <c r="E409" s="671"/>
      <c r="F409" s="671"/>
      <c r="G409" s="671"/>
      <c r="H409" s="443" t="s">
        <v>372</v>
      </c>
      <c r="I409" s="450"/>
      <c r="J409" s="444"/>
      <c r="K409" s="459"/>
      <c r="L409" s="452"/>
      <c r="M409" s="451"/>
      <c r="N409" s="449"/>
      <c r="O409" s="444"/>
      <c r="P409" s="446"/>
    </row>
    <row r="410" spans="1:16" ht="22.5" x14ac:dyDescent="0.2">
      <c r="A410" s="447"/>
      <c r="B410" s="442" t="s">
        <v>534</v>
      </c>
      <c r="C410" s="671" t="s">
        <v>535</v>
      </c>
      <c r="D410" s="671"/>
      <c r="E410" s="671"/>
      <c r="F410" s="671"/>
      <c r="G410" s="671"/>
      <c r="H410" s="443" t="s">
        <v>372</v>
      </c>
      <c r="I410" s="450"/>
      <c r="J410" s="444"/>
      <c r="K410" s="459"/>
      <c r="L410" s="452"/>
      <c r="M410" s="451"/>
      <c r="N410" s="449"/>
      <c r="O410" s="444"/>
      <c r="P410" s="446"/>
    </row>
    <row r="411" spans="1:16" ht="33.75" x14ac:dyDescent="0.2">
      <c r="A411" s="447" t="s">
        <v>804</v>
      </c>
      <c r="B411" s="442" t="s">
        <v>536</v>
      </c>
      <c r="C411" s="671" t="s">
        <v>537</v>
      </c>
      <c r="D411" s="671"/>
      <c r="E411" s="671"/>
      <c r="F411" s="671"/>
      <c r="G411" s="671"/>
      <c r="H411" s="443" t="s">
        <v>372</v>
      </c>
      <c r="I411" s="450"/>
      <c r="J411" s="444"/>
      <c r="K411" s="451"/>
      <c r="L411" s="445"/>
      <c r="M411" s="444"/>
      <c r="N411" s="449"/>
      <c r="O411" s="444"/>
      <c r="P411" s="446"/>
    </row>
    <row r="412" spans="1:16" x14ac:dyDescent="0.2">
      <c r="A412" s="453"/>
      <c r="B412" s="454"/>
      <c r="C412" s="672" t="s">
        <v>283</v>
      </c>
      <c r="D412" s="672"/>
      <c r="E412" s="672"/>
      <c r="F412" s="672"/>
      <c r="G412" s="672"/>
      <c r="H412" s="434"/>
      <c r="I412" s="435"/>
      <c r="J412" s="435"/>
      <c r="K412" s="435"/>
      <c r="L412" s="437"/>
      <c r="M412" s="435"/>
      <c r="N412" s="455"/>
      <c r="O412" s="435"/>
      <c r="P412" s="456"/>
    </row>
    <row r="413" spans="1:16" ht="22.5" x14ac:dyDescent="0.2">
      <c r="A413" s="432" t="s">
        <v>547</v>
      </c>
      <c r="B413" s="433" t="s">
        <v>805</v>
      </c>
      <c r="C413" s="673" t="s">
        <v>806</v>
      </c>
      <c r="D413" s="673"/>
      <c r="E413" s="673"/>
      <c r="F413" s="673"/>
      <c r="G413" s="673"/>
      <c r="H413" s="434" t="s">
        <v>450</v>
      </c>
      <c r="I413" s="435"/>
      <c r="J413" s="435"/>
      <c r="K413" s="475">
        <v>12</v>
      </c>
      <c r="L413" s="437"/>
      <c r="M413" s="435"/>
      <c r="N413" s="437"/>
      <c r="O413" s="435"/>
      <c r="P413" s="438"/>
    </row>
    <row r="414" spans="1:16" x14ac:dyDescent="0.2">
      <c r="A414" s="447"/>
      <c r="B414" s="442" t="s">
        <v>157</v>
      </c>
      <c r="C414" s="671" t="s">
        <v>290</v>
      </c>
      <c r="D414" s="671"/>
      <c r="E414" s="671"/>
      <c r="F414" s="671"/>
      <c r="G414" s="671"/>
      <c r="H414" s="443" t="s">
        <v>277</v>
      </c>
      <c r="I414" s="444"/>
      <c r="J414" s="444"/>
      <c r="K414" s="459"/>
      <c r="L414" s="445"/>
      <c r="M414" s="444"/>
      <c r="N414" s="449"/>
      <c r="O414" s="444"/>
      <c r="P414" s="446"/>
    </row>
    <row r="415" spans="1:16" x14ac:dyDescent="0.2">
      <c r="A415" s="447"/>
      <c r="B415" s="442" t="s">
        <v>807</v>
      </c>
      <c r="C415" s="671" t="s">
        <v>808</v>
      </c>
      <c r="D415" s="671"/>
      <c r="E415" s="671"/>
      <c r="F415" s="671"/>
      <c r="G415" s="671"/>
      <c r="H415" s="443" t="s">
        <v>277</v>
      </c>
      <c r="I415" s="465"/>
      <c r="J415" s="451"/>
      <c r="K415" s="459"/>
      <c r="L415" s="445"/>
      <c r="M415" s="444"/>
      <c r="N415" s="449"/>
      <c r="O415" s="444"/>
      <c r="P415" s="446"/>
    </row>
    <row r="416" spans="1:16" x14ac:dyDescent="0.2">
      <c r="A416" s="441"/>
      <c r="B416" s="442" t="s">
        <v>274</v>
      </c>
      <c r="C416" s="671" t="s">
        <v>275</v>
      </c>
      <c r="D416" s="671"/>
      <c r="E416" s="671"/>
      <c r="F416" s="671"/>
      <c r="G416" s="671"/>
      <c r="H416" s="443"/>
      <c r="I416" s="444"/>
      <c r="J416" s="444"/>
      <c r="K416" s="444"/>
      <c r="L416" s="445"/>
      <c r="M416" s="444"/>
      <c r="N416" s="445"/>
      <c r="O416" s="444"/>
      <c r="P416" s="463"/>
    </row>
    <row r="417" spans="1:16" x14ac:dyDescent="0.2">
      <c r="A417" s="447"/>
      <c r="B417" s="442"/>
      <c r="C417" s="671" t="s">
        <v>276</v>
      </c>
      <c r="D417" s="671"/>
      <c r="E417" s="671"/>
      <c r="F417" s="671"/>
      <c r="G417" s="671"/>
      <c r="H417" s="443" t="s">
        <v>277</v>
      </c>
      <c r="I417" s="444"/>
      <c r="J417" s="444"/>
      <c r="K417" s="474"/>
      <c r="L417" s="445"/>
      <c r="M417" s="444"/>
      <c r="N417" s="449"/>
      <c r="O417" s="444"/>
      <c r="P417" s="446"/>
    </row>
    <row r="418" spans="1:16" x14ac:dyDescent="0.2">
      <c r="A418" s="447"/>
      <c r="B418" s="442" t="s">
        <v>348</v>
      </c>
      <c r="C418" s="671" t="s">
        <v>349</v>
      </c>
      <c r="D418" s="671"/>
      <c r="E418" s="671"/>
      <c r="F418" s="671"/>
      <c r="G418" s="671"/>
      <c r="H418" s="443" t="s">
        <v>280</v>
      </c>
      <c r="I418" s="459"/>
      <c r="J418" s="451"/>
      <c r="K418" s="474"/>
      <c r="L418" s="445"/>
      <c r="M418" s="444"/>
      <c r="N418" s="449"/>
      <c r="O418" s="444"/>
      <c r="P418" s="446"/>
    </row>
    <row r="419" spans="1:16" x14ac:dyDescent="0.2">
      <c r="A419" s="447"/>
      <c r="B419" s="442" t="s">
        <v>350</v>
      </c>
      <c r="C419" s="671" t="s">
        <v>351</v>
      </c>
      <c r="D419" s="671"/>
      <c r="E419" s="671"/>
      <c r="F419" s="671"/>
      <c r="G419" s="671"/>
      <c r="H419" s="443" t="s">
        <v>277</v>
      </c>
      <c r="I419" s="459"/>
      <c r="J419" s="451"/>
      <c r="K419" s="474"/>
      <c r="L419" s="445"/>
      <c r="M419" s="444"/>
      <c r="N419" s="449"/>
      <c r="O419" s="444"/>
      <c r="P419" s="446"/>
    </row>
    <row r="420" spans="1:16" x14ac:dyDescent="0.2">
      <c r="A420" s="447"/>
      <c r="B420" s="442" t="s">
        <v>327</v>
      </c>
      <c r="C420" s="671" t="s">
        <v>328</v>
      </c>
      <c r="D420" s="671"/>
      <c r="E420" s="671"/>
      <c r="F420" s="671"/>
      <c r="G420" s="671"/>
      <c r="H420" s="443" t="s">
        <v>280</v>
      </c>
      <c r="I420" s="459"/>
      <c r="J420" s="451"/>
      <c r="K420" s="474"/>
      <c r="L420" s="445"/>
      <c r="M420" s="444"/>
      <c r="N420" s="449"/>
      <c r="O420" s="444"/>
      <c r="P420" s="446"/>
    </row>
    <row r="421" spans="1:16" x14ac:dyDescent="0.2">
      <c r="A421" s="447"/>
      <c r="B421" s="442" t="s">
        <v>317</v>
      </c>
      <c r="C421" s="671" t="s">
        <v>318</v>
      </c>
      <c r="D421" s="671"/>
      <c r="E421" s="671"/>
      <c r="F421" s="671"/>
      <c r="G421" s="671"/>
      <c r="H421" s="443" t="s">
        <v>277</v>
      </c>
      <c r="I421" s="459"/>
      <c r="J421" s="451"/>
      <c r="K421" s="474"/>
      <c r="L421" s="445"/>
      <c r="M421" s="444"/>
      <c r="N421" s="449"/>
      <c r="O421" s="444"/>
      <c r="P421" s="446"/>
    </row>
    <row r="422" spans="1:16" x14ac:dyDescent="0.2">
      <c r="A422" s="441"/>
      <c r="B422" s="442" t="s">
        <v>293</v>
      </c>
      <c r="C422" s="671" t="s">
        <v>369</v>
      </c>
      <c r="D422" s="671"/>
      <c r="E422" s="671"/>
      <c r="F422" s="671"/>
      <c r="G422" s="671"/>
      <c r="H422" s="443"/>
      <c r="I422" s="444"/>
      <c r="J422" s="444"/>
      <c r="K422" s="444"/>
      <c r="L422" s="445"/>
      <c r="M422" s="444"/>
      <c r="N422" s="445"/>
      <c r="O422" s="444"/>
      <c r="P422" s="463"/>
    </row>
    <row r="423" spans="1:16" ht="22.5" x14ac:dyDescent="0.2">
      <c r="A423" s="447"/>
      <c r="B423" s="442" t="s">
        <v>809</v>
      </c>
      <c r="C423" s="671" t="s">
        <v>810</v>
      </c>
      <c r="D423" s="671"/>
      <c r="E423" s="671"/>
      <c r="F423" s="671"/>
      <c r="G423" s="671"/>
      <c r="H423" s="443" t="s">
        <v>372</v>
      </c>
      <c r="I423" s="451"/>
      <c r="J423" s="444"/>
      <c r="K423" s="451"/>
      <c r="L423" s="452"/>
      <c r="M423" s="451"/>
      <c r="N423" s="449"/>
      <c r="O423" s="444"/>
      <c r="P423" s="446"/>
    </row>
    <row r="424" spans="1:16" ht="22.5" x14ac:dyDescent="0.2">
      <c r="A424" s="447" t="s">
        <v>811</v>
      </c>
      <c r="B424" s="442" t="s">
        <v>330</v>
      </c>
      <c r="C424" s="671" t="s">
        <v>331</v>
      </c>
      <c r="D424" s="671"/>
      <c r="E424" s="671"/>
      <c r="F424" s="671"/>
      <c r="G424" s="671"/>
      <c r="H424" s="443" t="s">
        <v>332</v>
      </c>
      <c r="I424" s="450"/>
      <c r="J424" s="444"/>
      <c r="K424" s="444"/>
      <c r="L424" s="445"/>
      <c r="M424" s="444"/>
      <c r="N424" s="449"/>
      <c r="O424" s="444"/>
      <c r="P424" s="446"/>
    </row>
    <row r="425" spans="1:16" x14ac:dyDescent="0.2">
      <c r="A425" s="453"/>
      <c r="B425" s="454"/>
      <c r="C425" s="672" t="s">
        <v>283</v>
      </c>
      <c r="D425" s="672"/>
      <c r="E425" s="672"/>
      <c r="F425" s="672"/>
      <c r="G425" s="672"/>
      <c r="H425" s="434"/>
      <c r="I425" s="435"/>
      <c r="J425" s="435"/>
      <c r="K425" s="435"/>
      <c r="L425" s="437"/>
      <c r="M425" s="435"/>
      <c r="N425" s="462"/>
      <c r="O425" s="435"/>
      <c r="P425" s="456"/>
    </row>
    <row r="426" spans="1:16" ht="90" x14ac:dyDescent="0.2">
      <c r="A426" s="432" t="s">
        <v>554</v>
      </c>
      <c r="B426" s="433" t="s">
        <v>812</v>
      </c>
      <c r="C426" s="673" t="s">
        <v>813</v>
      </c>
      <c r="D426" s="673"/>
      <c r="E426" s="673"/>
      <c r="F426" s="673"/>
      <c r="G426" s="673"/>
      <c r="H426" s="434" t="s">
        <v>460</v>
      </c>
      <c r="I426" s="435"/>
      <c r="J426" s="435"/>
      <c r="K426" s="473">
        <v>0.12</v>
      </c>
      <c r="L426" s="464"/>
      <c r="M426" s="473"/>
      <c r="N426" s="464"/>
      <c r="O426" s="435"/>
      <c r="P426" s="456"/>
    </row>
    <row r="427" spans="1:16" x14ac:dyDescent="0.2">
      <c r="A427" s="439"/>
      <c r="B427" s="440"/>
      <c r="C427" s="671" t="s">
        <v>814</v>
      </c>
      <c r="D427" s="671"/>
      <c r="E427" s="671"/>
      <c r="F427" s="671"/>
      <c r="G427" s="671"/>
      <c r="H427" s="671"/>
      <c r="I427" s="671"/>
      <c r="J427" s="671"/>
      <c r="K427" s="671"/>
      <c r="L427" s="671"/>
      <c r="M427" s="671"/>
      <c r="N427" s="671"/>
      <c r="O427" s="671"/>
      <c r="P427" s="674"/>
    </row>
    <row r="428" spans="1:16" x14ac:dyDescent="0.2">
      <c r="A428" s="453"/>
      <c r="B428" s="454"/>
      <c r="C428" s="672" t="s">
        <v>283</v>
      </c>
      <c r="D428" s="672"/>
      <c r="E428" s="672"/>
      <c r="F428" s="672"/>
      <c r="G428" s="672"/>
      <c r="H428" s="434"/>
      <c r="I428" s="435"/>
      <c r="J428" s="435"/>
      <c r="K428" s="435"/>
      <c r="L428" s="437"/>
      <c r="M428" s="435"/>
      <c r="N428" s="455"/>
      <c r="O428" s="435"/>
      <c r="P428" s="456"/>
    </row>
    <row r="429" spans="1:16" x14ac:dyDescent="0.2">
      <c r="A429" s="676" t="s">
        <v>815</v>
      </c>
      <c r="B429" s="677"/>
      <c r="C429" s="677"/>
      <c r="D429" s="677"/>
      <c r="E429" s="677"/>
      <c r="F429" s="677"/>
      <c r="G429" s="677"/>
      <c r="H429" s="677"/>
      <c r="I429" s="677"/>
      <c r="J429" s="677"/>
      <c r="K429" s="677"/>
      <c r="L429" s="677"/>
      <c r="M429" s="677"/>
      <c r="N429" s="677"/>
      <c r="O429" s="677"/>
      <c r="P429" s="678"/>
    </row>
    <row r="430" spans="1:16" ht="22.5" x14ac:dyDescent="0.2">
      <c r="A430" s="432" t="s">
        <v>559</v>
      </c>
      <c r="B430" s="433" t="s">
        <v>452</v>
      </c>
      <c r="C430" s="673" t="s">
        <v>453</v>
      </c>
      <c r="D430" s="673"/>
      <c r="E430" s="673"/>
      <c r="F430" s="673"/>
      <c r="G430" s="673"/>
      <c r="H430" s="434" t="s">
        <v>450</v>
      </c>
      <c r="I430" s="435"/>
      <c r="J430" s="435"/>
      <c r="K430" s="475">
        <v>4</v>
      </c>
      <c r="L430" s="437"/>
      <c r="M430" s="435"/>
      <c r="N430" s="437"/>
      <c r="O430" s="435"/>
      <c r="P430" s="438"/>
    </row>
    <row r="431" spans="1:16" x14ac:dyDescent="0.2">
      <c r="A431" s="447"/>
      <c r="B431" s="442" t="s">
        <v>157</v>
      </c>
      <c r="C431" s="671" t="s">
        <v>290</v>
      </c>
      <c r="D431" s="671"/>
      <c r="E431" s="671"/>
      <c r="F431" s="671"/>
      <c r="G431" s="671"/>
      <c r="H431" s="443" t="s">
        <v>277</v>
      </c>
      <c r="I431" s="444"/>
      <c r="J431" s="444"/>
      <c r="K431" s="459"/>
      <c r="L431" s="445"/>
      <c r="M431" s="444"/>
      <c r="N431" s="449"/>
      <c r="O431" s="444"/>
      <c r="P431" s="446"/>
    </row>
    <row r="432" spans="1:16" x14ac:dyDescent="0.2">
      <c r="A432" s="447"/>
      <c r="B432" s="442" t="s">
        <v>325</v>
      </c>
      <c r="C432" s="671" t="s">
        <v>326</v>
      </c>
      <c r="D432" s="671"/>
      <c r="E432" s="671"/>
      <c r="F432" s="671"/>
      <c r="G432" s="671"/>
      <c r="H432" s="443" t="s">
        <v>277</v>
      </c>
      <c r="I432" s="465"/>
      <c r="J432" s="451"/>
      <c r="K432" s="459"/>
      <c r="L432" s="445"/>
      <c r="M432" s="444"/>
      <c r="N432" s="449"/>
      <c r="O432" s="444"/>
      <c r="P432" s="446"/>
    </row>
    <row r="433" spans="1:16" x14ac:dyDescent="0.2">
      <c r="A433" s="441"/>
      <c r="B433" s="442" t="s">
        <v>274</v>
      </c>
      <c r="C433" s="671" t="s">
        <v>275</v>
      </c>
      <c r="D433" s="671"/>
      <c r="E433" s="671"/>
      <c r="F433" s="671"/>
      <c r="G433" s="671"/>
      <c r="H433" s="443"/>
      <c r="I433" s="444"/>
      <c r="J433" s="444"/>
      <c r="K433" s="444"/>
      <c r="L433" s="445"/>
      <c r="M433" s="444"/>
      <c r="N433" s="445"/>
      <c r="O433" s="444"/>
      <c r="P433" s="463"/>
    </row>
    <row r="434" spans="1:16" x14ac:dyDescent="0.2">
      <c r="A434" s="447"/>
      <c r="B434" s="442"/>
      <c r="C434" s="671" t="s">
        <v>276</v>
      </c>
      <c r="D434" s="671"/>
      <c r="E434" s="671"/>
      <c r="F434" s="671"/>
      <c r="G434" s="671"/>
      <c r="H434" s="443" t="s">
        <v>277</v>
      </c>
      <c r="I434" s="444"/>
      <c r="J434" s="444"/>
      <c r="K434" s="476"/>
      <c r="L434" s="445"/>
      <c r="M434" s="444"/>
      <c r="N434" s="449"/>
      <c r="O434" s="444"/>
      <c r="P434" s="446"/>
    </row>
    <row r="435" spans="1:16" x14ac:dyDescent="0.2">
      <c r="A435" s="447"/>
      <c r="B435" s="442" t="s">
        <v>348</v>
      </c>
      <c r="C435" s="671" t="s">
        <v>349</v>
      </c>
      <c r="D435" s="671"/>
      <c r="E435" s="671"/>
      <c r="F435" s="671"/>
      <c r="G435" s="671"/>
      <c r="H435" s="443" t="s">
        <v>280</v>
      </c>
      <c r="I435" s="451"/>
      <c r="J435" s="451"/>
      <c r="K435" s="476"/>
      <c r="L435" s="445"/>
      <c r="M435" s="444"/>
      <c r="N435" s="449"/>
      <c r="O435" s="444"/>
      <c r="P435" s="446"/>
    </row>
    <row r="436" spans="1:16" x14ac:dyDescent="0.2">
      <c r="A436" s="447"/>
      <c r="B436" s="442" t="s">
        <v>350</v>
      </c>
      <c r="C436" s="671" t="s">
        <v>351</v>
      </c>
      <c r="D436" s="671"/>
      <c r="E436" s="671"/>
      <c r="F436" s="671"/>
      <c r="G436" s="671"/>
      <c r="H436" s="443" t="s">
        <v>277</v>
      </c>
      <c r="I436" s="451"/>
      <c r="J436" s="451"/>
      <c r="K436" s="476"/>
      <c r="L436" s="445"/>
      <c r="M436" s="444"/>
      <c r="N436" s="449"/>
      <c r="O436" s="444"/>
      <c r="P436" s="446"/>
    </row>
    <row r="437" spans="1:16" x14ac:dyDescent="0.2">
      <c r="A437" s="447"/>
      <c r="B437" s="442" t="s">
        <v>327</v>
      </c>
      <c r="C437" s="671" t="s">
        <v>328</v>
      </c>
      <c r="D437" s="671"/>
      <c r="E437" s="671"/>
      <c r="F437" s="671"/>
      <c r="G437" s="671"/>
      <c r="H437" s="443" t="s">
        <v>280</v>
      </c>
      <c r="I437" s="451"/>
      <c r="J437" s="451"/>
      <c r="K437" s="476"/>
      <c r="L437" s="445"/>
      <c r="M437" s="444"/>
      <c r="N437" s="449"/>
      <c r="O437" s="444"/>
      <c r="P437" s="446"/>
    </row>
    <row r="438" spans="1:16" x14ac:dyDescent="0.2">
      <c r="A438" s="447"/>
      <c r="B438" s="442" t="s">
        <v>317</v>
      </c>
      <c r="C438" s="671" t="s">
        <v>318</v>
      </c>
      <c r="D438" s="671"/>
      <c r="E438" s="671"/>
      <c r="F438" s="671"/>
      <c r="G438" s="671"/>
      <c r="H438" s="443" t="s">
        <v>277</v>
      </c>
      <c r="I438" s="451"/>
      <c r="J438" s="451"/>
      <c r="K438" s="476"/>
      <c r="L438" s="445"/>
      <c r="M438" s="444"/>
      <c r="N438" s="449"/>
      <c r="O438" s="444"/>
      <c r="P438" s="446"/>
    </row>
    <row r="439" spans="1:16" x14ac:dyDescent="0.2">
      <c r="A439" s="441"/>
      <c r="B439" s="442" t="s">
        <v>293</v>
      </c>
      <c r="C439" s="671" t="s">
        <v>369</v>
      </c>
      <c r="D439" s="671"/>
      <c r="E439" s="671"/>
      <c r="F439" s="671"/>
      <c r="G439" s="671"/>
      <c r="H439" s="443"/>
      <c r="I439" s="444"/>
      <c r="J439" s="444"/>
      <c r="K439" s="444"/>
      <c r="L439" s="445"/>
      <c r="M439" s="444"/>
      <c r="N439" s="445"/>
      <c r="O439" s="444"/>
      <c r="P439" s="446"/>
    </row>
    <row r="440" spans="1:16" ht="22.5" x14ac:dyDescent="0.2">
      <c r="A440" s="447"/>
      <c r="B440" s="442" t="s">
        <v>454</v>
      </c>
      <c r="C440" s="671" t="s">
        <v>455</v>
      </c>
      <c r="D440" s="671"/>
      <c r="E440" s="671"/>
      <c r="F440" s="671"/>
      <c r="G440" s="671"/>
      <c r="H440" s="443" t="s">
        <v>390</v>
      </c>
      <c r="I440" s="476"/>
      <c r="J440" s="444"/>
      <c r="K440" s="476"/>
      <c r="L440" s="449"/>
      <c r="M440" s="451"/>
      <c r="N440" s="449"/>
      <c r="O440" s="444"/>
      <c r="P440" s="446"/>
    </row>
    <row r="441" spans="1:16" ht="22.5" x14ac:dyDescent="0.2">
      <c r="A441" s="447"/>
      <c r="B441" s="442" t="s">
        <v>456</v>
      </c>
      <c r="C441" s="671" t="s">
        <v>457</v>
      </c>
      <c r="D441" s="671"/>
      <c r="E441" s="671"/>
      <c r="F441" s="671"/>
      <c r="G441" s="671"/>
      <c r="H441" s="443" t="s">
        <v>390</v>
      </c>
      <c r="I441" s="474"/>
      <c r="J441" s="444"/>
      <c r="K441" s="474"/>
      <c r="L441" s="449"/>
      <c r="M441" s="451"/>
      <c r="N441" s="449"/>
      <c r="O441" s="444"/>
      <c r="P441" s="446"/>
    </row>
    <row r="442" spans="1:16" ht="22.5" x14ac:dyDescent="0.2">
      <c r="A442" s="447"/>
      <c r="B442" s="442" t="s">
        <v>401</v>
      </c>
      <c r="C442" s="671" t="s">
        <v>402</v>
      </c>
      <c r="D442" s="671"/>
      <c r="E442" s="671"/>
      <c r="F442" s="671"/>
      <c r="G442" s="671"/>
      <c r="H442" s="443" t="s">
        <v>403</v>
      </c>
      <c r="I442" s="459"/>
      <c r="J442" s="444"/>
      <c r="K442" s="459"/>
      <c r="L442" s="452"/>
      <c r="M442" s="451"/>
      <c r="N442" s="449"/>
      <c r="O442" s="444"/>
      <c r="P442" s="446"/>
    </row>
    <row r="443" spans="1:16" ht="22.5" x14ac:dyDescent="0.2">
      <c r="A443" s="447"/>
      <c r="B443" s="442" t="s">
        <v>458</v>
      </c>
      <c r="C443" s="671" t="s">
        <v>459</v>
      </c>
      <c r="D443" s="671"/>
      <c r="E443" s="671"/>
      <c r="F443" s="671"/>
      <c r="G443" s="671"/>
      <c r="H443" s="443" t="s">
        <v>460</v>
      </c>
      <c r="I443" s="459"/>
      <c r="J443" s="444"/>
      <c r="K443" s="459"/>
      <c r="L443" s="449"/>
      <c r="M443" s="451"/>
      <c r="N443" s="449"/>
      <c r="O443" s="444"/>
      <c r="P443" s="446"/>
    </row>
    <row r="444" spans="1:16" ht="22.5" x14ac:dyDescent="0.2">
      <c r="A444" s="447" t="s">
        <v>816</v>
      </c>
      <c r="B444" s="442" t="s">
        <v>330</v>
      </c>
      <c r="C444" s="671" t="s">
        <v>331</v>
      </c>
      <c r="D444" s="671"/>
      <c r="E444" s="671"/>
      <c r="F444" s="671"/>
      <c r="G444" s="671"/>
      <c r="H444" s="443" t="s">
        <v>332</v>
      </c>
      <c r="I444" s="450"/>
      <c r="J444" s="444"/>
      <c r="K444" s="444"/>
      <c r="L444" s="445"/>
      <c r="M444" s="444"/>
      <c r="N444" s="449"/>
      <c r="O444" s="444"/>
      <c r="P444" s="446"/>
    </row>
    <row r="445" spans="1:16" x14ac:dyDescent="0.2">
      <c r="A445" s="453"/>
      <c r="B445" s="454"/>
      <c r="C445" s="672" t="s">
        <v>283</v>
      </c>
      <c r="D445" s="672"/>
      <c r="E445" s="672"/>
      <c r="F445" s="672"/>
      <c r="G445" s="672"/>
      <c r="H445" s="434"/>
      <c r="I445" s="435"/>
      <c r="J445" s="435"/>
      <c r="K445" s="435"/>
      <c r="L445" s="437"/>
      <c r="M445" s="435"/>
      <c r="N445" s="455"/>
      <c r="O445" s="435"/>
      <c r="P445" s="456"/>
    </row>
    <row r="446" spans="1:16" ht="45" x14ac:dyDescent="0.2">
      <c r="A446" s="432" t="s">
        <v>560</v>
      </c>
      <c r="B446" s="433" t="s">
        <v>817</v>
      </c>
      <c r="C446" s="673" t="s">
        <v>818</v>
      </c>
      <c r="D446" s="673"/>
      <c r="E446" s="673"/>
      <c r="F446" s="673"/>
      <c r="G446" s="673"/>
      <c r="H446" s="434"/>
      <c r="I446" s="435"/>
      <c r="J446" s="435"/>
      <c r="K446" s="475">
        <v>4</v>
      </c>
      <c r="L446" s="437"/>
      <c r="M446" s="435"/>
      <c r="N446" s="464"/>
      <c r="O446" s="435"/>
      <c r="P446" s="456"/>
    </row>
    <row r="447" spans="1:16" x14ac:dyDescent="0.2">
      <c r="A447" s="439"/>
      <c r="B447" s="440"/>
      <c r="C447" s="671" t="s">
        <v>819</v>
      </c>
      <c r="D447" s="671"/>
      <c r="E447" s="671"/>
      <c r="F447" s="671"/>
      <c r="G447" s="671"/>
      <c r="H447" s="671"/>
      <c r="I447" s="671"/>
      <c r="J447" s="671"/>
      <c r="K447" s="671"/>
      <c r="L447" s="671"/>
      <c r="M447" s="671"/>
      <c r="N447" s="671"/>
      <c r="O447" s="671"/>
      <c r="P447" s="674"/>
    </row>
    <row r="448" spans="1:16" x14ac:dyDescent="0.2">
      <c r="A448" s="439"/>
      <c r="B448" s="440"/>
      <c r="C448" s="671" t="s">
        <v>820</v>
      </c>
      <c r="D448" s="671"/>
      <c r="E448" s="671"/>
      <c r="F448" s="671"/>
      <c r="G448" s="671"/>
      <c r="H448" s="671"/>
      <c r="I448" s="671"/>
      <c r="J448" s="671"/>
      <c r="K448" s="671"/>
      <c r="L448" s="671"/>
      <c r="M448" s="671"/>
      <c r="N448" s="671"/>
      <c r="O448" s="671"/>
      <c r="P448" s="674"/>
    </row>
    <row r="449" spans="1:16" x14ac:dyDescent="0.2">
      <c r="A449" s="453"/>
      <c r="B449" s="454"/>
      <c r="C449" s="672" t="s">
        <v>283</v>
      </c>
      <c r="D449" s="672"/>
      <c r="E449" s="672"/>
      <c r="F449" s="672"/>
      <c r="G449" s="672"/>
      <c r="H449" s="434"/>
      <c r="I449" s="435"/>
      <c r="J449" s="435"/>
      <c r="K449" s="435"/>
      <c r="L449" s="437"/>
      <c r="M449" s="435"/>
      <c r="N449" s="455"/>
      <c r="O449" s="435"/>
      <c r="P449" s="456"/>
    </row>
    <row r="450" spans="1:16" ht="22.5" x14ac:dyDescent="0.2">
      <c r="A450" s="432" t="s">
        <v>585</v>
      </c>
      <c r="B450" s="433" t="s">
        <v>821</v>
      </c>
      <c r="C450" s="673" t="s">
        <v>822</v>
      </c>
      <c r="D450" s="673"/>
      <c r="E450" s="673"/>
      <c r="F450" s="673"/>
      <c r="G450" s="673"/>
      <c r="H450" s="434" t="s">
        <v>324</v>
      </c>
      <c r="I450" s="435"/>
      <c r="J450" s="435"/>
      <c r="K450" s="473">
        <v>0.48</v>
      </c>
      <c r="L450" s="437"/>
      <c r="M450" s="435"/>
      <c r="N450" s="437"/>
      <c r="O450" s="435"/>
      <c r="P450" s="438"/>
    </row>
    <row r="451" spans="1:16" x14ac:dyDescent="0.2">
      <c r="A451" s="439"/>
      <c r="B451" s="440"/>
      <c r="C451" s="671" t="s">
        <v>823</v>
      </c>
      <c r="D451" s="671"/>
      <c r="E451" s="671"/>
      <c r="F451" s="671"/>
      <c r="G451" s="671"/>
      <c r="H451" s="671"/>
      <c r="I451" s="671"/>
      <c r="J451" s="671"/>
      <c r="K451" s="671"/>
      <c r="L451" s="671"/>
      <c r="M451" s="671"/>
      <c r="N451" s="671"/>
      <c r="O451" s="671"/>
      <c r="P451" s="674"/>
    </row>
    <row r="452" spans="1:16" x14ac:dyDescent="0.2">
      <c r="A452" s="447"/>
      <c r="B452" s="442" t="s">
        <v>157</v>
      </c>
      <c r="C452" s="671" t="s">
        <v>290</v>
      </c>
      <c r="D452" s="671"/>
      <c r="E452" s="671"/>
      <c r="F452" s="671"/>
      <c r="G452" s="671"/>
      <c r="H452" s="443" t="s">
        <v>277</v>
      </c>
      <c r="I452" s="444"/>
      <c r="J452" s="444"/>
      <c r="K452" s="457"/>
      <c r="L452" s="445"/>
      <c r="M452" s="444"/>
      <c r="N452" s="449"/>
      <c r="O452" s="444"/>
      <c r="P452" s="446"/>
    </row>
    <row r="453" spans="1:16" x14ac:dyDescent="0.2">
      <c r="A453" s="447"/>
      <c r="B453" s="442" t="s">
        <v>325</v>
      </c>
      <c r="C453" s="671" t="s">
        <v>326</v>
      </c>
      <c r="D453" s="671"/>
      <c r="E453" s="671"/>
      <c r="F453" s="671"/>
      <c r="G453" s="671"/>
      <c r="H453" s="443" t="s">
        <v>277</v>
      </c>
      <c r="I453" s="451"/>
      <c r="J453" s="451"/>
      <c r="K453" s="457"/>
      <c r="L453" s="445"/>
      <c r="M453" s="444"/>
      <c r="N453" s="449"/>
      <c r="O453" s="444"/>
      <c r="P453" s="446"/>
    </row>
    <row r="454" spans="1:16" x14ac:dyDescent="0.2">
      <c r="A454" s="441"/>
      <c r="B454" s="442" t="s">
        <v>274</v>
      </c>
      <c r="C454" s="671" t="s">
        <v>275</v>
      </c>
      <c r="D454" s="671"/>
      <c r="E454" s="671"/>
      <c r="F454" s="671"/>
      <c r="G454" s="671"/>
      <c r="H454" s="443"/>
      <c r="I454" s="444"/>
      <c r="J454" s="444"/>
      <c r="K454" s="444"/>
      <c r="L454" s="445"/>
      <c r="M454" s="444"/>
      <c r="N454" s="445"/>
      <c r="O454" s="444"/>
      <c r="P454" s="463"/>
    </row>
    <row r="455" spans="1:16" x14ac:dyDescent="0.2">
      <c r="A455" s="447"/>
      <c r="B455" s="442"/>
      <c r="C455" s="671" t="s">
        <v>276</v>
      </c>
      <c r="D455" s="671"/>
      <c r="E455" s="671"/>
      <c r="F455" s="671"/>
      <c r="G455" s="671"/>
      <c r="H455" s="443" t="s">
        <v>277</v>
      </c>
      <c r="I455" s="444"/>
      <c r="J455" s="444"/>
      <c r="K455" s="457"/>
      <c r="L455" s="445"/>
      <c r="M455" s="444"/>
      <c r="N455" s="449"/>
      <c r="O455" s="444"/>
      <c r="P455" s="446"/>
    </row>
    <row r="456" spans="1:16" x14ac:dyDescent="0.2">
      <c r="A456" s="447"/>
      <c r="B456" s="442" t="s">
        <v>348</v>
      </c>
      <c r="C456" s="671" t="s">
        <v>349</v>
      </c>
      <c r="D456" s="671"/>
      <c r="E456" s="671"/>
      <c r="F456" s="671"/>
      <c r="G456" s="671"/>
      <c r="H456" s="443" t="s">
        <v>280</v>
      </c>
      <c r="I456" s="451"/>
      <c r="J456" s="451"/>
      <c r="K456" s="457"/>
      <c r="L456" s="445"/>
      <c r="M456" s="444"/>
      <c r="N456" s="449"/>
      <c r="O456" s="444"/>
      <c r="P456" s="446"/>
    </row>
    <row r="457" spans="1:16" x14ac:dyDescent="0.2">
      <c r="A457" s="447"/>
      <c r="B457" s="442" t="s">
        <v>350</v>
      </c>
      <c r="C457" s="671" t="s">
        <v>351</v>
      </c>
      <c r="D457" s="671"/>
      <c r="E457" s="671"/>
      <c r="F457" s="671"/>
      <c r="G457" s="671"/>
      <c r="H457" s="443" t="s">
        <v>277</v>
      </c>
      <c r="I457" s="451"/>
      <c r="J457" s="451"/>
      <c r="K457" s="457"/>
      <c r="L457" s="445"/>
      <c r="M457" s="444"/>
      <c r="N457" s="449"/>
      <c r="O457" s="444"/>
      <c r="P457" s="446"/>
    </row>
    <row r="458" spans="1:16" x14ac:dyDescent="0.2">
      <c r="A458" s="447"/>
      <c r="B458" s="442" t="s">
        <v>327</v>
      </c>
      <c r="C458" s="671" t="s">
        <v>328</v>
      </c>
      <c r="D458" s="671"/>
      <c r="E458" s="671"/>
      <c r="F458" s="671"/>
      <c r="G458" s="671"/>
      <c r="H458" s="443" t="s">
        <v>280</v>
      </c>
      <c r="I458" s="451"/>
      <c r="J458" s="451"/>
      <c r="K458" s="457"/>
      <c r="L458" s="445"/>
      <c r="M458" s="444"/>
      <c r="N458" s="449"/>
      <c r="O458" s="444"/>
      <c r="P458" s="446"/>
    </row>
    <row r="459" spans="1:16" x14ac:dyDescent="0.2">
      <c r="A459" s="447"/>
      <c r="B459" s="442" t="s">
        <v>317</v>
      </c>
      <c r="C459" s="671" t="s">
        <v>318</v>
      </c>
      <c r="D459" s="671"/>
      <c r="E459" s="671"/>
      <c r="F459" s="671"/>
      <c r="G459" s="671"/>
      <c r="H459" s="443" t="s">
        <v>277</v>
      </c>
      <c r="I459" s="451"/>
      <c r="J459" s="451"/>
      <c r="K459" s="457"/>
      <c r="L459" s="445"/>
      <c r="M459" s="444"/>
      <c r="N459" s="449"/>
      <c r="O459" s="444"/>
      <c r="P459" s="446"/>
    </row>
    <row r="460" spans="1:16" x14ac:dyDescent="0.2">
      <c r="A460" s="441"/>
      <c r="B460" s="442" t="s">
        <v>293</v>
      </c>
      <c r="C460" s="671" t="s">
        <v>369</v>
      </c>
      <c r="D460" s="671"/>
      <c r="E460" s="671"/>
      <c r="F460" s="671"/>
      <c r="G460" s="671"/>
      <c r="H460" s="443"/>
      <c r="I460" s="444"/>
      <c r="J460" s="444"/>
      <c r="K460" s="444"/>
      <c r="L460" s="445"/>
      <c r="M460" s="444"/>
      <c r="N460" s="445"/>
      <c r="O460" s="444"/>
      <c r="P460" s="463"/>
    </row>
    <row r="461" spans="1:16" ht="22.5" x14ac:dyDescent="0.2">
      <c r="A461" s="447"/>
      <c r="B461" s="442" t="s">
        <v>824</v>
      </c>
      <c r="C461" s="671" t="s">
        <v>825</v>
      </c>
      <c r="D461" s="671"/>
      <c r="E461" s="671"/>
      <c r="F461" s="671"/>
      <c r="G461" s="671"/>
      <c r="H461" s="443" t="s">
        <v>826</v>
      </c>
      <c r="I461" s="459"/>
      <c r="J461" s="444"/>
      <c r="K461" s="474"/>
      <c r="L461" s="445"/>
      <c r="M461" s="444"/>
      <c r="N461" s="449"/>
      <c r="O461" s="444"/>
      <c r="P461" s="446"/>
    </row>
    <row r="462" spans="1:16" ht="22.5" x14ac:dyDescent="0.2">
      <c r="A462" s="447"/>
      <c r="B462" s="442" t="s">
        <v>827</v>
      </c>
      <c r="C462" s="671" t="s">
        <v>828</v>
      </c>
      <c r="D462" s="671"/>
      <c r="E462" s="671"/>
      <c r="F462" s="671"/>
      <c r="G462" s="671"/>
      <c r="H462" s="443" t="s">
        <v>460</v>
      </c>
      <c r="I462" s="451"/>
      <c r="J462" s="444"/>
      <c r="K462" s="476"/>
      <c r="L462" s="452"/>
      <c r="M462" s="465"/>
      <c r="N462" s="449"/>
      <c r="O462" s="444"/>
      <c r="P462" s="446"/>
    </row>
    <row r="463" spans="1:16" ht="22.5" x14ac:dyDescent="0.2">
      <c r="A463" s="447"/>
      <c r="B463" s="442" t="s">
        <v>829</v>
      </c>
      <c r="C463" s="671" t="s">
        <v>830</v>
      </c>
      <c r="D463" s="671"/>
      <c r="E463" s="671"/>
      <c r="F463" s="671"/>
      <c r="G463" s="671"/>
      <c r="H463" s="443" t="s">
        <v>460</v>
      </c>
      <c r="I463" s="451"/>
      <c r="J463" s="444"/>
      <c r="K463" s="476"/>
      <c r="L463" s="452"/>
      <c r="M463" s="465"/>
      <c r="N463" s="449"/>
      <c r="O463" s="444"/>
      <c r="P463" s="446"/>
    </row>
    <row r="464" spans="1:16" ht="22.5" x14ac:dyDescent="0.2">
      <c r="A464" s="447" t="s">
        <v>831</v>
      </c>
      <c r="B464" s="442" t="s">
        <v>330</v>
      </c>
      <c r="C464" s="671" t="s">
        <v>331</v>
      </c>
      <c r="D464" s="671"/>
      <c r="E464" s="671"/>
      <c r="F464" s="671"/>
      <c r="G464" s="671"/>
      <c r="H464" s="443" t="s">
        <v>332</v>
      </c>
      <c r="I464" s="450"/>
      <c r="J464" s="444"/>
      <c r="K464" s="444"/>
      <c r="L464" s="445"/>
      <c r="M464" s="444"/>
      <c r="N464" s="449"/>
      <c r="O464" s="444"/>
      <c r="P464" s="446"/>
    </row>
    <row r="465" spans="1:16" x14ac:dyDescent="0.2">
      <c r="A465" s="453"/>
      <c r="B465" s="454"/>
      <c r="C465" s="672" t="s">
        <v>283</v>
      </c>
      <c r="D465" s="672"/>
      <c r="E465" s="672"/>
      <c r="F465" s="672"/>
      <c r="G465" s="672"/>
      <c r="H465" s="434"/>
      <c r="I465" s="435"/>
      <c r="J465" s="435"/>
      <c r="K465" s="435"/>
      <c r="L465" s="437"/>
      <c r="M465" s="435"/>
      <c r="N465" s="455"/>
      <c r="O465" s="435"/>
      <c r="P465" s="456"/>
    </row>
    <row r="466" spans="1:16" ht="45" x14ac:dyDescent="0.2">
      <c r="A466" s="432" t="s">
        <v>588</v>
      </c>
      <c r="B466" s="433" t="s">
        <v>832</v>
      </c>
      <c r="C466" s="673" t="s">
        <v>833</v>
      </c>
      <c r="D466" s="673"/>
      <c r="E466" s="673"/>
      <c r="F466" s="673"/>
      <c r="G466" s="673"/>
      <c r="H466" s="434" t="s">
        <v>360</v>
      </c>
      <c r="I466" s="435"/>
      <c r="J466" s="435"/>
      <c r="K466" s="475">
        <v>48</v>
      </c>
      <c r="L466" s="437"/>
      <c r="M466" s="435"/>
      <c r="N466" s="464"/>
      <c r="O466" s="435"/>
      <c r="P466" s="456"/>
    </row>
    <row r="467" spans="1:16" x14ac:dyDescent="0.2">
      <c r="A467" s="439"/>
      <c r="B467" s="440"/>
      <c r="C467" s="671" t="s">
        <v>834</v>
      </c>
      <c r="D467" s="671"/>
      <c r="E467" s="671"/>
      <c r="F467" s="671"/>
      <c r="G467" s="671"/>
      <c r="H467" s="671"/>
      <c r="I467" s="671"/>
      <c r="J467" s="671"/>
      <c r="K467" s="671"/>
      <c r="L467" s="671"/>
      <c r="M467" s="671"/>
      <c r="N467" s="671"/>
      <c r="O467" s="671"/>
      <c r="P467" s="674"/>
    </row>
    <row r="468" spans="1:16" x14ac:dyDescent="0.2">
      <c r="A468" s="453"/>
      <c r="B468" s="454"/>
      <c r="C468" s="672" t="s">
        <v>283</v>
      </c>
      <c r="D468" s="672"/>
      <c r="E468" s="672"/>
      <c r="F468" s="672"/>
      <c r="G468" s="672"/>
      <c r="H468" s="434"/>
      <c r="I468" s="435"/>
      <c r="J468" s="435"/>
      <c r="K468" s="435"/>
      <c r="L468" s="437"/>
      <c r="M468" s="435"/>
      <c r="N468" s="455"/>
      <c r="O468" s="435"/>
      <c r="P468" s="456"/>
    </row>
    <row r="469" spans="1:16" x14ac:dyDescent="0.2">
      <c r="A469" s="466"/>
      <c r="B469" s="467"/>
      <c r="C469" s="467"/>
      <c r="D469" s="467"/>
      <c r="E469" s="467"/>
      <c r="F469" s="468"/>
      <c r="G469" s="468"/>
      <c r="H469" s="468"/>
      <c r="I469" s="468"/>
      <c r="J469" s="469"/>
      <c r="K469" s="468"/>
      <c r="L469" s="468"/>
      <c r="M469" s="468"/>
      <c r="N469" s="469"/>
      <c r="O469" s="444"/>
      <c r="P469" s="469"/>
    </row>
    <row r="470" spans="1:16" x14ac:dyDescent="0.2">
      <c r="A470" s="470"/>
      <c r="B470" s="471"/>
      <c r="C470" s="672" t="s">
        <v>540</v>
      </c>
      <c r="D470" s="672"/>
      <c r="E470" s="672"/>
      <c r="F470" s="672"/>
      <c r="G470" s="672"/>
      <c r="H470" s="672"/>
      <c r="I470" s="672"/>
      <c r="J470" s="672"/>
      <c r="K470" s="672"/>
      <c r="L470" s="672"/>
      <c r="M470" s="672"/>
      <c r="N470" s="672"/>
      <c r="O470" s="672"/>
      <c r="P470" s="472"/>
    </row>
    <row r="471" spans="1:16" x14ac:dyDescent="0.2">
      <c r="A471" s="676" t="s">
        <v>541</v>
      </c>
      <c r="B471" s="677"/>
      <c r="C471" s="677"/>
      <c r="D471" s="677"/>
      <c r="E471" s="677"/>
      <c r="F471" s="677"/>
      <c r="G471" s="677"/>
      <c r="H471" s="677"/>
      <c r="I471" s="677"/>
      <c r="J471" s="677"/>
      <c r="K471" s="677"/>
      <c r="L471" s="677"/>
      <c r="M471" s="677"/>
      <c r="N471" s="677"/>
      <c r="O471" s="677"/>
      <c r="P471" s="678"/>
    </row>
    <row r="472" spans="1:16" x14ac:dyDescent="0.2">
      <c r="A472" s="676" t="s">
        <v>542</v>
      </c>
      <c r="B472" s="677"/>
      <c r="C472" s="677"/>
      <c r="D472" s="677"/>
      <c r="E472" s="677"/>
      <c r="F472" s="677"/>
      <c r="G472" s="677"/>
      <c r="H472" s="677"/>
      <c r="I472" s="677"/>
      <c r="J472" s="677"/>
      <c r="K472" s="677"/>
      <c r="L472" s="677"/>
      <c r="M472" s="677"/>
      <c r="N472" s="677"/>
      <c r="O472" s="677"/>
      <c r="P472" s="678"/>
    </row>
    <row r="473" spans="1:16" ht="22.5" x14ac:dyDescent="0.2">
      <c r="A473" s="432" t="s">
        <v>593</v>
      </c>
      <c r="B473" s="433" t="s">
        <v>544</v>
      </c>
      <c r="C473" s="673" t="s">
        <v>545</v>
      </c>
      <c r="D473" s="673"/>
      <c r="E473" s="673"/>
      <c r="F473" s="673"/>
      <c r="G473" s="673"/>
      <c r="H473" s="434" t="s">
        <v>273</v>
      </c>
      <c r="I473" s="435"/>
      <c r="J473" s="435"/>
      <c r="K473" s="436">
        <v>0.13883000000000001</v>
      </c>
      <c r="L473" s="437"/>
      <c r="M473" s="435"/>
      <c r="N473" s="437"/>
      <c r="O473" s="435"/>
      <c r="P473" s="438"/>
    </row>
    <row r="474" spans="1:16" x14ac:dyDescent="0.2">
      <c r="A474" s="439"/>
      <c r="B474" s="440"/>
      <c r="C474" s="671" t="s">
        <v>835</v>
      </c>
      <c r="D474" s="671"/>
      <c r="E474" s="671"/>
      <c r="F474" s="671"/>
      <c r="G474" s="671"/>
      <c r="H474" s="671"/>
      <c r="I474" s="671"/>
      <c r="J474" s="671"/>
      <c r="K474" s="671"/>
      <c r="L474" s="671"/>
      <c r="M474" s="671"/>
      <c r="N474" s="671"/>
      <c r="O474" s="671"/>
      <c r="P474" s="674"/>
    </row>
    <row r="475" spans="1:16" x14ac:dyDescent="0.2">
      <c r="A475" s="441"/>
      <c r="B475" s="442" t="s">
        <v>274</v>
      </c>
      <c r="C475" s="671" t="s">
        <v>275</v>
      </c>
      <c r="D475" s="671"/>
      <c r="E475" s="671"/>
      <c r="F475" s="671"/>
      <c r="G475" s="671"/>
      <c r="H475" s="443"/>
      <c r="I475" s="444"/>
      <c r="J475" s="444"/>
      <c r="K475" s="444"/>
      <c r="L475" s="445"/>
      <c r="M475" s="444"/>
      <c r="N475" s="445"/>
      <c r="O475" s="444"/>
      <c r="P475" s="446"/>
    </row>
    <row r="476" spans="1:16" x14ac:dyDescent="0.2">
      <c r="A476" s="447"/>
      <c r="B476" s="442"/>
      <c r="C476" s="671" t="s">
        <v>276</v>
      </c>
      <c r="D476" s="671"/>
      <c r="E476" s="671"/>
      <c r="F476" s="671"/>
      <c r="G476" s="671"/>
      <c r="H476" s="443" t="s">
        <v>277</v>
      </c>
      <c r="I476" s="444"/>
      <c r="J476" s="444"/>
      <c r="K476" s="474"/>
      <c r="L476" s="445"/>
      <c r="M476" s="444"/>
      <c r="N476" s="449"/>
      <c r="O476" s="444"/>
      <c r="P476" s="446"/>
    </row>
    <row r="477" spans="1:16" x14ac:dyDescent="0.2">
      <c r="A477" s="447"/>
      <c r="B477" s="442" t="s">
        <v>278</v>
      </c>
      <c r="C477" s="671" t="s">
        <v>279</v>
      </c>
      <c r="D477" s="671"/>
      <c r="E477" s="671"/>
      <c r="F477" s="671"/>
      <c r="G477" s="671"/>
      <c r="H477" s="443" t="s">
        <v>280</v>
      </c>
      <c r="I477" s="450"/>
      <c r="J477" s="451"/>
      <c r="K477" s="474"/>
      <c r="L477" s="452"/>
      <c r="M477" s="451"/>
      <c r="N477" s="449"/>
      <c r="O477" s="444"/>
      <c r="P477" s="446"/>
    </row>
    <row r="478" spans="1:16" x14ac:dyDescent="0.2">
      <c r="A478" s="447"/>
      <c r="B478" s="442" t="s">
        <v>281</v>
      </c>
      <c r="C478" s="671" t="s">
        <v>282</v>
      </c>
      <c r="D478" s="671"/>
      <c r="E478" s="671"/>
      <c r="F478" s="671"/>
      <c r="G478" s="671"/>
      <c r="H478" s="443" t="s">
        <v>277</v>
      </c>
      <c r="I478" s="450"/>
      <c r="J478" s="451"/>
      <c r="K478" s="474"/>
      <c r="L478" s="445"/>
      <c r="M478" s="444"/>
      <c r="N478" s="449"/>
      <c r="O478" s="444"/>
      <c r="P478" s="446"/>
    </row>
    <row r="479" spans="1:16" x14ac:dyDescent="0.2">
      <c r="A479" s="453"/>
      <c r="B479" s="454"/>
      <c r="C479" s="672" t="s">
        <v>283</v>
      </c>
      <c r="D479" s="672"/>
      <c r="E479" s="672"/>
      <c r="F479" s="672"/>
      <c r="G479" s="672"/>
      <c r="H479" s="434"/>
      <c r="I479" s="435"/>
      <c r="J479" s="435"/>
      <c r="K479" s="435"/>
      <c r="L479" s="437"/>
      <c r="M479" s="435"/>
      <c r="N479" s="455"/>
      <c r="O479" s="435"/>
      <c r="P479" s="456"/>
    </row>
    <row r="480" spans="1:16" ht="22.5" x14ac:dyDescent="0.2">
      <c r="A480" s="432" t="s">
        <v>600</v>
      </c>
      <c r="B480" s="433" t="s">
        <v>298</v>
      </c>
      <c r="C480" s="673" t="s">
        <v>299</v>
      </c>
      <c r="D480" s="673"/>
      <c r="E480" s="673"/>
      <c r="F480" s="673"/>
      <c r="G480" s="673"/>
      <c r="H480" s="434" t="s">
        <v>273</v>
      </c>
      <c r="I480" s="435"/>
      <c r="J480" s="435"/>
      <c r="K480" s="436">
        <v>0.13883000000000001</v>
      </c>
      <c r="L480" s="437"/>
      <c r="M480" s="435"/>
      <c r="N480" s="437"/>
      <c r="O480" s="435"/>
      <c r="P480" s="438"/>
    </row>
    <row r="481" spans="1:16" x14ac:dyDescent="0.2">
      <c r="A481" s="439"/>
      <c r="B481" s="440"/>
      <c r="C481" s="671" t="s">
        <v>835</v>
      </c>
      <c r="D481" s="671"/>
      <c r="E481" s="671"/>
      <c r="F481" s="671"/>
      <c r="G481" s="671"/>
      <c r="H481" s="671"/>
      <c r="I481" s="671"/>
      <c r="J481" s="671"/>
      <c r="K481" s="671"/>
      <c r="L481" s="671"/>
      <c r="M481" s="671"/>
      <c r="N481" s="671"/>
      <c r="O481" s="671"/>
      <c r="P481" s="674"/>
    </row>
    <row r="482" spans="1:16" x14ac:dyDescent="0.2">
      <c r="A482" s="441"/>
      <c r="B482" s="442" t="s">
        <v>274</v>
      </c>
      <c r="C482" s="671" t="s">
        <v>275</v>
      </c>
      <c r="D482" s="671"/>
      <c r="E482" s="671"/>
      <c r="F482" s="671"/>
      <c r="G482" s="671"/>
      <c r="H482" s="443"/>
      <c r="I482" s="444"/>
      <c r="J482" s="444"/>
      <c r="K482" s="444"/>
      <c r="L482" s="445"/>
      <c r="M482" s="444"/>
      <c r="N482" s="445"/>
      <c r="O482" s="444"/>
      <c r="P482" s="446"/>
    </row>
    <row r="483" spans="1:16" x14ac:dyDescent="0.2">
      <c r="A483" s="447"/>
      <c r="B483" s="442"/>
      <c r="C483" s="671" t="s">
        <v>276</v>
      </c>
      <c r="D483" s="671"/>
      <c r="E483" s="671"/>
      <c r="F483" s="671"/>
      <c r="G483" s="671"/>
      <c r="H483" s="443" t="s">
        <v>277</v>
      </c>
      <c r="I483" s="444"/>
      <c r="J483" s="444"/>
      <c r="K483" s="448"/>
      <c r="L483" s="445"/>
      <c r="M483" s="444"/>
      <c r="N483" s="449"/>
      <c r="O483" s="444"/>
      <c r="P483" s="446"/>
    </row>
    <row r="484" spans="1:16" x14ac:dyDescent="0.2">
      <c r="A484" s="447"/>
      <c r="B484" s="442" t="s">
        <v>300</v>
      </c>
      <c r="C484" s="671" t="s">
        <v>301</v>
      </c>
      <c r="D484" s="671"/>
      <c r="E484" s="671"/>
      <c r="F484" s="671"/>
      <c r="G484" s="671"/>
      <c r="H484" s="443" t="s">
        <v>280</v>
      </c>
      <c r="I484" s="451"/>
      <c r="J484" s="451"/>
      <c r="K484" s="448"/>
      <c r="L484" s="452"/>
      <c r="M484" s="451"/>
      <c r="N484" s="449"/>
      <c r="O484" s="444"/>
      <c r="P484" s="446"/>
    </row>
    <row r="485" spans="1:16" x14ac:dyDescent="0.2">
      <c r="A485" s="447"/>
      <c r="B485" s="442" t="s">
        <v>281</v>
      </c>
      <c r="C485" s="671" t="s">
        <v>282</v>
      </c>
      <c r="D485" s="671"/>
      <c r="E485" s="671"/>
      <c r="F485" s="671"/>
      <c r="G485" s="671"/>
      <c r="H485" s="443" t="s">
        <v>277</v>
      </c>
      <c r="I485" s="451"/>
      <c r="J485" s="451"/>
      <c r="K485" s="448"/>
      <c r="L485" s="445"/>
      <c r="M485" s="444"/>
      <c r="N485" s="449"/>
      <c r="O485" s="444"/>
      <c r="P485" s="446"/>
    </row>
    <row r="486" spans="1:16" x14ac:dyDescent="0.2">
      <c r="A486" s="453"/>
      <c r="B486" s="454"/>
      <c r="C486" s="672" t="s">
        <v>283</v>
      </c>
      <c r="D486" s="672"/>
      <c r="E486" s="672"/>
      <c r="F486" s="672"/>
      <c r="G486" s="672"/>
      <c r="H486" s="434"/>
      <c r="I486" s="435"/>
      <c r="J486" s="435"/>
      <c r="K486" s="435"/>
      <c r="L486" s="437"/>
      <c r="M486" s="435"/>
      <c r="N486" s="455"/>
      <c r="O486" s="435"/>
      <c r="P486" s="456"/>
    </row>
    <row r="487" spans="1:16" ht="22.5" x14ac:dyDescent="0.2">
      <c r="A487" s="432" t="s">
        <v>603</v>
      </c>
      <c r="B487" s="433" t="s">
        <v>836</v>
      </c>
      <c r="C487" s="673" t="s">
        <v>837</v>
      </c>
      <c r="D487" s="673"/>
      <c r="E487" s="673"/>
      <c r="F487" s="673"/>
      <c r="G487" s="673"/>
      <c r="H487" s="434" t="s">
        <v>273</v>
      </c>
      <c r="I487" s="435"/>
      <c r="J487" s="435"/>
      <c r="K487" s="436">
        <v>2.5260000000000001E-2</v>
      </c>
      <c r="L487" s="437"/>
      <c r="M487" s="435"/>
      <c r="N487" s="437"/>
      <c r="O487" s="435"/>
      <c r="P487" s="438"/>
    </row>
    <row r="488" spans="1:16" x14ac:dyDescent="0.2">
      <c r="A488" s="439"/>
      <c r="B488" s="440"/>
      <c r="C488" s="671" t="s">
        <v>838</v>
      </c>
      <c r="D488" s="671"/>
      <c r="E488" s="671"/>
      <c r="F488" s="671"/>
      <c r="G488" s="671"/>
      <c r="H488" s="671"/>
      <c r="I488" s="671"/>
      <c r="J488" s="671"/>
      <c r="K488" s="671"/>
      <c r="L488" s="671"/>
      <c r="M488" s="671"/>
      <c r="N488" s="671"/>
      <c r="O488" s="671"/>
      <c r="P488" s="674"/>
    </row>
    <row r="489" spans="1:16" x14ac:dyDescent="0.2">
      <c r="A489" s="441"/>
      <c r="B489" s="442" t="s">
        <v>274</v>
      </c>
      <c r="C489" s="671" t="s">
        <v>275</v>
      </c>
      <c r="D489" s="671"/>
      <c r="E489" s="671"/>
      <c r="F489" s="671"/>
      <c r="G489" s="671"/>
      <c r="H489" s="443"/>
      <c r="I489" s="444"/>
      <c r="J489" s="444"/>
      <c r="K489" s="444"/>
      <c r="L489" s="445"/>
      <c r="M489" s="444"/>
      <c r="N489" s="445"/>
      <c r="O489" s="444"/>
      <c r="P489" s="446"/>
    </row>
    <row r="490" spans="1:16" x14ac:dyDescent="0.2">
      <c r="A490" s="447"/>
      <c r="B490" s="442"/>
      <c r="C490" s="671" t="s">
        <v>276</v>
      </c>
      <c r="D490" s="671"/>
      <c r="E490" s="671"/>
      <c r="F490" s="671"/>
      <c r="G490" s="671"/>
      <c r="H490" s="443" t="s">
        <v>277</v>
      </c>
      <c r="I490" s="444"/>
      <c r="J490" s="444"/>
      <c r="K490" s="448"/>
      <c r="L490" s="445"/>
      <c r="M490" s="444"/>
      <c r="N490" s="449"/>
      <c r="O490" s="444"/>
      <c r="P490" s="446"/>
    </row>
    <row r="491" spans="1:16" x14ac:dyDescent="0.2">
      <c r="A491" s="447"/>
      <c r="B491" s="442" t="s">
        <v>278</v>
      </c>
      <c r="C491" s="671" t="s">
        <v>279</v>
      </c>
      <c r="D491" s="671"/>
      <c r="E491" s="671"/>
      <c r="F491" s="671"/>
      <c r="G491" s="671"/>
      <c r="H491" s="443" t="s">
        <v>280</v>
      </c>
      <c r="I491" s="450"/>
      <c r="J491" s="451"/>
      <c r="K491" s="448"/>
      <c r="L491" s="452"/>
      <c r="M491" s="451"/>
      <c r="N491" s="449"/>
      <c r="O491" s="444"/>
      <c r="P491" s="446"/>
    </row>
    <row r="492" spans="1:16" x14ac:dyDescent="0.2">
      <c r="A492" s="447"/>
      <c r="B492" s="442" t="s">
        <v>281</v>
      </c>
      <c r="C492" s="671" t="s">
        <v>282</v>
      </c>
      <c r="D492" s="671"/>
      <c r="E492" s="671"/>
      <c r="F492" s="671"/>
      <c r="G492" s="671"/>
      <c r="H492" s="443" t="s">
        <v>277</v>
      </c>
      <c r="I492" s="450"/>
      <c r="J492" s="451"/>
      <c r="K492" s="448"/>
      <c r="L492" s="445"/>
      <c r="M492" s="444"/>
      <c r="N492" s="449"/>
      <c r="O492" s="444"/>
      <c r="P492" s="446"/>
    </row>
    <row r="493" spans="1:16" x14ac:dyDescent="0.2">
      <c r="A493" s="453"/>
      <c r="B493" s="454"/>
      <c r="C493" s="672" t="s">
        <v>283</v>
      </c>
      <c r="D493" s="672"/>
      <c r="E493" s="672"/>
      <c r="F493" s="672"/>
      <c r="G493" s="672"/>
      <c r="H493" s="434"/>
      <c r="I493" s="435"/>
      <c r="J493" s="435"/>
      <c r="K493" s="435"/>
      <c r="L493" s="437"/>
      <c r="M493" s="435"/>
      <c r="N493" s="455"/>
      <c r="O493" s="435"/>
      <c r="P493" s="456"/>
    </row>
    <row r="494" spans="1:16" ht="78.75" x14ac:dyDescent="0.2">
      <c r="A494" s="432" t="s">
        <v>607</v>
      </c>
      <c r="B494" s="433" t="s">
        <v>294</v>
      </c>
      <c r="C494" s="673" t="s">
        <v>295</v>
      </c>
      <c r="D494" s="673"/>
      <c r="E494" s="673"/>
      <c r="F494" s="673"/>
      <c r="G494" s="673"/>
      <c r="H494" s="434" t="s">
        <v>296</v>
      </c>
      <c r="I494" s="435"/>
      <c r="J494" s="435"/>
      <c r="K494" s="460">
        <v>44.204999999999998</v>
      </c>
      <c r="L494" s="437"/>
      <c r="M494" s="435"/>
      <c r="N494" s="461"/>
      <c r="O494" s="435"/>
      <c r="P494" s="456"/>
    </row>
    <row r="495" spans="1:16" x14ac:dyDescent="0.2">
      <c r="A495" s="439"/>
      <c r="B495" s="440"/>
      <c r="C495" s="671" t="s">
        <v>839</v>
      </c>
      <c r="D495" s="671"/>
      <c r="E495" s="671"/>
      <c r="F495" s="671"/>
      <c r="G495" s="671"/>
      <c r="H495" s="671"/>
      <c r="I495" s="671"/>
      <c r="J495" s="671"/>
      <c r="K495" s="671"/>
      <c r="L495" s="671"/>
      <c r="M495" s="671"/>
      <c r="N495" s="671"/>
      <c r="O495" s="671"/>
      <c r="P495" s="674"/>
    </row>
    <row r="496" spans="1:16" x14ac:dyDescent="0.2">
      <c r="A496" s="453"/>
      <c r="B496" s="454"/>
      <c r="C496" s="672" t="s">
        <v>283</v>
      </c>
      <c r="D496" s="672"/>
      <c r="E496" s="672"/>
      <c r="F496" s="672"/>
      <c r="G496" s="672"/>
      <c r="H496" s="434"/>
      <c r="I496" s="435"/>
      <c r="J496" s="435"/>
      <c r="K496" s="435"/>
      <c r="L496" s="437"/>
      <c r="M496" s="435"/>
      <c r="N496" s="462"/>
      <c r="O496" s="435"/>
      <c r="P496" s="456"/>
    </row>
    <row r="497" spans="1:16" ht="22.5" x14ac:dyDescent="0.2">
      <c r="A497" s="432" t="s">
        <v>614</v>
      </c>
      <c r="B497" s="433" t="s">
        <v>840</v>
      </c>
      <c r="C497" s="673" t="s">
        <v>841</v>
      </c>
      <c r="D497" s="673"/>
      <c r="E497" s="673"/>
      <c r="F497" s="673"/>
      <c r="G497" s="673"/>
      <c r="H497" s="434" t="s">
        <v>646</v>
      </c>
      <c r="I497" s="435"/>
      <c r="J497" s="435"/>
      <c r="K497" s="458">
        <v>6.7500000000000004E-2</v>
      </c>
      <c r="L497" s="437"/>
      <c r="M497" s="435"/>
      <c r="N497" s="437"/>
      <c r="O497" s="435"/>
      <c r="P497" s="438"/>
    </row>
    <row r="498" spans="1:16" x14ac:dyDescent="0.2">
      <c r="A498" s="439"/>
      <c r="B498" s="440"/>
      <c r="C498" s="671" t="s">
        <v>842</v>
      </c>
      <c r="D498" s="671"/>
      <c r="E498" s="671"/>
      <c r="F498" s="671"/>
      <c r="G498" s="671"/>
      <c r="H498" s="671"/>
      <c r="I498" s="671"/>
      <c r="J498" s="671"/>
      <c r="K498" s="671"/>
      <c r="L498" s="671"/>
      <c r="M498" s="671"/>
      <c r="N498" s="671"/>
      <c r="O498" s="671"/>
      <c r="P498" s="674"/>
    </row>
    <row r="499" spans="1:16" x14ac:dyDescent="0.2">
      <c r="A499" s="447"/>
      <c r="B499" s="442" t="s">
        <v>157</v>
      </c>
      <c r="C499" s="671" t="s">
        <v>290</v>
      </c>
      <c r="D499" s="671"/>
      <c r="E499" s="671"/>
      <c r="F499" s="671"/>
      <c r="G499" s="671"/>
      <c r="H499" s="443" t="s">
        <v>277</v>
      </c>
      <c r="I499" s="444"/>
      <c r="J499" s="444"/>
      <c r="K499" s="459"/>
      <c r="L499" s="445"/>
      <c r="M499" s="444"/>
      <c r="N499" s="449"/>
      <c r="O499" s="444"/>
      <c r="P499" s="446"/>
    </row>
    <row r="500" spans="1:16" x14ac:dyDescent="0.2">
      <c r="A500" s="447"/>
      <c r="B500" s="442" t="s">
        <v>311</v>
      </c>
      <c r="C500" s="671" t="s">
        <v>312</v>
      </c>
      <c r="D500" s="671"/>
      <c r="E500" s="671"/>
      <c r="F500" s="671"/>
      <c r="G500" s="671"/>
      <c r="H500" s="443" t="s">
        <v>277</v>
      </c>
      <c r="I500" s="450"/>
      <c r="J500" s="465"/>
      <c r="K500" s="459"/>
      <c r="L500" s="445"/>
      <c r="M500" s="444"/>
      <c r="N500" s="449"/>
      <c r="O500" s="444"/>
      <c r="P500" s="446"/>
    </row>
    <row r="501" spans="1:16" x14ac:dyDescent="0.2">
      <c r="A501" s="453"/>
      <c r="B501" s="454"/>
      <c r="C501" s="672" t="s">
        <v>283</v>
      </c>
      <c r="D501" s="672"/>
      <c r="E501" s="672"/>
      <c r="F501" s="672"/>
      <c r="G501" s="672"/>
      <c r="H501" s="434"/>
      <c r="I501" s="435"/>
      <c r="J501" s="435"/>
      <c r="K501" s="435"/>
      <c r="L501" s="437"/>
      <c r="M501" s="435"/>
      <c r="N501" s="455"/>
      <c r="O501" s="435"/>
      <c r="P501" s="456"/>
    </row>
    <row r="502" spans="1:16" ht="22.5" x14ac:dyDescent="0.2">
      <c r="A502" s="432" t="s">
        <v>623</v>
      </c>
      <c r="B502" s="433" t="s">
        <v>298</v>
      </c>
      <c r="C502" s="673" t="s">
        <v>688</v>
      </c>
      <c r="D502" s="673"/>
      <c r="E502" s="673"/>
      <c r="F502" s="673"/>
      <c r="G502" s="673"/>
      <c r="H502" s="434" t="s">
        <v>273</v>
      </c>
      <c r="I502" s="435"/>
      <c r="J502" s="435"/>
      <c r="K502" s="436">
        <v>2.5260000000000001E-2</v>
      </c>
      <c r="L502" s="437"/>
      <c r="M502" s="435"/>
      <c r="N502" s="437"/>
      <c r="O502" s="435"/>
      <c r="P502" s="438"/>
    </row>
    <row r="503" spans="1:16" x14ac:dyDescent="0.2">
      <c r="A503" s="439"/>
      <c r="B503" s="440"/>
      <c r="C503" s="671" t="s">
        <v>838</v>
      </c>
      <c r="D503" s="671"/>
      <c r="E503" s="671"/>
      <c r="F503" s="671"/>
      <c r="G503" s="671"/>
      <c r="H503" s="671"/>
      <c r="I503" s="671"/>
      <c r="J503" s="671"/>
      <c r="K503" s="671"/>
      <c r="L503" s="671"/>
      <c r="M503" s="671"/>
      <c r="N503" s="671"/>
      <c r="O503" s="671"/>
      <c r="P503" s="674"/>
    </row>
    <row r="504" spans="1:16" x14ac:dyDescent="0.2">
      <c r="A504" s="441"/>
      <c r="B504" s="442" t="s">
        <v>274</v>
      </c>
      <c r="C504" s="671" t="s">
        <v>275</v>
      </c>
      <c r="D504" s="671"/>
      <c r="E504" s="671"/>
      <c r="F504" s="671"/>
      <c r="G504" s="671"/>
      <c r="H504" s="443"/>
      <c r="I504" s="444"/>
      <c r="J504" s="444"/>
      <c r="K504" s="444"/>
      <c r="L504" s="445"/>
      <c r="M504" s="444"/>
      <c r="N504" s="445"/>
      <c r="O504" s="444"/>
      <c r="P504" s="463"/>
    </row>
    <row r="505" spans="1:16" x14ac:dyDescent="0.2">
      <c r="A505" s="447"/>
      <c r="B505" s="442"/>
      <c r="C505" s="671" t="s">
        <v>276</v>
      </c>
      <c r="D505" s="671"/>
      <c r="E505" s="671"/>
      <c r="F505" s="671"/>
      <c r="G505" s="671"/>
      <c r="H505" s="443" t="s">
        <v>277</v>
      </c>
      <c r="I505" s="444"/>
      <c r="J505" s="444"/>
      <c r="K505" s="448"/>
      <c r="L505" s="445"/>
      <c r="M505" s="444"/>
      <c r="N505" s="449"/>
      <c r="O505" s="444"/>
      <c r="P505" s="446"/>
    </row>
    <row r="506" spans="1:16" x14ac:dyDescent="0.2">
      <c r="A506" s="447"/>
      <c r="B506" s="442" t="s">
        <v>300</v>
      </c>
      <c r="C506" s="671" t="s">
        <v>301</v>
      </c>
      <c r="D506" s="671"/>
      <c r="E506" s="671"/>
      <c r="F506" s="671"/>
      <c r="G506" s="671"/>
      <c r="H506" s="443" t="s">
        <v>280</v>
      </c>
      <c r="I506" s="451"/>
      <c r="J506" s="451"/>
      <c r="K506" s="448"/>
      <c r="L506" s="452"/>
      <c r="M506" s="451"/>
      <c r="N506" s="449"/>
      <c r="O506" s="444"/>
      <c r="P506" s="446"/>
    </row>
    <row r="507" spans="1:16" x14ac:dyDescent="0.2">
      <c r="A507" s="447"/>
      <c r="B507" s="442" t="s">
        <v>281</v>
      </c>
      <c r="C507" s="671" t="s">
        <v>282</v>
      </c>
      <c r="D507" s="671"/>
      <c r="E507" s="671"/>
      <c r="F507" s="671"/>
      <c r="G507" s="671"/>
      <c r="H507" s="443" t="s">
        <v>277</v>
      </c>
      <c r="I507" s="451"/>
      <c r="J507" s="451"/>
      <c r="K507" s="448"/>
      <c r="L507" s="445"/>
      <c r="M507" s="444"/>
      <c r="N507" s="449"/>
      <c r="O507" s="444"/>
      <c r="P507" s="446"/>
    </row>
    <row r="508" spans="1:16" x14ac:dyDescent="0.2">
      <c r="A508" s="453"/>
      <c r="B508" s="454"/>
      <c r="C508" s="672" t="s">
        <v>283</v>
      </c>
      <c r="D508" s="672"/>
      <c r="E508" s="672"/>
      <c r="F508" s="672"/>
      <c r="G508" s="672"/>
      <c r="H508" s="434"/>
      <c r="I508" s="435"/>
      <c r="J508" s="435"/>
      <c r="K508" s="435"/>
      <c r="L508" s="437"/>
      <c r="M508" s="435"/>
      <c r="N508" s="455"/>
      <c r="O508" s="435"/>
      <c r="P508" s="477"/>
    </row>
    <row r="509" spans="1:16" ht="90" x14ac:dyDescent="0.2">
      <c r="A509" s="432" t="s">
        <v>630</v>
      </c>
      <c r="B509" s="433" t="s">
        <v>305</v>
      </c>
      <c r="C509" s="673" t="s">
        <v>306</v>
      </c>
      <c r="D509" s="673"/>
      <c r="E509" s="673"/>
      <c r="F509" s="673"/>
      <c r="G509" s="673"/>
      <c r="H509" s="434" t="s">
        <v>307</v>
      </c>
      <c r="I509" s="435"/>
      <c r="J509" s="435"/>
      <c r="K509" s="460">
        <v>27.786000000000001</v>
      </c>
      <c r="L509" s="437"/>
      <c r="M509" s="435"/>
      <c r="N509" s="464"/>
      <c r="O509" s="435"/>
      <c r="P509" s="456"/>
    </row>
    <row r="510" spans="1:16" x14ac:dyDescent="0.2">
      <c r="A510" s="439"/>
      <c r="B510" s="440"/>
      <c r="C510" s="671" t="s">
        <v>843</v>
      </c>
      <c r="D510" s="671"/>
      <c r="E510" s="671"/>
      <c r="F510" s="671"/>
      <c r="G510" s="671"/>
      <c r="H510" s="671"/>
      <c r="I510" s="671"/>
      <c r="J510" s="671"/>
      <c r="K510" s="671"/>
      <c r="L510" s="671"/>
      <c r="M510" s="671"/>
      <c r="N510" s="671"/>
      <c r="O510" s="671"/>
      <c r="P510" s="674"/>
    </row>
    <row r="511" spans="1:16" x14ac:dyDescent="0.2">
      <c r="A511" s="453"/>
      <c r="B511" s="454"/>
      <c r="C511" s="672" t="s">
        <v>283</v>
      </c>
      <c r="D511" s="672"/>
      <c r="E511" s="672"/>
      <c r="F511" s="672"/>
      <c r="G511" s="672"/>
      <c r="H511" s="434"/>
      <c r="I511" s="435"/>
      <c r="J511" s="435"/>
      <c r="K511" s="435"/>
      <c r="L511" s="437"/>
      <c r="M511" s="435"/>
      <c r="N511" s="455"/>
      <c r="O511" s="435"/>
      <c r="P511" s="456"/>
    </row>
    <row r="512" spans="1:16" ht="22.5" x14ac:dyDescent="0.2">
      <c r="A512" s="432" t="s">
        <v>634</v>
      </c>
      <c r="B512" s="433" t="s">
        <v>309</v>
      </c>
      <c r="C512" s="673" t="s">
        <v>310</v>
      </c>
      <c r="D512" s="673"/>
      <c r="E512" s="673"/>
      <c r="F512" s="673"/>
      <c r="G512" s="673"/>
      <c r="H512" s="434" t="s">
        <v>289</v>
      </c>
      <c r="I512" s="435"/>
      <c r="J512" s="435"/>
      <c r="K512" s="458">
        <v>1.6409</v>
      </c>
      <c r="L512" s="437"/>
      <c r="M512" s="435"/>
      <c r="N512" s="437"/>
      <c r="O512" s="435"/>
      <c r="P512" s="438"/>
    </row>
    <row r="513" spans="1:16" x14ac:dyDescent="0.2">
      <c r="A513" s="439"/>
      <c r="B513" s="440"/>
      <c r="C513" s="671" t="s">
        <v>844</v>
      </c>
      <c r="D513" s="671"/>
      <c r="E513" s="671"/>
      <c r="F513" s="671"/>
      <c r="G513" s="671"/>
      <c r="H513" s="671"/>
      <c r="I513" s="671"/>
      <c r="J513" s="671"/>
      <c r="K513" s="671"/>
      <c r="L513" s="671"/>
      <c r="M513" s="671"/>
      <c r="N513" s="671"/>
      <c r="O513" s="671"/>
      <c r="P513" s="674"/>
    </row>
    <row r="514" spans="1:16" x14ac:dyDescent="0.2">
      <c r="A514" s="447"/>
      <c r="B514" s="442" t="s">
        <v>157</v>
      </c>
      <c r="C514" s="671" t="s">
        <v>290</v>
      </c>
      <c r="D514" s="671"/>
      <c r="E514" s="671"/>
      <c r="F514" s="671"/>
      <c r="G514" s="671"/>
      <c r="H514" s="443" t="s">
        <v>277</v>
      </c>
      <c r="I514" s="444"/>
      <c r="J514" s="444"/>
      <c r="K514" s="448"/>
      <c r="L514" s="445"/>
      <c r="M514" s="444"/>
      <c r="N514" s="449"/>
      <c r="O514" s="444"/>
      <c r="P514" s="446"/>
    </row>
    <row r="515" spans="1:16" x14ac:dyDescent="0.2">
      <c r="A515" s="447"/>
      <c r="B515" s="442" t="s">
        <v>311</v>
      </c>
      <c r="C515" s="671" t="s">
        <v>312</v>
      </c>
      <c r="D515" s="671"/>
      <c r="E515" s="671"/>
      <c r="F515" s="671"/>
      <c r="G515" s="671"/>
      <c r="H515" s="443" t="s">
        <v>277</v>
      </c>
      <c r="I515" s="451"/>
      <c r="J515" s="451"/>
      <c r="K515" s="448"/>
      <c r="L515" s="445"/>
      <c r="M515" s="444"/>
      <c r="N515" s="449"/>
      <c r="O515" s="444"/>
      <c r="P515" s="446"/>
    </row>
    <row r="516" spans="1:16" x14ac:dyDescent="0.2">
      <c r="A516" s="441"/>
      <c r="B516" s="442" t="s">
        <v>274</v>
      </c>
      <c r="C516" s="671" t="s">
        <v>275</v>
      </c>
      <c r="D516" s="671"/>
      <c r="E516" s="671"/>
      <c r="F516" s="671"/>
      <c r="G516" s="671"/>
      <c r="H516" s="443"/>
      <c r="I516" s="444"/>
      <c r="J516" s="444"/>
      <c r="K516" s="444"/>
      <c r="L516" s="445"/>
      <c r="M516" s="444"/>
      <c r="N516" s="445"/>
      <c r="O516" s="444"/>
      <c r="P516" s="446"/>
    </row>
    <row r="517" spans="1:16" x14ac:dyDescent="0.2">
      <c r="A517" s="447"/>
      <c r="B517" s="442"/>
      <c r="C517" s="671" t="s">
        <v>276</v>
      </c>
      <c r="D517" s="671"/>
      <c r="E517" s="671"/>
      <c r="F517" s="671"/>
      <c r="G517" s="671"/>
      <c r="H517" s="443" t="s">
        <v>277</v>
      </c>
      <c r="I517" s="444"/>
      <c r="J517" s="444"/>
      <c r="K517" s="457"/>
      <c r="L517" s="445"/>
      <c r="M517" s="444"/>
      <c r="N517" s="449"/>
      <c r="O517" s="444"/>
      <c r="P517" s="446"/>
    </row>
    <row r="518" spans="1:16" x14ac:dyDescent="0.2">
      <c r="A518" s="447"/>
      <c r="B518" s="442" t="s">
        <v>313</v>
      </c>
      <c r="C518" s="671" t="s">
        <v>314</v>
      </c>
      <c r="D518" s="671"/>
      <c r="E518" s="671"/>
      <c r="F518" s="671"/>
      <c r="G518" s="671"/>
      <c r="H518" s="443" t="s">
        <v>280</v>
      </c>
      <c r="I518" s="465"/>
      <c r="J518" s="451"/>
      <c r="K518" s="457"/>
      <c r="L518" s="452"/>
      <c r="M518" s="451"/>
      <c r="N518" s="449"/>
      <c r="O518" s="444"/>
      <c r="P518" s="446"/>
    </row>
    <row r="519" spans="1:16" x14ac:dyDescent="0.2">
      <c r="A519" s="447"/>
      <c r="B519" s="442" t="s">
        <v>315</v>
      </c>
      <c r="C519" s="671" t="s">
        <v>316</v>
      </c>
      <c r="D519" s="671"/>
      <c r="E519" s="671"/>
      <c r="F519" s="671"/>
      <c r="G519" s="671"/>
      <c r="H519" s="443" t="s">
        <v>280</v>
      </c>
      <c r="I519" s="451"/>
      <c r="J519" s="451"/>
      <c r="K519" s="457"/>
      <c r="L519" s="445"/>
      <c r="M519" s="444"/>
      <c r="N519" s="449"/>
      <c r="O519" s="444"/>
      <c r="P519" s="446"/>
    </row>
    <row r="520" spans="1:16" x14ac:dyDescent="0.2">
      <c r="A520" s="447"/>
      <c r="B520" s="442" t="s">
        <v>317</v>
      </c>
      <c r="C520" s="671" t="s">
        <v>318</v>
      </c>
      <c r="D520" s="671"/>
      <c r="E520" s="671"/>
      <c r="F520" s="671"/>
      <c r="G520" s="671"/>
      <c r="H520" s="443" t="s">
        <v>277</v>
      </c>
      <c r="I520" s="451"/>
      <c r="J520" s="451"/>
      <c r="K520" s="457"/>
      <c r="L520" s="445"/>
      <c r="M520" s="444"/>
      <c r="N520" s="449"/>
      <c r="O520" s="444"/>
      <c r="P520" s="446"/>
    </row>
    <row r="521" spans="1:16" x14ac:dyDescent="0.2">
      <c r="A521" s="453"/>
      <c r="B521" s="454"/>
      <c r="C521" s="672" t="s">
        <v>283</v>
      </c>
      <c r="D521" s="672"/>
      <c r="E521" s="672"/>
      <c r="F521" s="672"/>
      <c r="G521" s="672"/>
      <c r="H521" s="434"/>
      <c r="I521" s="435"/>
      <c r="J521" s="435"/>
      <c r="K521" s="435"/>
      <c r="L521" s="437"/>
      <c r="M521" s="435"/>
      <c r="N521" s="455"/>
      <c r="O521" s="435"/>
      <c r="P521" s="456"/>
    </row>
    <row r="522" spans="1:16" ht="22.5" x14ac:dyDescent="0.2">
      <c r="A522" s="432" t="s">
        <v>643</v>
      </c>
      <c r="B522" s="433" t="s">
        <v>548</v>
      </c>
      <c r="C522" s="673" t="s">
        <v>549</v>
      </c>
      <c r="D522" s="673"/>
      <c r="E522" s="673"/>
      <c r="F522" s="673"/>
      <c r="G522" s="673"/>
      <c r="H522" s="434" t="s">
        <v>450</v>
      </c>
      <c r="I522" s="435"/>
      <c r="J522" s="435"/>
      <c r="K522" s="475">
        <v>12</v>
      </c>
      <c r="L522" s="437"/>
      <c r="M522" s="435"/>
      <c r="N522" s="437"/>
      <c r="O522" s="435"/>
      <c r="P522" s="438"/>
    </row>
    <row r="523" spans="1:16" x14ac:dyDescent="0.2">
      <c r="A523" s="447"/>
      <c r="B523" s="442" t="s">
        <v>157</v>
      </c>
      <c r="C523" s="671" t="s">
        <v>290</v>
      </c>
      <c r="D523" s="671"/>
      <c r="E523" s="671"/>
      <c r="F523" s="671"/>
      <c r="G523" s="671"/>
      <c r="H523" s="443" t="s">
        <v>277</v>
      </c>
      <c r="I523" s="444"/>
      <c r="J523" s="444"/>
      <c r="K523" s="476"/>
      <c r="L523" s="445"/>
      <c r="M523" s="444"/>
      <c r="N523" s="449"/>
      <c r="O523" s="444"/>
      <c r="P523" s="446"/>
    </row>
    <row r="524" spans="1:16" x14ac:dyDescent="0.2">
      <c r="A524" s="447"/>
      <c r="B524" s="442" t="s">
        <v>346</v>
      </c>
      <c r="C524" s="671" t="s">
        <v>347</v>
      </c>
      <c r="D524" s="671"/>
      <c r="E524" s="671"/>
      <c r="F524" s="671"/>
      <c r="G524" s="671"/>
      <c r="H524" s="443" t="s">
        <v>277</v>
      </c>
      <c r="I524" s="451"/>
      <c r="J524" s="451"/>
      <c r="K524" s="476"/>
      <c r="L524" s="445"/>
      <c r="M524" s="444"/>
      <c r="N524" s="449"/>
      <c r="O524" s="444"/>
      <c r="P524" s="446"/>
    </row>
    <row r="525" spans="1:16" x14ac:dyDescent="0.2">
      <c r="A525" s="441"/>
      <c r="B525" s="442" t="s">
        <v>274</v>
      </c>
      <c r="C525" s="671" t="s">
        <v>275</v>
      </c>
      <c r="D525" s="671"/>
      <c r="E525" s="671"/>
      <c r="F525" s="671"/>
      <c r="G525" s="671"/>
      <c r="H525" s="443"/>
      <c r="I525" s="444"/>
      <c r="J525" s="444"/>
      <c r="K525" s="444"/>
      <c r="L525" s="445"/>
      <c r="M525" s="444"/>
      <c r="N525" s="445"/>
      <c r="O525" s="444"/>
      <c r="P525" s="446"/>
    </row>
    <row r="526" spans="1:16" x14ac:dyDescent="0.2">
      <c r="A526" s="447"/>
      <c r="B526" s="442"/>
      <c r="C526" s="671" t="s">
        <v>276</v>
      </c>
      <c r="D526" s="671"/>
      <c r="E526" s="671"/>
      <c r="F526" s="671"/>
      <c r="G526" s="671"/>
      <c r="H526" s="443" t="s">
        <v>277</v>
      </c>
      <c r="I526" s="444"/>
      <c r="J526" s="444"/>
      <c r="K526" s="476"/>
      <c r="L526" s="445"/>
      <c r="M526" s="444"/>
      <c r="N526" s="449"/>
      <c r="O526" s="444"/>
      <c r="P526" s="446"/>
    </row>
    <row r="527" spans="1:16" x14ac:dyDescent="0.2">
      <c r="A527" s="447"/>
      <c r="B527" s="442" t="s">
        <v>550</v>
      </c>
      <c r="C527" s="671" t="s">
        <v>551</v>
      </c>
      <c r="D527" s="671"/>
      <c r="E527" s="671"/>
      <c r="F527" s="671"/>
      <c r="G527" s="671"/>
      <c r="H527" s="443" t="s">
        <v>280</v>
      </c>
      <c r="I527" s="451"/>
      <c r="J527" s="451"/>
      <c r="K527" s="476"/>
      <c r="L527" s="449"/>
      <c r="M527" s="451"/>
      <c r="N527" s="449"/>
      <c r="O527" s="444"/>
      <c r="P527" s="446"/>
    </row>
    <row r="528" spans="1:16" x14ac:dyDescent="0.2">
      <c r="A528" s="447"/>
      <c r="B528" s="442" t="s">
        <v>552</v>
      </c>
      <c r="C528" s="671" t="s">
        <v>553</v>
      </c>
      <c r="D528" s="671"/>
      <c r="E528" s="671"/>
      <c r="F528" s="671"/>
      <c r="G528" s="671"/>
      <c r="H528" s="443" t="s">
        <v>277</v>
      </c>
      <c r="I528" s="451"/>
      <c r="J528" s="451"/>
      <c r="K528" s="476"/>
      <c r="L528" s="445"/>
      <c r="M528" s="444"/>
      <c r="N528" s="449"/>
      <c r="O528" s="444"/>
      <c r="P528" s="446"/>
    </row>
    <row r="529" spans="1:16" x14ac:dyDescent="0.2">
      <c r="A529" s="453"/>
      <c r="B529" s="454"/>
      <c r="C529" s="672" t="s">
        <v>283</v>
      </c>
      <c r="D529" s="672"/>
      <c r="E529" s="672"/>
      <c r="F529" s="672"/>
      <c r="G529" s="672"/>
      <c r="H529" s="434"/>
      <c r="I529" s="435"/>
      <c r="J529" s="435"/>
      <c r="K529" s="435"/>
      <c r="L529" s="437"/>
      <c r="M529" s="435"/>
      <c r="N529" s="455"/>
      <c r="O529" s="435"/>
      <c r="P529" s="456"/>
    </row>
    <row r="530" spans="1:16" ht="22.5" x14ac:dyDescent="0.2">
      <c r="A530" s="432" t="s">
        <v>669</v>
      </c>
      <c r="B530" s="433" t="s">
        <v>555</v>
      </c>
      <c r="C530" s="673" t="s">
        <v>556</v>
      </c>
      <c r="D530" s="673"/>
      <c r="E530" s="673"/>
      <c r="F530" s="673"/>
      <c r="G530" s="673"/>
      <c r="H530" s="434" t="s">
        <v>450</v>
      </c>
      <c r="I530" s="435"/>
      <c r="J530" s="435"/>
      <c r="K530" s="475">
        <v>12</v>
      </c>
      <c r="L530" s="437"/>
      <c r="M530" s="435"/>
      <c r="N530" s="437"/>
      <c r="O530" s="435"/>
      <c r="P530" s="438"/>
    </row>
    <row r="531" spans="1:16" x14ac:dyDescent="0.2">
      <c r="A531" s="447"/>
      <c r="B531" s="442" t="s">
        <v>157</v>
      </c>
      <c r="C531" s="671" t="s">
        <v>290</v>
      </c>
      <c r="D531" s="671"/>
      <c r="E531" s="671"/>
      <c r="F531" s="671"/>
      <c r="G531" s="671"/>
      <c r="H531" s="443" t="s">
        <v>277</v>
      </c>
      <c r="I531" s="444"/>
      <c r="J531" s="444"/>
      <c r="K531" s="476"/>
      <c r="L531" s="445"/>
      <c r="M531" s="444"/>
      <c r="N531" s="449"/>
      <c r="O531" s="444"/>
      <c r="P531" s="446"/>
    </row>
    <row r="532" spans="1:16" x14ac:dyDescent="0.2">
      <c r="A532" s="447"/>
      <c r="B532" s="442" t="s">
        <v>346</v>
      </c>
      <c r="C532" s="671" t="s">
        <v>347</v>
      </c>
      <c r="D532" s="671"/>
      <c r="E532" s="671"/>
      <c r="F532" s="671"/>
      <c r="G532" s="671"/>
      <c r="H532" s="443" t="s">
        <v>277</v>
      </c>
      <c r="I532" s="451"/>
      <c r="J532" s="451"/>
      <c r="K532" s="476"/>
      <c r="L532" s="445"/>
      <c r="M532" s="444"/>
      <c r="N532" s="449"/>
      <c r="O532" s="444"/>
      <c r="P532" s="446"/>
    </row>
    <row r="533" spans="1:16" x14ac:dyDescent="0.2">
      <c r="A533" s="441"/>
      <c r="B533" s="442" t="s">
        <v>274</v>
      </c>
      <c r="C533" s="671" t="s">
        <v>275</v>
      </c>
      <c r="D533" s="671"/>
      <c r="E533" s="671"/>
      <c r="F533" s="671"/>
      <c r="G533" s="671"/>
      <c r="H533" s="443"/>
      <c r="I533" s="444"/>
      <c r="J533" s="444"/>
      <c r="K533" s="444"/>
      <c r="L533" s="445"/>
      <c r="M533" s="444"/>
      <c r="N533" s="445"/>
      <c r="O533" s="444"/>
      <c r="P533" s="446"/>
    </row>
    <row r="534" spans="1:16" x14ac:dyDescent="0.2">
      <c r="A534" s="447"/>
      <c r="B534" s="442"/>
      <c r="C534" s="671" t="s">
        <v>276</v>
      </c>
      <c r="D534" s="671"/>
      <c r="E534" s="671"/>
      <c r="F534" s="671"/>
      <c r="G534" s="671"/>
      <c r="H534" s="443" t="s">
        <v>277</v>
      </c>
      <c r="I534" s="444"/>
      <c r="J534" s="444"/>
      <c r="K534" s="451"/>
      <c r="L534" s="445"/>
      <c r="M534" s="444"/>
      <c r="N534" s="449"/>
      <c r="O534" s="444"/>
      <c r="P534" s="446"/>
    </row>
    <row r="535" spans="1:16" x14ac:dyDescent="0.2">
      <c r="A535" s="447"/>
      <c r="B535" s="442" t="s">
        <v>557</v>
      </c>
      <c r="C535" s="671" t="s">
        <v>558</v>
      </c>
      <c r="D535" s="671"/>
      <c r="E535" s="671"/>
      <c r="F535" s="671"/>
      <c r="G535" s="671"/>
      <c r="H535" s="443" t="s">
        <v>280</v>
      </c>
      <c r="I535" s="451"/>
      <c r="J535" s="451"/>
      <c r="K535" s="476"/>
      <c r="L535" s="449"/>
      <c r="M535" s="451"/>
      <c r="N535" s="449"/>
      <c r="O535" s="444"/>
      <c r="P535" s="446"/>
    </row>
    <row r="536" spans="1:16" x14ac:dyDescent="0.2">
      <c r="A536" s="447"/>
      <c r="B536" s="442" t="s">
        <v>281</v>
      </c>
      <c r="C536" s="671" t="s">
        <v>282</v>
      </c>
      <c r="D536" s="671"/>
      <c r="E536" s="671"/>
      <c r="F536" s="671"/>
      <c r="G536" s="671"/>
      <c r="H536" s="443" t="s">
        <v>277</v>
      </c>
      <c r="I536" s="451"/>
      <c r="J536" s="451"/>
      <c r="K536" s="476"/>
      <c r="L536" s="445"/>
      <c r="M536" s="444"/>
      <c r="N536" s="449"/>
      <c r="O536" s="444"/>
      <c r="P536" s="446"/>
    </row>
    <row r="537" spans="1:16" x14ac:dyDescent="0.2">
      <c r="A537" s="447"/>
      <c r="B537" s="442" t="s">
        <v>550</v>
      </c>
      <c r="C537" s="671" t="s">
        <v>551</v>
      </c>
      <c r="D537" s="671"/>
      <c r="E537" s="671"/>
      <c r="F537" s="671"/>
      <c r="G537" s="671"/>
      <c r="H537" s="443" t="s">
        <v>280</v>
      </c>
      <c r="I537" s="451"/>
      <c r="J537" s="451"/>
      <c r="K537" s="476"/>
      <c r="L537" s="449"/>
      <c r="M537" s="451"/>
      <c r="N537" s="449"/>
      <c r="O537" s="444"/>
      <c r="P537" s="446"/>
    </row>
    <row r="538" spans="1:16" x14ac:dyDescent="0.2">
      <c r="A538" s="447"/>
      <c r="B538" s="442" t="s">
        <v>552</v>
      </c>
      <c r="C538" s="671" t="s">
        <v>553</v>
      </c>
      <c r="D538" s="671"/>
      <c r="E538" s="671"/>
      <c r="F538" s="671"/>
      <c r="G538" s="671"/>
      <c r="H538" s="443" t="s">
        <v>277</v>
      </c>
      <c r="I538" s="451"/>
      <c r="J538" s="451"/>
      <c r="K538" s="476"/>
      <c r="L538" s="445"/>
      <c r="M538" s="444"/>
      <c r="N538" s="449"/>
      <c r="O538" s="444"/>
      <c r="P538" s="446"/>
    </row>
    <row r="539" spans="1:16" x14ac:dyDescent="0.2">
      <c r="A539" s="453"/>
      <c r="B539" s="454"/>
      <c r="C539" s="672" t="s">
        <v>283</v>
      </c>
      <c r="D539" s="672"/>
      <c r="E539" s="672"/>
      <c r="F539" s="672"/>
      <c r="G539" s="672"/>
      <c r="H539" s="434"/>
      <c r="I539" s="435"/>
      <c r="J539" s="435"/>
      <c r="K539" s="435"/>
      <c r="L539" s="437"/>
      <c r="M539" s="435"/>
      <c r="N539" s="455"/>
      <c r="O539" s="435"/>
      <c r="P539" s="456"/>
    </row>
    <row r="540" spans="1:16" ht="22.5" x14ac:dyDescent="0.2">
      <c r="A540" s="432" t="s">
        <v>672</v>
      </c>
      <c r="B540" s="433" t="s">
        <v>362</v>
      </c>
      <c r="C540" s="673" t="s">
        <v>363</v>
      </c>
      <c r="D540" s="673"/>
      <c r="E540" s="673"/>
      <c r="F540" s="673"/>
      <c r="G540" s="673"/>
      <c r="H540" s="434" t="s">
        <v>364</v>
      </c>
      <c r="I540" s="435"/>
      <c r="J540" s="435"/>
      <c r="K540" s="475">
        <v>110</v>
      </c>
      <c r="L540" s="437"/>
      <c r="M540" s="435"/>
      <c r="N540" s="437"/>
      <c r="O540" s="435"/>
      <c r="P540" s="438"/>
    </row>
    <row r="541" spans="1:16" x14ac:dyDescent="0.2">
      <c r="A541" s="447"/>
      <c r="B541" s="442" t="s">
        <v>157</v>
      </c>
      <c r="C541" s="671" t="s">
        <v>290</v>
      </c>
      <c r="D541" s="671"/>
      <c r="E541" s="671"/>
      <c r="F541" s="671"/>
      <c r="G541" s="671"/>
      <c r="H541" s="443" t="s">
        <v>277</v>
      </c>
      <c r="I541" s="444"/>
      <c r="J541" s="444"/>
      <c r="K541" s="476"/>
      <c r="L541" s="445"/>
      <c r="M541" s="444"/>
      <c r="N541" s="449"/>
      <c r="O541" s="444"/>
      <c r="P541" s="446"/>
    </row>
    <row r="542" spans="1:16" x14ac:dyDescent="0.2">
      <c r="A542" s="447"/>
      <c r="B542" s="442" t="s">
        <v>365</v>
      </c>
      <c r="C542" s="671" t="s">
        <v>366</v>
      </c>
      <c r="D542" s="671"/>
      <c r="E542" s="671"/>
      <c r="F542" s="671"/>
      <c r="G542" s="671"/>
      <c r="H542" s="443" t="s">
        <v>277</v>
      </c>
      <c r="I542" s="451"/>
      <c r="J542" s="459"/>
      <c r="K542" s="476"/>
      <c r="L542" s="445"/>
      <c r="M542" s="444"/>
      <c r="N542" s="449"/>
      <c r="O542" s="444"/>
      <c r="P542" s="446"/>
    </row>
    <row r="543" spans="1:16" x14ac:dyDescent="0.2">
      <c r="A543" s="441"/>
      <c r="B543" s="442" t="s">
        <v>274</v>
      </c>
      <c r="C543" s="671" t="s">
        <v>275</v>
      </c>
      <c r="D543" s="671"/>
      <c r="E543" s="671"/>
      <c r="F543" s="671"/>
      <c r="G543" s="671"/>
      <c r="H543" s="443"/>
      <c r="I543" s="444"/>
      <c r="J543" s="444"/>
      <c r="K543" s="444"/>
      <c r="L543" s="445"/>
      <c r="M543" s="444"/>
      <c r="N543" s="445"/>
      <c r="O543" s="444"/>
      <c r="P543" s="446"/>
    </row>
    <row r="544" spans="1:16" x14ac:dyDescent="0.2">
      <c r="A544" s="447"/>
      <c r="B544" s="442" t="s">
        <v>367</v>
      </c>
      <c r="C544" s="671" t="s">
        <v>368</v>
      </c>
      <c r="D544" s="671"/>
      <c r="E544" s="671"/>
      <c r="F544" s="671"/>
      <c r="G544" s="671"/>
      <c r="H544" s="443" t="s">
        <v>280</v>
      </c>
      <c r="I544" s="450"/>
      <c r="J544" s="459"/>
      <c r="K544" s="451"/>
      <c r="L544" s="452"/>
      <c r="M544" s="451"/>
      <c r="N544" s="449"/>
      <c r="O544" s="444"/>
      <c r="P544" s="446"/>
    </row>
    <row r="545" spans="1:16" x14ac:dyDescent="0.2">
      <c r="A545" s="441"/>
      <c r="B545" s="442" t="s">
        <v>293</v>
      </c>
      <c r="C545" s="671" t="s">
        <v>369</v>
      </c>
      <c r="D545" s="671"/>
      <c r="E545" s="671"/>
      <c r="F545" s="671"/>
      <c r="G545" s="671"/>
      <c r="H545" s="443"/>
      <c r="I545" s="444"/>
      <c r="J545" s="444"/>
      <c r="K545" s="444"/>
      <c r="L545" s="445"/>
      <c r="M545" s="444"/>
      <c r="N545" s="445"/>
      <c r="O545" s="444"/>
      <c r="P545" s="463"/>
    </row>
    <row r="546" spans="1:16" ht="22.5" x14ac:dyDescent="0.2">
      <c r="A546" s="447"/>
      <c r="B546" s="442" t="s">
        <v>370</v>
      </c>
      <c r="C546" s="671" t="s">
        <v>371</v>
      </c>
      <c r="D546" s="671"/>
      <c r="E546" s="671"/>
      <c r="F546" s="671"/>
      <c r="G546" s="671"/>
      <c r="H546" s="443" t="s">
        <v>372</v>
      </c>
      <c r="I546" s="459"/>
      <c r="J546" s="465"/>
      <c r="K546" s="459"/>
      <c r="L546" s="452"/>
      <c r="M546" s="451"/>
      <c r="N546" s="449"/>
      <c r="O546" s="444"/>
      <c r="P546" s="446"/>
    </row>
    <row r="547" spans="1:16" ht="22.5" x14ac:dyDescent="0.2">
      <c r="A547" s="447"/>
      <c r="B547" s="442" t="s">
        <v>373</v>
      </c>
      <c r="C547" s="671" t="s">
        <v>374</v>
      </c>
      <c r="D547" s="671"/>
      <c r="E547" s="671"/>
      <c r="F547" s="671"/>
      <c r="G547" s="671"/>
      <c r="H547" s="443" t="s">
        <v>372</v>
      </c>
      <c r="I547" s="476"/>
      <c r="J547" s="465"/>
      <c r="K547" s="476"/>
      <c r="L547" s="452"/>
      <c r="M547" s="451"/>
      <c r="N547" s="449"/>
      <c r="O547" s="444"/>
      <c r="P547" s="446"/>
    </row>
    <row r="548" spans="1:16" x14ac:dyDescent="0.2">
      <c r="A548" s="453"/>
      <c r="B548" s="454"/>
      <c r="C548" s="672" t="s">
        <v>283</v>
      </c>
      <c r="D548" s="672"/>
      <c r="E548" s="672"/>
      <c r="F548" s="672"/>
      <c r="G548" s="672"/>
      <c r="H548" s="434"/>
      <c r="I548" s="435"/>
      <c r="J548" s="435"/>
      <c r="K548" s="435"/>
      <c r="L548" s="437"/>
      <c r="M548" s="435"/>
      <c r="N548" s="455"/>
      <c r="O548" s="435"/>
      <c r="P548" s="456"/>
    </row>
    <row r="549" spans="1:16" ht="22.5" x14ac:dyDescent="0.2">
      <c r="A549" s="432" t="s">
        <v>675</v>
      </c>
      <c r="B549" s="433" t="s">
        <v>561</v>
      </c>
      <c r="C549" s="673" t="s">
        <v>562</v>
      </c>
      <c r="D549" s="673"/>
      <c r="E549" s="673"/>
      <c r="F549" s="673"/>
      <c r="G549" s="673"/>
      <c r="H549" s="434" t="s">
        <v>360</v>
      </c>
      <c r="I549" s="435"/>
      <c r="J549" s="435"/>
      <c r="K549" s="475">
        <v>699</v>
      </c>
      <c r="L549" s="437"/>
      <c r="M549" s="435"/>
      <c r="N549" s="437"/>
      <c r="O549" s="435"/>
      <c r="P549" s="438"/>
    </row>
    <row r="550" spans="1:16" x14ac:dyDescent="0.2">
      <c r="A550" s="447"/>
      <c r="B550" s="442" t="s">
        <v>157</v>
      </c>
      <c r="C550" s="671" t="s">
        <v>290</v>
      </c>
      <c r="D550" s="671"/>
      <c r="E550" s="671"/>
      <c r="F550" s="671"/>
      <c r="G550" s="671"/>
      <c r="H550" s="443" t="s">
        <v>277</v>
      </c>
      <c r="I550" s="444"/>
      <c r="J550" s="444"/>
      <c r="K550" s="476"/>
      <c r="L550" s="445"/>
      <c r="M550" s="444"/>
      <c r="N550" s="449"/>
      <c r="O550" s="444"/>
      <c r="P550" s="446"/>
    </row>
    <row r="551" spans="1:16" x14ac:dyDescent="0.2">
      <c r="A551" s="447"/>
      <c r="B551" s="442" t="s">
        <v>563</v>
      </c>
      <c r="C551" s="671" t="s">
        <v>564</v>
      </c>
      <c r="D551" s="671"/>
      <c r="E551" s="671"/>
      <c r="F551" s="671"/>
      <c r="G551" s="671"/>
      <c r="H551" s="443" t="s">
        <v>277</v>
      </c>
      <c r="I551" s="451"/>
      <c r="J551" s="451"/>
      <c r="K551" s="476"/>
      <c r="L551" s="445"/>
      <c r="M551" s="444"/>
      <c r="N551" s="449"/>
      <c r="O551" s="444"/>
      <c r="P551" s="446"/>
    </row>
    <row r="552" spans="1:16" x14ac:dyDescent="0.2">
      <c r="A552" s="441"/>
      <c r="B552" s="442" t="s">
        <v>274</v>
      </c>
      <c r="C552" s="671" t="s">
        <v>275</v>
      </c>
      <c r="D552" s="671"/>
      <c r="E552" s="671"/>
      <c r="F552" s="671"/>
      <c r="G552" s="671"/>
      <c r="H552" s="443"/>
      <c r="I552" s="444"/>
      <c r="J552" s="444"/>
      <c r="K552" s="444"/>
      <c r="L552" s="445"/>
      <c r="M552" s="444"/>
      <c r="N552" s="445"/>
      <c r="O552" s="444"/>
      <c r="P552" s="446"/>
    </row>
    <row r="553" spans="1:16" x14ac:dyDescent="0.2">
      <c r="A553" s="447"/>
      <c r="B553" s="442"/>
      <c r="C553" s="671" t="s">
        <v>276</v>
      </c>
      <c r="D553" s="671"/>
      <c r="E553" s="671"/>
      <c r="F553" s="671"/>
      <c r="G553" s="671"/>
      <c r="H553" s="443" t="s">
        <v>277</v>
      </c>
      <c r="I553" s="444"/>
      <c r="J553" s="444"/>
      <c r="K553" s="476"/>
      <c r="L553" s="445"/>
      <c r="M553" s="444"/>
      <c r="N553" s="449"/>
      <c r="O553" s="444"/>
      <c r="P553" s="446"/>
    </row>
    <row r="554" spans="1:16" x14ac:dyDescent="0.2">
      <c r="A554" s="447"/>
      <c r="B554" s="442" t="s">
        <v>550</v>
      </c>
      <c r="C554" s="671" t="s">
        <v>551</v>
      </c>
      <c r="D554" s="671"/>
      <c r="E554" s="671"/>
      <c r="F554" s="671"/>
      <c r="G554" s="671"/>
      <c r="H554" s="443" t="s">
        <v>280</v>
      </c>
      <c r="I554" s="451"/>
      <c r="J554" s="451"/>
      <c r="K554" s="476"/>
      <c r="L554" s="449"/>
      <c r="M554" s="451"/>
      <c r="N554" s="449"/>
      <c r="O554" s="444"/>
      <c r="P554" s="446"/>
    </row>
    <row r="555" spans="1:16" x14ac:dyDescent="0.2">
      <c r="A555" s="447"/>
      <c r="B555" s="442" t="s">
        <v>552</v>
      </c>
      <c r="C555" s="671" t="s">
        <v>553</v>
      </c>
      <c r="D555" s="671"/>
      <c r="E555" s="671"/>
      <c r="F555" s="671"/>
      <c r="G555" s="671"/>
      <c r="H555" s="443" t="s">
        <v>277</v>
      </c>
      <c r="I555" s="451"/>
      <c r="J555" s="451"/>
      <c r="K555" s="476"/>
      <c r="L555" s="445"/>
      <c r="M555" s="444"/>
      <c r="N555" s="449"/>
      <c r="O555" s="444"/>
      <c r="P555" s="446"/>
    </row>
    <row r="556" spans="1:16" x14ac:dyDescent="0.2">
      <c r="A556" s="447"/>
      <c r="B556" s="442" t="s">
        <v>348</v>
      </c>
      <c r="C556" s="671" t="s">
        <v>349</v>
      </c>
      <c r="D556" s="671"/>
      <c r="E556" s="671"/>
      <c r="F556" s="671"/>
      <c r="G556" s="671"/>
      <c r="H556" s="443" t="s">
        <v>280</v>
      </c>
      <c r="I556" s="451"/>
      <c r="J556" s="451"/>
      <c r="K556" s="476"/>
      <c r="L556" s="445"/>
      <c r="M556" s="444"/>
      <c r="N556" s="449"/>
      <c r="O556" s="444"/>
      <c r="P556" s="446"/>
    </row>
    <row r="557" spans="1:16" x14ac:dyDescent="0.2">
      <c r="A557" s="447"/>
      <c r="B557" s="442" t="s">
        <v>350</v>
      </c>
      <c r="C557" s="671" t="s">
        <v>351</v>
      </c>
      <c r="D557" s="671"/>
      <c r="E557" s="671"/>
      <c r="F557" s="671"/>
      <c r="G557" s="671"/>
      <c r="H557" s="443" t="s">
        <v>277</v>
      </c>
      <c r="I557" s="451"/>
      <c r="J557" s="451"/>
      <c r="K557" s="476"/>
      <c r="L557" s="445"/>
      <c r="M557" s="444"/>
      <c r="N557" s="449"/>
      <c r="O557" s="444"/>
      <c r="P557" s="446"/>
    </row>
    <row r="558" spans="1:16" x14ac:dyDescent="0.2">
      <c r="A558" s="447"/>
      <c r="B558" s="442" t="s">
        <v>565</v>
      </c>
      <c r="C558" s="671" t="s">
        <v>566</v>
      </c>
      <c r="D558" s="671"/>
      <c r="E558" s="671"/>
      <c r="F558" s="671"/>
      <c r="G558" s="671"/>
      <c r="H558" s="443" t="s">
        <v>280</v>
      </c>
      <c r="I558" s="451"/>
      <c r="J558" s="451"/>
      <c r="K558" s="476"/>
      <c r="L558" s="449"/>
      <c r="M558" s="451"/>
      <c r="N558" s="449"/>
      <c r="O558" s="444"/>
      <c r="P558" s="446"/>
    </row>
    <row r="559" spans="1:16" x14ac:dyDescent="0.2">
      <c r="A559" s="447"/>
      <c r="B559" s="442" t="s">
        <v>281</v>
      </c>
      <c r="C559" s="671" t="s">
        <v>282</v>
      </c>
      <c r="D559" s="671"/>
      <c r="E559" s="671"/>
      <c r="F559" s="671"/>
      <c r="G559" s="671"/>
      <c r="H559" s="443" t="s">
        <v>277</v>
      </c>
      <c r="I559" s="451"/>
      <c r="J559" s="451"/>
      <c r="K559" s="476"/>
      <c r="L559" s="445"/>
      <c r="M559" s="444"/>
      <c r="N559" s="449"/>
      <c r="O559" s="444"/>
      <c r="P559" s="446"/>
    </row>
    <row r="560" spans="1:16" x14ac:dyDescent="0.2">
      <c r="A560" s="447"/>
      <c r="B560" s="442" t="s">
        <v>567</v>
      </c>
      <c r="C560" s="671" t="s">
        <v>568</v>
      </c>
      <c r="D560" s="671"/>
      <c r="E560" s="671"/>
      <c r="F560" s="671"/>
      <c r="G560" s="671"/>
      <c r="H560" s="443" t="s">
        <v>280</v>
      </c>
      <c r="I560" s="451"/>
      <c r="J560" s="451"/>
      <c r="K560" s="459"/>
      <c r="L560" s="449"/>
      <c r="M560" s="451"/>
      <c r="N560" s="449"/>
      <c r="O560" s="444"/>
      <c r="P560" s="446"/>
    </row>
    <row r="561" spans="1:16" x14ac:dyDescent="0.2">
      <c r="A561" s="447"/>
      <c r="B561" s="442" t="s">
        <v>569</v>
      </c>
      <c r="C561" s="671" t="s">
        <v>570</v>
      </c>
      <c r="D561" s="671"/>
      <c r="E561" s="671"/>
      <c r="F561" s="671"/>
      <c r="G561" s="671"/>
      <c r="H561" s="443" t="s">
        <v>277</v>
      </c>
      <c r="I561" s="451"/>
      <c r="J561" s="451"/>
      <c r="K561" s="459"/>
      <c r="L561" s="445"/>
      <c r="M561" s="444"/>
      <c r="N561" s="449"/>
      <c r="O561" s="444"/>
      <c r="P561" s="446"/>
    </row>
    <row r="562" spans="1:16" x14ac:dyDescent="0.2">
      <c r="A562" s="447"/>
      <c r="B562" s="442" t="s">
        <v>571</v>
      </c>
      <c r="C562" s="671" t="s">
        <v>572</v>
      </c>
      <c r="D562" s="671"/>
      <c r="E562" s="671"/>
      <c r="F562" s="671"/>
      <c r="G562" s="671"/>
      <c r="H562" s="443" t="s">
        <v>280</v>
      </c>
      <c r="I562" s="451"/>
      <c r="J562" s="451"/>
      <c r="K562" s="476"/>
      <c r="L562" s="445"/>
      <c r="M562" s="444"/>
      <c r="N562" s="449"/>
      <c r="O562" s="444"/>
      <c r="P562" s="446"/>
    </row>
    <row r="563" spans="1:16" x14ac:dyDescent="0.2">
      <c r="A563" s="447"/>
      <c r="B563" s="442" t="s">
        <v>317</v>
      </c>
      <c r="C563" s="671" t="s">
        <v>318</v>
      </c>
      <c r="D563" s="671"/>
      <c r="E563" s="671"/>
      <c r="F563" s="671"/>
      <c r="G563" s="671"/>
      <c r="H563" s="443" t="s">
        <v>277</v>
      </c>
      <c r="I563" s="451"/>
      <c r="J563" s="451"/>
      <c r="K563" s="476"/>
      <c r="L563" s="445"/>
      <c r="M563" s="444"/>
      <c r="N563" s="449"/>
      <c r="O563" s="444"/>
      <c r="P563" s="446"/>
    </row>
    <row r="564" spans="1:16" x14ac:dyDescent="0.2">
      <c r="A564" s="447"/>
      <c r="B564" s="442" t="s">
        <v>573</v>
      </c>
      <c r="C564" s="671" t="s">
        <v>574</v>
      </c>
      <c r="D564" s="671"/>
      <c r="E564" s="671"/>
      <c r="F564" s="671"/>
      <c r="G564" s="671"/>
      <c r="H564" s="443" t="s">
        <v>280</v>
      </c>
      <c r="I564" s="451"/>
      <c r="J564" s="451"/>
      <c r="K564" s="476"/>
      <c r="L564" s="449"/>
      <c r="M564" s="465"/>
      <c r="N564" s="449"/>
      <c r="O564" s="444"/>
      <c r="P564" s="446"/>
    </row>
    <row r="565" spans="1:16" x14ac:dyDescent="0.2">
      <c r="A565" s="447"/>
      <c r="B565" s="442" t="s">
        <v>350</v>
      </c>
      <c r="C565" s="671" t="s">
        <v>351</v>
      </c>
      <c r="D565" s="671"/>
      <c r="E565" s="671"/>
      <c r="F565" s="671"/>
      <c r="G565" s="671"/>
      <c r="H565" s="443" t="s">
        <v>277</v>
      </c>
      <c r="I565" s="451"/>
      <c r="J565" s="451"/>
      <c r="K565" s="476"/>
      <c r="L565" s="445"/>
      <c r="M565" s="444"/>
      <c r="N565" s="449"/>
      <c r="O565" s="444"/>
      <c r="P565" s="446"/>
    </row>
    <row r="566" spans="1:16" x14ac:dyDescent="0.2">
      <c r="A566" s="447"/>
      <c r="B566" s="442" t="s">
        <v>575</v>
      </c>
      <c r="C566" s="671" t="s">
        <v>576</v>
      </c>
      <c r="D566" s="671"/>
      <c r="E566" s="671"/>
      <c r="F566" s="671"/>
      <c r="G566" s="671"/>
      <c r="H566" s="443" t="s">
        <v>280</v>
      </c>
      <c r="I566" s="451"/>
      <c r="J566" s="451"/>
      <c r="K566" s="476"/>
      <c r="L566" s="445"/>
      <c r="M566" s="444"/>
      <c r="N566" s="449"/>
      <c r="O566" s="444"/>
      <c r="P566" s="446"/>
    </row>
    <row r="567" spans="1:16" x14ac:dyDescent="0.2">
      <c r="A567" s="441"/>
      <c r="B567" s="442" t="s">
        <v>293</v>
      </c>
      <c r="C567" s="671" t="s">
        <v>369</v>
      </c>
      <c r="D567" s="671"/>
      <c r="E567" s="671"/>
      <c r="F567" s="671"/>
      <c r="G567" s="671"/>
      <c r="H567" s="443"/>
      <c r="I567" s="444"/>
      <c r="J567" s="444"/>
      <c r="K567" s="444"/>
      <c r="L567" s="445"/>
      <c r="M567" s="444"/>
      <c r="N567" s="445"/>
      <c r="O567" s="444"/>
      <c r="P567" s="446"/>
    </row>
    <row r="568" spans="1:16" ht="22.5" x14ac:dyDescent="0.2">
      <c r="A568" s="447"/>
      <c r="B568" s="442" t="s">
        <v>577</v>
      </c>
      <c r="C568" s="671" t="s">
        <v>578</v>
      </c>
      <c r="D568" s="671"/>
      <c r="E568" s="671"/>
      <c r="F568" s="671"/>
      <c r="G568" s="671"/>
      <c r="H568" s="443" t="s">
        <v>372</v>
      </c>
      <c r="I568" s="474"/>
      <c r="J568" s="444"/>
      <c r="K568" s="474"/>
      <c r="L568" s="452"/>
      <c r="M568" s="451"/>
      <c r="N568" s="449"/>
      <c r="O568" s="444"/>
      <c r="P568" s="446"/>
    </row>
    <row r="569" spans="1:16" ht="22.5" x14ac:dyDescent="0.2">
      <c r="A569" s="447"/>
      <c r="B569" s="442" t="s">
        <v>579</v>
      </c>
      <c r="C569" s="671" t="s">
        <v>580</v>
      </c>
      <c r="D569" s="671"/>
      <c r="E569" s="671"/>
      <c r="F569" s="671"/>
      <c r="G569" s="671"/>
      <c r="H569" s="443" t="s">
        <v>390</v>
      </c>
      <c r="I569" s="476"/>
      <c r="J569" s="444"/>
      <c r="K569" s="476"/>
      <c r="L569" s="449"/>
      <c r="M569" s="451"/>
      <c r="N569" s="449"/>
      <c r="O569" s="444"/>
      <c r="P569" s="446"/>
    </row>
    <row r="570" spans="1:16" ht="22.5" x14ac:dyDescent="0.2">
      <c r="A570" s="447"/>
      <c r="B570" s="442" t="s">
        <v>532</v>
      </c>
      <c r="C570" s="671" t="s">
        <v>533</v>
      </c>
      <c r="D570" s="671"/>
      <c r="E570" s="671"/>
      <c r="F570" s="671"/>
      <c r="G570" s="671"/>
      <c r="H570" s="443" t="s">
        <v>307</v>
      </c>
      <c r="I570" s="451"/>
      <c r="J570" s="444"/>
      <c r="K570" s="451"/>
      <c r="L570" s="445"/>
      <c r="M570" s="444"/>
      <c r="N570" s="449"/>
      <c r="O570" s="444"/>
      <c r="P570" s="446"/>
    </row>
    <row r="571" spans="1:16" ht="33.75" x14ac:dyDescent="0.2">
      <c r="A571" s="447" t="s">
        <v>845</v>
      </c>
      <c r="B571" s="442" t="s">
        <v>581</v>
      </c>
      <c r="C571" s="671" t="s">
        <v>582</v>
      </c>
      <c r="D571" s="671"/>
      <c r="E571" s="671"/>
      <c r="F571" s="671"/>
      <c r="G571" s="671"/>
      <c r="H571" s="443" t="s">
        <v>390</v>
      </c>
      <c r="I571" s="476"/>
      <c r="J571" s="444"/>
      <c r="K571" s="476"/>
      <c r="L571" s="449"/>
      <c r="M571" s="451"/>
      <c r="N571" s="449"/>
      <c r="O571" s="444"/>
      <c r="P571" s="446"/>
    </row>
    <row r="572" spans="1:16" ht="33.75" x14ac:dyDescent="0.2">
      <c r="A572" s="447" t="s">
        <v>846</v>
      </c>
      <c r="B572" s="442" t="s">
        <v>583</v>
      </c>
      <c r="C572" s="671" t="s">
        <v>584</v>
      </c>
      <c r="D572" s="671"/>
      <c r="E572" s="671"/>
      <c r="F572" s="671"/>
      <c r="G572" s="671"/>
      <c r="H572" s="443" t="s">
        <v>390</v>
      </c>
      <c r="I572" s="474"/>
      <c r="J572" s="444"/>
      <c r="K572" s="474"/>
      <c r="L572" s="449"/>
      <c r="M572" s="451"/>
      <c r="N572" s="449"/>
      <c r="O572" s="444"/>
      <c r="P572" s="446"/>
    </row>
    <row r="573" spans="1:16" x14ac:dyDescent="0.2">
      <c r="A573" s="453"/>
      <c r="B573" s="454"/>
      <c r="C573" s="672" t="s">
        <v>283</v>
      </c>
      <c r="D573" s="672"/>
      <c r="E573" s="672"/>
      <c r="F573" s="672"/>
      <c r="G573" s="672"/>
      <c r="H573" s="434"/>
      <c r="I573" s="435"/>
      <c r="J573" s="435"/>
      <c r="K573" s="435"/>
      <c r="L573" s="437"/>
      <c r="M573" s="435"/>
      <c r="N573" s="455"/>
      <c r="O573" s="435"/>
      <c r="P573" s="456"/>
    </row>
    <row r="574" spans="1:16" ht="101.25" x14ac:dyDescent="0.2">
      <c r="A574" s="432" t="s">
        <v>680</v>
      </c>
      <c r="B574" s="433" t="s">
        <v>586</v>
      </c>
      <c r="C574" s="673" t="s">
        <v>587</v>
      </c>
      <c r="D574" s="673"/>
      <c r="E574" s="673"/>
      <c r="F574" s="673"/>
      <c r="G574" s="673"/>
      <c r="H574" s="434" t="s">
        <v>360</v>
      </c>
      <c r="I574" s="435"/>
      <c r="J574" s="435"/>
      <c r="K574" s="475">
        <v>1565</v>
      </c>
      <c r="L574" s="464"/>
      <c r="M574" s="473"/>
      <c r="N574" s="464"/>
      <c r="O574" s="435"/>
      <c r="P574" s="456"/>
    </row>
    <row r="575" spans="1:16" x14ac:dyDescent="0.2">
      <c r="A575" s="453"/>
      <c r="B575" s="454"/>
      <c r="C575" s="672" t="s">
        <v>283</v>
      </c>
      <c r="D575" s="672"/>
      <c r="E575" s="672"/>
      <c r="F575" s="672"/>
      <c r="G575" s="672"/>
      <c r="H575" s="434"/>
      <c r="I575" s="435"/>
      <c r="J575" s="435"/>
      <c r="K575" s="435"/>
      <c r="L575" s="437"/>
      <c r="M575" s="435"/>
      <c r="N575" s="455"/>
      <c r="O575" s="435"/>
      <c r="P575" s="456"/>
    </row>
    <row r="576" spans="1:16" ht="101.25" x14ac:dyDescent="0.2">
      <c r="A576" s="432" t="s">
        <v>682</v>
      </c>
      <c r="B576" s="433" t="s">
        <v>589</v>
      </c>
      <c r="C576" s="673" t="s">
        <v>590</v>
      </c>
      <c r="D576" s="673"/>
      <c r="E576" s="673"/>
      <c r="F576" s="673"/>
      <c r="G576" s="673"/>
      <c r="H576" s="434" t="s">
        <v>450</v>
      </c>
      <c r="I576" s="435"/>
      <c r="J576" s="435"/>
      <c r="K576" s="475">
        <v>6</v>
      </c>
      <c r="L576" s="461"/>
      <c r="M576" s="473"/>
      <c r="N576" s="461"/>
      <c r="O576" s="435"/>
      <c r="P576" s="456"/>
    </row>
    <row r="577" spans="1:16" x14ac:dyDescent="0.2">
      <c r="A577" s="453"/>
      <c r="B577" s="454"/>
      <c r="C577" s="672" t="s">
        <v>283</v>
      </c>
      <c r="D577" s="672"/>
      <c r="E577" s="672"/>
      <c r="F577" s="672"/>
      <c r="G577" s="672"/>
      <c r="H577" s="434"/>
      <c r="I577" s="435"/>
      <c r="J577" s="435"/>
      <c r="K577" s="435"/>
      <c r="L577" s="437"/>
      <c r="M577" s="435"/>
      <c r="N577" s="462"/>
      <c r="O577" s="435"/>
      <c r="P577" s="456"/>
    </row>
    <row r="578" spans="1:16" x14ac:dyDescent="0.2">
      <c r="A578" s="466"/>
      <c r="B578" s="467"/>
      <c r="C578" s="467"/>
      <c r="D578" s="467"/>
      <c r="E578" s="467"/>
      <c r="F578" s="468"/>
      <c r="G578" s="468"/>
      <c r="H578" s="468"/>
      <c r="I578" s="468"/>
      <c r="J578" s="469"/>
      <c r="K578" s="468"/>
      <c r="L578" s="468"/>
      <c r="M578" s="468"/>
      <c r="N578" s="469"/>
      <c r="O578" s="444"/>
      <c r="P578" s="469"/>
    </row>
    <row r="579" spans="1:16" x14ac:dyDescent="0.2">
      <c r="A579" s="470"/>
      <c r="B579" s="471"/>
      <c r="C579" s="672" t="s">
        <v>591</v>
      </c>
      <c r="D579" s="672"/>
      <c r="E579" s="672"/>
      <c r="F579" s="672"/>
      <c r="G579" s="672"/>
      <c r="H579" s="672"/>
      <c r="I579" s="672"/>
      <c r="J579" s="672"/>
      <c r="K579" s="672"/>
      <c r="L579" s="672"/>
      <c r="M579" s="672"/>
      <c r="N579" s="672"/>
      <c r="O579" s="672"/>
      <c r="P579" s="472"/>
    </row>
    <row r="580" spans="1:16" x14ac:dyDescent="0.2">
      <c r="A580" s="676" t="s">
        <v>592</v>
      </c>
      <c r="B580" s="677"/>
      <c r="C580" s="677"/>
      <c r="D580" s="677"/>
      <c r="E580" s="677"/>
      <c r="F580" s="677"/>
      <c r="G580" s="677"/>
      <c r="H580" s="677"/>
      <c r="I580" s="677"/>
      <c r="J580" s="677"/>
      <c r="K580" s="677"/>
      <c r="L580" s="677"/>
      <c r="M580" s="677"/>
      <c r="N580" s="677"/>
      <c r="O580" s="677"/>
      <c r="P580" s="678"/>
    </row>
    <row r="581" spans="1:16" ht="33.75" x14ac:dyDescent="0.2">
      <c r="A581" s="432" t="s">
        <v>683</v>
      </c>
      <c r="B581" s="433" t="s">
        <v>594</v>
      </c>
      <c r="C581" s="673" t="s">
        <v>595</v>
      </c>
      <c r="D581" s="673"/>
      <c r="E581" s="673"/>
      <c r="F581" s="673"/>
      <c r="G581" s="673"/>
      <c r="H581" s="434" t="s">
        <v>596</v>
      </c>
      <c r="I581" s="435"/>
      <c r="J581" s="435"/>
      <c r="K581" s="473">
        <v>0.04</v>
      </c>
      <c r="L581" s="437"/>
      <c r="M581" s="435"/>
      <c r="N581" s="437"/>
      <c r="O581" s="435"/>
      <c r="P581" s="438"/>
    </row>
    <row r="582" spans="1:16" x14ac:dyDescent="0.2">
      <c r="A582" s="439"/>
      <c r="B582" s="440"/>
      <c r="C582" s="671" t="s">
        <v>597</v>
      </c>
      <c r="D582" s="671"/>
      <c r="E582" s="671"/>
      <c r="F582" s="671"/>
      <c r="G582" s="671"/>
      <c r="H582" s="671"/>
      <c r="I582" s="671"/>
      <c r="J582" s="671"/>
      <c r="K582" s="671"/>
      <c r="L582" s="671"/>
      <c r="M582" s="671"/>
      <c r="N582" s="671"/>
      <c r="O582" s="671"/>
      <c r="P582" s="674"/>
    </row>
    <row r="583" spans="1:16" x14ac:dyDescent="0.2">
      <c r="A583" s="447"/>
      <c r="B583" s="442" t="s">
        <v>157</v>
      </c>
      <c r="C583" s="671" t="s">
        <v>290</v>
      </c>
      <c r="D583" s="671"/>
      <c r="E583" s="671"/>
      <c r="F583" s="671"/>
      <c r="G583" s="671"/>
      <c r="H583" s="443" t="s">
        <v>277</v>
      </c>
      <c r="I583" s="444"/>
      <c r="J583" s="444"/>
      <c r="K583" s="474"/>
      <c r="L583" s="445"/>
      <c r="M583" s="444"/>
      <c r="N583" s="449"/>
      <c r="O583" s="444"/>
      <c r="P583" s="446"/>
    </row>
    <row r="584" spans="1:16" x14ac:dyDescent="0.2">
      <c r="A584" s="447"/>
      <c r="B584" s="442" t="s">
        <v>380</v>
      </c>
      <c r="C584" s="671" t="s">
        <v>381</v>
      </c>
      <c r="D584" s="671"/>
      <c r="E584" s="671"/>
      <c r="F584" s="671"/>
      <c r="G584" s="671"/>
      <c r="H584" s="443" t="s">
        <v>277</v>
      </c>
      <c r="I584" s="451"/>
      <c r="J584" s="465"/>
      <c r="K584" s="474"/>
      <c r="L584" s="445"/>
      <c r="M584" s="444"/>
      <c r="N584" s="449"/>
      <c r="O584" s="444"/>
      <c r="P584" s="446"/>
    </row>
    <row r="585" spans="1:16" x14ac:dyDescent="0.2">
      <c r="A585" s="447"/>
      <c r="B585" s="442" t="s">
        <v>598</v>
      </c>
      <c r="C585" s="671" t="s">
        <v>599</v>
      </c>
      <c r="D585" s="671"/>
      <c r="E585" s="671"/>
      <c r="F585" s="671"/>
      <c r="G585" s="671"/>
      <c r="H585" s="443" t="s">
        <v>277</v>
      </c>
      <c r="I585" s="451"/>
      <c r="J585" s="465"/>
      <c r="K585" s="474"/>
      <c r="L585" s="445"/>
      <c r="M585" s="444"/>
      <c r="N585" s="449"/>
      <c r="O585" s="444"/>
      <c r="P585" s="446"/>
    </row>
    <row r="586" spans="1:16" x14ac:dyDescent="0.2">
      <c r="A586" s="453"/>
      <c r="B586" s="454"/>
      <c r="C586" s="672" t="s">
        <v>283</v>
      </c>
      <c r="D586" s="672"/>
      <c r="E586" s="672"/>
      <c r="F586" s="672"/>
      <c r="G586" s="672"/>
      <c r="H586" s="434"/>
      <c r="I586" s="435"/>
      <c r="J586" s="435"/>
      <c r="K586" s="435"/>
      <c r="L586" s="437"/>
      <c r="M586" s="435"/>
      <c r="N586" s="455"/>
      <c r="O586" s="435"/>
      <c r="P586" s="456"/>
    </row>
    <row r="587" spans="1:16" ht="22.5" x14ac:dyDescent="0.2">
      <c r="A587" s="432" t="s">
        <v>684</v>
      </c>
      <c r="B587" s="433" t="s">
        <v>601</v>
      </c>
      <c r="C587" s="673" t="s">
        <v>602</v>
      </c>
      <c r="D587" s="673"/>
      <c r="E587" s="673"/>
      <c r="F587" s="673"/>
      <c r="G587" s="673"/>
      <c r="H587" s="434" t="s">
        <v>450</v>
      </c>
      <c r="I587" s="435"/>
      <c r="J587" s="435"/>
      <c r="K587" s="475">
        <v>2</v>
      </c>
      <c r="L587" s="437"/>
      <c r="M587" s="435"/>
      <c r="N587" s="437"/>
      <c r="O587" s="435"/>
      <c r="P587" s="438"/>
    </row>
    <row r="588" spans="1:16" x14ac:dyDescent="0.2">
      <c r="A588" s="447"/>
      <c r="B588" s="442" t="s">
        <v>157</v>
      </c>
      <c r="C588" s="671" t="s">
        <v>290</v>
      </c>
      <c r="D588" s="671"/>
      <c r="E588" s="671"/>
      <c r="F588" s="671"/>
      <c r="G588" s="671"/>
      <c r="H588" s="443" t="s">
        <v>277</v>
      </c>
      <c r="I588" s="444"/>
      <c r="J588" s="444"/>
      <c r="K588" s="459"/>
      <c r="L588" s="445"/>
      <c r="M588" s="444"/>
      <c r="N588" s="449"/>
      <c r="O588" s="444"/>
      <c r="P588" s="446"/>
    </row>
    <row r="589" spans="1:16" x14ac:dyDescent="0.2">
      <c r="A589" s="447"/>
      <c r="B589" s="442" t="s">
        <v>380</v>
      </c>
      <c r="C589" s="671" t="s">
        <v>381</v>
      </c>
      <c r="D589" s="671"/>
      <c r="E589" s="671"/>
      <c r="F589" s="671"/>
      <c r="G589" s="671"/>
      <c r="H589" s="443" t="s">
        <v>277</v>
      </c>
      <c r="I589" s="451"/>
      <c r="J589" s="465"/>
      <c r="K589" s="459"/>
      <c r="L589" s="445"/>
      <c r="M589" s="444"/>
      <c r="N589" s="449"/>
      <c r="O589" s="444"/>
      <c r="P589" s="446"/>
    </row>
    <row r="590" spans="1:16" x14ac:dyDescent="0.2">
      <c r="A590" s="447"/>
      <c r="B590" s="442" t="s">
        <v>598</v>
      </c>
      <c r="C590" s="671" t="s">
        <v>599</v>
      </c>
      <c r="D590" s="671"/>
      <c r="E590" s="671"/>
      <c r="F590" s="671"/>
      <c r="G590" s="671"/>
      <c r="H590" s="443" t="s">
        <v>277</v>
      </c>
      <c r="I590" s="451"/>
      <c r="J590" s="465"/>
      <c r="K590" s="459"/>
      <c r="L590" s="445"/>
      <c r="M590" s="444"/>
      <c r="N590" s="449"/>
      <c r="O590" s="444"/>
      <c r="P590" s="446"/>
    </row>
    <row r="591" spans="1:16" x14ac:dyDescent="0.2">
      <c r="A591" s="453"/>
      <c r="B591" s="454"/>
      <c r="C591" s="672" t="s">
        <v>283</v>
      </c>
      <c r="D591" s="672"/>
      <c r="E591" s="672"/>
      <c r="F591" s="672"/>
      <c r="G591" s="672"/>
      <c r="H591" s="434"/>
      <c r="I591" s="435"/>
      <c r="J591" s="435"/>
      <c r="K591" s="435"/>
      <c r="L591" s="437"/>
      <c r="M591" s="435"/>
      <c r="N591" s="455"/>
      <c r="O591" s="435"/>
      <c r="P591" s="456"/>
    </row>
    <row r="592" spans="1:16" ht="22.5" x14ac:dyDescent="0.2">
      <c r="A592" s="432" t="s">
        <v>685</v>
      </c>
      <c r="B592" s="433" t="s">
        <v>604</v>
      </c>
      <c r="C592" s="673" t="s">
        <v>605</v>
      </c>
      <c r="D592" s="673"/>
      <c r="E592" s="673"/>
      <c r="F592" s="673"/>
      <c r="G592" s="673"/>
      <c r="H592" s="434" t="s">
        <v>606</v>
      </c>
      <c r="I592" s="435"/>
      <c r="J592" s="435"/>
      <c r="K592" s="475">
        <v>2</v>
      </c>
      <c r="L592" s="437"/>
      <c r="M592" s="435"/>
      <c r="N592" s="437"/>
      <c r="O592" s="435"/>
      <c r="P592" s="438"/>
    </row>
    <row r="593" spans="1:16" x14ac:dyDescent="0.2">
      <c r="A593" s="447"/>
      <c r="B593" s="442" t="s">
        <v>157</v>
      </c>
      <c r="C593" s="671" t="s">
        <v>290</v>
      </c>
      <c r="D593" s="671"/>
      <c r="E593" s="671"/>
      <c r="F593" s="671"/>
      <c r="G593" s="671"/>
      <c r="H593" s="443" t="s">
        <v>277</v>
      </c>
      <c r="I593" s="444"/>
      <c r="J593" s="444"/>
      <c r="K593" s="459"/>
      <c r="L593" s="445"/>
      <c r="M593" s="444"/>
      <c r="N593" s="449"/>
      <c r="O593" s="444"/>
      <c r="P593" s="446"/>
    </row>
    <row r="594" spans="1:16" x14ac:dyDescent="0.2">
      <c r="A594" s="447"/>
      <c r="B594" s="442" t="s">
        <v>346</v>
      </c>
      <c r="C594" s="671" t="s">
        <v>347</v>
      </c>
      <c r="D594" s="671"/>
      <c r="E594" s="671"/>
      <c r="F594" s="671"/>
      <c r="G594" s="671"/>
      <c r="H594" s="443" t="s">
        <v>277</v>
      </c>
      <c r="I594" s="451"/>
      <c r="J594" s="465"/>
      <c r="K594" s="459"/>
      <c r="L594" s="445"/>
      <c r="M594" s="444"/>
      <c r="N594" s="449"/>
      <c r="O594" s="444"/>
      <c r="P594" s="446"/>
    </row>
    <row r="595" spans="1:16" x14ac:dyDescent="0.2">
      <c r="A595" s="447"/>
      <c r="B595" s="442" t="s">
        <v>598</v>
      </c>
      <c r="C595" s="671" t="s">
        <v>599</v>
      </c>
      <c r="D595" s="671"/>
      <c r="E595" s="671"/>
      <c r="F595" s="671"/>
      <c r="G595" s="671"/>
      <c r="H595" s="443" t="s">
        <v>277</v>
      </c>
      <c r="I595" s="451"/>
      <c r="J595" s="465"/>
      <c r="K595" s="459"/>
      <c r="L595" s="445"/>
      <c r="M595" s="444"/>
      <c r="N595" s="449"/>
      <c r="O595" s="444"/>
      <c r="P595" s="446"/>
    </row>
    <row r="596" spans="1:16" x14ac:dyDescent="0.2">
      <c r="A596" s="453"/>
      <c r="B596" s="454"/>
      <c r="C596" s="672" t="s">
        <v>283</v>
      </c>
      <c r="D596" s="672"/>
      <c r="E596" s="672"/>
      <c r="F596" s="672"/>
      <c r="G596" s="672"/>
      <c r="H596" s="434"/>
      <c r="I596" s="435"/>
      <c r="J596" s="435"/>
      <c r="K596" s="435"/>
      <c r="L596" s="437"/>
      <c r="M596" s="435"/>
      <c r="N596" s="455"/>
      <c r="O596" s="435"/>
      <c r="P596" s="456"/>
    </row>
    <row r="597" spans="1:16" ht="22.5" x14ac:dyDescent="0.2">
      <c r="A597" s="432" t="s">
        <v>686</v>
      </c>
      <c r="B597" s="433" t="s">
        <v>608</v>
      </c>
      <c r="C597" s="673" t="s">
        <v>609</v>
      </c>
      <c r="D597" s="673"/>
      <c r="E597" s="673"/>
      <c r="F597" s="673"/>
      <c r="G597" s="673"/>
      <c r="H597" s="434" t="s">
        <v>610</v>
      </c>
      <c r="I597" s="435"/>
      <c r="J597" s="435"/>
      <c r="K597" s="460">
        <v>57.853999999999999</v>
      </c>
      <c r="L597" s="437"/>
      <c r="M597" s="435"/>
      <c r="N597" s="437"/>
      <c r="O597" s="435"/>
      <c r="P597" s="438"/>
    </row>
    <row r="598" spans="1:16" x14ac:dyDescent="0.2">
      <c r="A598" s="439"/>
      <c r="B598" s="440"/>
      <c r="C598" s="671" t="s">
        <v>847</v>
      </c>
      <c r="D598" s="671"/>
      <c r="E598" s="671"/>
      <c r="F598" s="671"/>
      <c r="G598" s="671"/>
      <c r="H598" s="671"/>
      <c r="I598" s="671"/>
      <c r="J598" s="671"/>
      <c r="K598" s="671"/>
      <c r="L598" s="671"/>
      <c r="M598" s="671"/>
      <c r="N598" s="671"/>
      <c r="O598" s="671"/>
      <c r="P598" s="674"/>
    </row>
    <row r="599" spans="1:16" x14ac:dyDescent="0.2">
      <c r="A599" s="447"/>
      <c r="B599" s="442" t="s">
        <v>157</v>
      </c>
      <c r="C599" s="671" t="s">
        <v>290</v>
      </c>
      <c r="D599" s="671"/>
      <c r="E599" s="671"/>
      <c r="F599" s="671"/>
      <c r="G599" s="671"/>
      <c r="H599" s="443" t="s">
        <v>277</v>
      </c>
      <c r="I599" s="444"/>
      <c r="J599" s="444"/>
      <c r="K599" s="474"/>
      <c r="L599" s="445"/>
      <c r="M599" s="444"/>
      <c r="N599" s="449"/>
      <c r="O599" s="444"/>
      <c r="P599" s="446"/>
    </row>
    <row r="600" spans="1:16" x14ac:dyDescent="0.2">
      <c r="A600" s="447"/>
      <c r="B600" s="442" t="s">
        <v>346</v>
      </c>
      <c r="C600" s="671" t="s">
        <v>347</v>
      </c>
      <c r="D600" s="671"/>
      <c r="E600" s="671"/>
      <c r="F600" s="671"/>
      <c r="G600" s="671"/>
      <c r="H600" s="443" t="s">
        <v>277</v>
      </c>
      <c r="I600" s="451"/>
      <c r="J600" s="465"/>
      <c r="K600" s="457"/>
      <c r="L600" s="445"/>
      <c r="M600" s="444"/>
      <c r="N600" s="449"/>
      <c r="O600" s="444"/>
      <c r="P600" s="446"/>
    </row>
    <row r="601" spans="1:16" x14ac:dyDescent="0.2">
      <c r="A601" s="447"/>
      <c r="B601" s="442" t="s">
        <v>598</v>
      </c>
      <c r="C601" s="671" t="s">
        <v>599</v>
      </c>
      <c r="D601" s="671"/>
      <c r="E601" s="671"/>
      <c r="F601" s="671"/>
      <c r="G601" s="671"/>
      <c r="H601" s="443" t="s">
        <v>277</v>
      </c>
      <c r="I601" s="451"/>
      <c r="J601" s="465"/>
      <c r="K601" s="457"/>
      <c r="L601" s="445"/>
      <c r="M601" s="444"/>
      <c r="N601" s="449"/>
      <c r="O601" s="444"/>
      <c r="P601" s="446"/>
    </row>
    <row r="602" spans="1:16" x14ac:dyDescent="0.2">
      <c r="A602" s="453"/>
      <c r="B602" s="454"/>
      <c r="C602" s="672" t="s">
        <v>283</v>
      </c>
      <c r="D602" s="672"/>
      <c r="E602" s="672"/>
      <c r="F602" s="672"/>
      <c r="G602" s="672"/>
      <c r="H602" s="434"/>
      <c r="I602" s="435"/>
      <c r="J602" s="435"/>
      <c r="K602" s="435"/>
      <c r="L602" s="437"/>
      <c r="M602" s="435"/>
      <c r="N602" s="455"/>
      <c r="O602" s="435"/>
      <c r="P602" s="456"/>
    </row>
    <row r="603" spans="1:16" x14ac:dyDescent="0.2">
      <c r="A603" s="466"/>
      <c r="B603" s="467"/>
      <c r="C603" s="467"/>
      <c r="D603" s="467"/>
      <c r="E603" s="467"/>
      <c r="F603" s="468"/>
      <c r="G603" s="468"/>
      <c r="H603" s="468"/>
      <c r="I603" s="468"/>
      <c r="J603" s="469"/>
      <c r="K603" s="468"/>
      <c r="L603" s="468"/>
      <c r="M603" s="468"/>
      <c r="N603" s="469"/>
      <c r="O603" s="444"/>
      <c r="P603" s="469"/>
    </row>
    <row r="604" spans="1:16" x14ac:dyDescent="0.2">
      <c r="A604" s="470"/>
      <c r="B604" s="471"/>
      <c r="C604" s="672" t="s">
        <v>611</v>
      </c>
      <c r="D604" s="672"/>
      <c r="E604" s="672"/>
      <c r="F604" s="672"/>
      <c r="G604" s="672"/>
      <c r="H604" s="672"/>
      <c r="I604" s="672"/>
      <c r="J604" s="672"/>
      <c r="K604" s="672"/>
      <c r="L604" s="672"/>
      <c r="M604" s="672"/>
      <c r="N604" s="672"/>
      <c r="O604" s="672"/>
      <c r="P604" s="472"/>
    </row>
    <row r="605" spans="1:16" x14ac:dyDescent="0.2">
      <c r="A605" s="676" t="s">
        <v>612</v>
      </c>
      <c r="B605" s="677"/>
      <c r="C605" s="677"/>
      <c r="D605" s="677"/>
      <c r="E605" s="677"/>
      <c r="F605" s="677"/>
      <c r="G605" s="677"/>
      <c r="H605" s="677"/>
      <c r="I605" s="677"/>
      <c r="J605" s="677"/>
      <c r="K605" s="677"/>
      <c r="L605" s="677"/>
      <c r="M605" s="677"/>
      <c r="N605" s="677"/>
      <c r="O605" s="677"/>
      <c r="P605" s="678"/>
    </row>
    <row r="606" spans="1:16" x14ac:dyDescent="0.2">
      <c r="A606" s="676" t="s">
        <v>613</v>
      </c>
      <c r="B606" s="677"/>
      <c r="C606" s="677"/>
      <c r="D606" s="677"/>
      <c r="E606" s="677"/>
      <c r="F606" s="677"/>
      <c r="G606" s="677"/>
      <c r="H606" s="677"/>
      <c r="I606" s="677"/>
      <c r="J606" s="677"/>
      <c r="K606" s="677"/>
      <c r="L606" s="677"/>
      <c r="M606" s="677"/>
      <c r="N606" s="677"/>
      <c r="O606" s="677"/>
      <c r="P606" s="678"/>
    </row>
    <row r="607" spans="1:16" ht="22.5" x14ac:dyDescent="0.2">
      <c r="A607" s="432" t="s">
        <v>687</v>
      </c>
      <c r="B607" s="433" t="s">
        <v>615</v>
      </c>
      <c r="C607" s="673" t="s">
        <v>616</v>
      </c>
      <c r="D607" s="673"/>
      <c r="E607" s="673"/>
      <c r="F607" s="673"/>
      <c r="G607" s="673"/>
      <c r="H607" s="434" t="s">
        <v>289</v>
      </c>
      <c r="I607" s="435"/>
      <c r="J607" s="435"/>
      <c r="K607" s="458">
        <v>1.24E-2</v>
      </c>
      <c r="L607" s="437"/>
      <c r="M607" s="435"/>
      <c r="N607" s="437"/>
      <c r="O607" s="435"/>
      <c r="P607" s="438"/>
    </row>
    <row r="608" spans="1:16" x14ac:dyDescent="0.2">
      <c r="A608" s="439"/>
      <c r="B608" s="440"/>
      <c r="C608" s="671" t="s">
        <v>848</v>
      </c>
      <c r="D608" s="671"/>
      <c r="E608" s="671"/>
      <c r="F608" s="671"/>
      <c r="G608" s="671"/>
      <c r="H608" s="671"/>
      <c r="I608" s="671"/>
      <c r="J608" s="671"/>
      <c r="K608" s="671"/>
      <c r="L608" s="671"/>
      <c r="M608" s="671"/>
      <c r="N608" s="671"/>
      <c r="O608" s="671"/>
      <c r="P608" s="674"/>
    </row>
    <row r="609" spans="1:16" x14ac:dyDescent="0.2">
      <c r="A609" s="447"/>
      <c r="B609" s="442" t="s">
        <v>157</v>
      </c>
      <c r="C609" s="671" t="s">
        <v>290</v>
      </c>
      <c r="D609" s="671"/>
      <c r="E609" s="671"/>
      <c r="F609" s="671"/>
      <c r="G609" s="671"/>
      <c r="H609" s="443" t="s">
        <v>277</v>
      </c>
      <c r="I609" s="444"/>
      <c r="J609" s="444"/>
      <c r="K609" s="457"/>
      <c r="L609" s="445"/>
      <c r="M609" s="444"/>
      <c r="N609" s="449"/>
      <c r="O609" s="444"/>
      <c r="P609" s="446"/>
    </row>
    <row r="610" spans="1:16" x14ac:dyDescent="0.2">
      <c r="A610" s="447"/>
      <c r="B610" s="442" t="s">
        <v>617</v>
      </c>
      <c r="C610" s="671" t="s">
        <v>618</v>
      </c>
      <c r="D610" s="671"/>
      <c r="E610" s="671"/>
      <c r="F610" s="671"/>
      <c r="G610" s="671"/>
      <c r="H610" s="443" t="s">
        <v>277</v>
      </c>
      <c r="I610" s="465"/>
      <c r="J610" s="451"/>
      <c r="K610" s="457"/>
      <c r="L610" s="445"/>
      <c r="M610" s="444"/>
      <c r="N610" s="449"/>
      <c r="O610" s="444"/>
      <c r="P610" s="446"/>
    </row>
    <row r="611" spans="1:16" x14ac:dyDescent="0.2">
      <c r="A611" s="441"/>
      <c r="B611" s="442" t="s">
        <v>274</v>
      </c>
      <c r="C611" s="671" t="s">
        <v>275</v>
      </c>
      <c r="D611" s="671"/>
      <c r="E611" s="671"/>
      <c r="F611" s="671"/>
      <c r="G611" s="671"/>
      <c r="H611" s="443"/>
      <c r="I611" s="444"/>
      <c r="J611" s="444"/>
      <c r="K611" s="444"/>
      <c r="L611" s="445"/>
      <c r="M611" s="444"/>
      <c r="N611" s="445"/>
      <c r="O611" s="444"/>
      <c r="P611" s="463"/>
    </row>
    <row r="612" spans="1:16" x14ac:dyDescent="0.2">
      <c r="A612" s="447"/>
      <c r="B612" s="442"/>
      <c r="C612" s="671" t="s">
        <v>276</v>
      </c>
      <c r="D612" s="671"/>
      <c r="E612" s="671"/>
      <c r="F612" s="671"/>
      <c r="G612" s="671"/>
      <c r="H612" s="443" t="s">
        <v>277</v>
      </c>
      <c r="I612" s="444"/>
      <c r="J612" s="444"/>
      <c r="K612" s="448"/>
      <c r="L612" s="445"/>
      <c r="M612" s="444"/>
      <c r="N612" s="449"/>
      <c r="O612" s="444"/>
      <c r="P612" s="446"/>
    </row>
    <row r="613" spans="1:16" x14ac:dyDescent="0.2">
      <c r="A613" s="447"/>
      <c r="B613" s="442" t="s">
        <v>619</v>
      </c>
      <c r="C613" s="671" t="s">
        <v>620</v>
      </c>
      <c r="D613" s="671"/>
      <c r="E613" s="671"/>
      <c r="F613" s="671"/>
      <c r="G613" s="671"/>
      <c r="H613" s="443" t="s">
        <v>280</v>
      </c>
      <c r="I613" s="451"/>
      <c r="J613" s="451"/>
      <c r="K613" s="457"/>
      <c r="L613" s="445"/>
      <c r="M613" s="444"/>
      <c r="N613" s="449"/>
      <c r="O613" s="444"/>
      <c r="P613" s="446"/>
    </row>
    <row r="614" spans="1:16" x14ac:dyDescent="0.2">
      <c r="A614" s="447"/>
      <c r="B614" s="442" t="s">
        <v>350</v>
      </c>
      <c r="C614" s="671" t="s">
        <v>351</v>
      </c>
      <c r="D614" s="671"/>
      <c r="E614" s="671"/>
      <c r="F614" s="671"/>
      <c r="G614" s="671"/>
      <c r="H614" s="443" t="s">
        <v>277</v>
      </c>
      <c r="I614" s="451"/>
      <c r="J614" s="451"/>
      <c r="K614" s="457"/>
      <c r="L614" s="445"/>
      <c r="M614" s="444"/>
      <c r="N614" s="449"/>
      <c r="O614" s="444"/>
      <c r="P614" s="446"/>
    </row>
    <row r="615" spans="1:16" x14ac:dyDescent="0.2">
      <c r="A615" s="447"/>
      <c r="B615" s="442" t="s">
        <v>315</v>
      </c>
      <c r="C615" s="671" t="s">
        <v>316</v>
      </c>
      <c r="D615" s="671"/>
      <c r="E615" s="671"/>
      <c r="F615" s="671"/>
      <c r="G615" s="671"/>
      <c r="H615" s="443" t="s">
        <v>280</v>
      </c>
      <c r="I615" s="451"/>
      <c r="J615" s="451"/>
      <c r="K615" s="448"/>
      <c r="L615" s="445"/>
      <c r="M615" s="444"/>
      <c r="N615" s="449"/>
      <c r="O615" s="444"/>
      <c r="P615" s="446"/>
    </row>
    <row r="616" spans="1:16" x14ac:dyDescent="0.2">
      <c r="A616" s="447"/>
      <c r="B616" s="442" t="s">
        <v>317</v>
      </c>
      <c r="C616" s="671" t="s">
        <v>318</v>
      </c>
      <c r="D616" s="671"/>
      <c r="E616" s="671"/>
      <c r="F616" s="671"/>
      <c r="G616" s="671"/>
      <c r="H616" s="443" t="s">
        <v>277</v>
      </c>
      <c r="I616" s="451"/>
      <c r="J616" s="451"/>
      <c r="K616" s="448"/>
      <c r="L616" s="445"/>
      <c r="M616" s="444"/>
      <c r="N616" s="449"/>
      <c r="O616" s="444"/>
      <c r="P616" s="446"/>
    </row>
    <row r="617" spans="1:16" x14ac:dyDescent="0.2">
      <c r="A617" s="447"/>
      <c r="B617" s="442" t="s">
        <v>621</v>
      </c>
      <c r="C617" s="671" t="s">
        <v>622</v>
      </c>
      <c r="D617" s="671"/>
      <c r="E617" s="671"/>
      <c r="F617" s="671"/>
      <c r="G617" s="671"/>
      <c r="H617" s="443" t="s">
        <v>280</v>
      </c>
      <c r="I617" s="451"/>
      <c r="J617" s="451"/>
      <c r="K617" s="448"/>
      <c r="L617" s="445"/>
      <c r="M617" s="444"/>
      <c r="N617" s="449"/>
      <c r="O617" s="444"/>
      <c r="P617" s="446"/>
    </row>
    <row r="618" spans="1:16" x14ac:dyDescent="0.2">
      <c r="A618" s="453"/>
      <c r="B618" s="454"/>
      <c r="C618" s="672" t="s">
        <v>283</v>
      </c>
      <c r="D618" s="672"/>
      <c r="E618" s="672"/>
      <c r="F618" s="672"/>
      <c r="G618" s="672"/>
      <c r="H618" s="434"/>
      <c r="I618" s="435"/>
      <c r="J618" s="435"/>
      <c r="K618" s="435"/>
      <c r="L618" s="437"/>
      <c r="M618" s="435"/>
      <c r="N618" s="455"/>
      <c r="O618" s="435"/>
      <c r="P618" s="456"/>
    </row>
    <row r="619" spans="1:16" ht="22.5" x14ac:dyDescent="0.2">
      <c r="A619" s="432" t="s">
        <v>689</v>
      </c>
      <c r="B619" s="433" t="s">
        <v>624</v>
      </c>
      <c r="C619" s="673" t="s">
        <v>625</v>
      </c>
      <c r="D619" s="673"/>
      <c r="E619" s="673"/>
      <c r="F619" s="673"/>
      <c r="G619" s="673"/>
      <c r="H619" s="434" t="s">
        <v>289</v>
      </c>
      <c r="I619" s="435"/>
      <c r="J619" s="435"/>
      <c r="K619" s="460">
        <v>6.4000000000000001E-2</v>
      </c>
      <c r="L619" s="437"/>
      <c r="M619" s="435"/>
      <c r="N619" s="437"/>
      <c r="O619" s="435"/>
      <c r="P619" s="438"/>
    </row>
    <row r="620" spans="1:16" x14ac:dyDescent="0.2">
      <c r="A620" s="439"/>
      <c r="B620" s="440"/>
      <c r="C620" s="671" t="s">
        <v>849</v>
      </c>
      <c r="D620" s="671"/>
      <c r="E620" s="671"/>
      <c r="F620" s="671"/>
      <c r="G620" s="671"/>
      <c r="H620" s="671"/>
      <c r="I620" s="671"/>
      <c r="J620" s="671"/>
      <c r="K620" s="671"/>
      <c r="L620" s="671"/>
      <c r="M620" s="671"/>
      <c r="N620" s="671"/>
      <c r="O620" s="671"/>
      <c r="P620" s="674"/>
    </row>
    <row r="621" spans="1:16" x14ac:dyDescent="0.2">
      <c r="A621" s="447"/>
      <c r="B621" s="442" t="s">
        <v>157</v>
      </c>
      <c r="C621" s="671" t="s">
        <v>290</v>
      </c>
      <c r="D621" s="671"/>
      <c r="E621" s="671"/>
      <c r="F621" s="671"/>
      <c r="G621" s="671"/>
      <c r="H621" s="443" t="s">
        <v>277</v>
      </c>
      <c r="I621" s="444"/>
      <c r="J621" s="444"/>
      <c r="K621" s="457"/>
      <c r="L621" s="445"/>
      <c r="M621" s="444"/>
      <c r="N621" s="449"/>
      <c r="O621" s="444"/>
      <c r="P621" s="446"/>
    </row>
    <row r="622" spans="1:16" x14ac:dyDescent="0.2">
      <c r="A622" s="447"/>
      <c r="B622" s="442" t="s">
        <v>291</v>
      </c>
      <c r="C622" s="671" t="s">
        <v>292</v>
      </c>
      <c r="D622" s="671"/>
      <c r="E622" s="671"/>
      <c r="F622" s="671"/>
      <c r="G622" s="671"/>
      <c r="H622" s="443" t="s">
        <v>277</v>
      </c>
      <c r="I622" s="451"/>
      <c r="J622" s="451"/>
      <c r="K622" s="457"/>
      <c r="L622" s="445"/>
      <c r="M622" s="444"/>
      <c r="N622" s="449"/>
      <c r="O622" s="444"/>
      <c r="P622" s="446"/>
    </row>
    <row r="623" spans="1:16" x14ac:dyDescent="0.2">
      <c r="A623" s="441"/>
      <c r="B623" s="442" t="s">
        <v>274</v>
      </c>
      <c r="C623" s="671" t="s">
        <v>275</v>
      </c>
      <c r="D623" s="671"/>
      <c r="E623" s="671"/>
      <c r="F623" s="671"/>
      <c r="G623" s="671"/>
      <c r="H623" s="443"/>
      <c r="I623" s="444"/>
      <c r="J623" s="444"/>
      <c r="K623" s="444"/>
      <c r="L623" s="445"/>
      <c r="M623" s="444"/>
      <c r="N623" s="445"/>
      <c r="O623" s="444"/>
      <c r="P623" s="463"/>
    </row>
    <row r="624" spans="1:16" x14ac:dyDescent="0.2">
      <c r="A624" s="447"/>
      <c r="B624" s="442"/>
      <c r="C624" s="671" t="s">
        <v>276</v>
      </c>
      <c r="D624" s="671"/>
      <c r="E624" s="671"/>
      <c r="F624" s="671"/>
      <c r="G624" s="671"/>
      <c r="H624" s="443" t="s">
        <v>277</v>
      </c>
      <c r="I624" s="444"/>
      <c r="J624" s="444"/>
      <c r="K624" s="457"/>
      <c r="L624" s="445"/>
      <c r="M624" s="444"/>
      <c r="N624" s="449"/>
      <c r="O624" s="444"/>
      <c r="P624" s="446"/>
    </row>
    <row r="625" spans="1:16" x14ac:dyDescent="0.2">
      <c r="A625" s="447"/>
      <c r="B625" s="442" t="s">
        <v>300</v>
      </c>
      <c r="C625" s="671" t="s">
        <v>301</v>
      </c>
      <c r="D625" s="671"/>
      <c r="E625" s="671"/>
      <c r="F625" s="671"/>
      <c r="G625" s="671"/>
      <c r="H625" s="443" t="s">
        <v>280</v>
      </c>
      <c r="I625" s="451"/>
      <c r="J625" s="451"/>
      <c r="K625" s="457"/>
      <c r="L625" s="452"/>
      <c r="M625" s="451"/>
      <c r="N625" s="449"/>
      <c r="O625" s="444"/>
      <c r="P625" s="446"/>
    </row>
    <row r="626" spans="1:16" x14ac:dyDescent="0.2">
      <c r="A626" s="447"/>
      <c r="B626" s="442" t="s">
        <v>281</v>
      </c>
      <c r="C626" s="671" t="s">
        <v>282</v>
      </c>
      <c r="D626" s="671"/>
      <c r="E626" s="671"/>
      <c r="F626" s="671"/>
      <c r="G626" s="671"/>
      <c r="H626" s="443" t="s">
        <v>277</v>
      </c>
      <c r="I626" s="451"/>
      <c r="J626" s="451"/>
      <c r="K626" s="457"/>
      <c r="L626" s="445"/>
      <c r="M626" s="444"/>
      <c r="N626" s="449"/>
      <c r="O626" s="444"/>
      <c r="P626" s="446"/>
    </row>
    <row r="627" spans="1:16" x14ac:dyDescent="0.2">
      <c r="A627" s="447"/>
      <c r="B627" s="442" t="s">
        <v>619</v>
      </c>
      <c r="C627" s="671" t="s">
        <v>620</v>
      </c>
      <c r="D627" s="671"/>
      <c r="E627" s="671"/>
      <c r="F627" s="671"/>
      <c r="G627" s="671"/>
      <c r="H627" s="443" t="s">
        <v>280</v>
      </c>
      <c r="I627" s="451"/>
      <c r="J627" s="451"/>
      <c r="K627" s="457"/>
      <c r="L627" s="445"/>
      <c r="M627" s="444"/>
      <c r="N627" s="449"/>
      <c r="O627" s="444"/>
      <c r="P627" s="446"/>
    </row>
    <row r="628" spans="1:16" x14ac:dyDescent="0.2">
      <c r="A628" s="447"/>
      <c r="B628" s="442" t="s">
        <v>350</v>
      </c>
      <c r="C628" s="671" t="s">
        <v>351</v>
      </c>
      <c r="D628" s="671"/>
      <c r="E628" s="671"/>
      <c r="F628" s="671"/>
      <c r="G628" s="671"/>
      <c r="H628" s="443" t="s">
        <v>277</v>
      </c>
      <c r="I628" s="451"/>
      <c r="J628" s="451"/>
      <c r="K628" s="457"/>
      <c r="L628" s="445"/>
      <c r="M628" s="444"/>
      <c r="N628" s="449"/>
      <c r="O628" s="444"/>
      <c r="P628" s="446"/>
    </row>
    <row r="629" spans="1:16" x14ac:dyDescent="0.2">
      <c r="A629" s="447"/>
      <c r="B629" s="442" t="s">
        <v>626</v>
      </c>
      <c r="C629" s="671" t="s">
        <v>627</v>
      </c>
      <c r="D629" s="671"/>
      <c r="E629" s="671"/>
      <c r="F629" s="671"/>
      <c r="G629" s="671"/>
      <c r="H629" s="443" t="s">
        <v>280</v>
      </c>
      <c r="I629" s="451"/>
      <c r="J629" s="451"/>
      <c r="K629" s="457"/>
      <c r="L629" s="452"/>
      <c r="M629" s="451"/>
      <c r="N629" s="449"/>
      <c r="O629" s="444"/>
      <c r="P629" s="446"/>
    </row>
    <row r="630" spans="1:16" x14ac:dyDescent="0.2">
      <c r="A630" s="447"/>
      <c r="B630" s="442" t="s">
        <v>628</v>
      </c>
      <c r="C630" s="671" t="s">
        <v>629</v>
      </c>
      <c r="D630" s="671"/>
      <c r="E630" s="671"/>
      <c r="F630" s="671"/>
      <c r="G630" s="671"/>
      <c r="H630" s="443" t="s">
        <v>280</v>
      </c>
      <c r="I630" s="451"/>
      <c r="J630" s="451"/>
      <c r="K630" s="457"/>
      <c r="L630" s="445"/>
      <c r="M630" s="444"/>
      <c r="N630" s="449"/>
      <c r="O630" s="444"/>
      <c r="P630" s="446"/>
    </row>
    <row r="631" spans="1:16" x14ac:dyDescent="0.2">
      <c r="A631" s="447"/>
      <c r="B631" s="442" t="s">
        <v>317</v>
      </c>
      <c r="C631" s="671" t="s">
        <v>318</v>
      </c>
      <c r="D631" s="671"/>
      <c r="E631" s="671"/>
      <c r="F631" s="671"/>
      <c r="G631" s="671"/>
      <c r="H631" s="443" t="s">
        <v>277</v>
      </c>
      <c r="I631" s="451"/>
      <c r="J631" s="451"/>
      <c r="K631" s="457"/>
      <c r="L631" s="445"/>
      <c r="M631" s="444"/>
      <c r="N631" s="449"/>
      <c r="O631" s="444"/>
      <c r="P631" s="446"/>
    </row>
    <row r="632" spans="1:16" x14ac:dyDescent="0.2">
      <c r="A632" s="453"/>
      <c r="B632" s="454"/>
      <c r="C632" s="672" t="s">
        <v>283</v>
      </c>
      <c r="D632" s="672"/>
      <c r="E632" s="672"/>
      <c r="F632" s="672"/>
      <c r="G632" s="672"/>
      <c r="H632" s="434"/>
      <c r="I632" s="435"/>
      <c r="J632" s="435"/>
      <c r="K632" s="435"/>
      <c r="L632" s="437"/>
      <c r="M632" s="435"/>
      <c r="N632" s="455"/>
      <c r="O632" s="435"/>
      <c r="P632" s="456"/>
    </row>
    <row r="633" spans="1:16" ht="22.5" x14ac:dyDescent="0.2">
      <c r="A633" s="432" t="s">
        <v>690</v>
      </c>
      <c r="B633" s="433" t="s">
        <v>850</v>
      </c>
      <c r="C633" s="673" t="s">
        <v>851</v>
      </c>
      <c r="D633" s="673"/>
      <c r="E633" s="673"/>
      <c r="F633" s="673"/>
      <c r="G633" s="673"/>
      <c r="H633" s="434" t="s">
        <v>527</v>
      </c>
      <c r="I633" s="435"/>
      <c r="J633" s="435"/>
      <c r="K633" s="458">
        <v>9.2499999999999999E-2</v>
      </c>
      <c r="L633" s="437"/>
      <c r="M633" s="435"/>
      <c r="N633" s="437"/>
      <c r="O633" s="435"/>
      <c r="P633" s="438"/>
    </row>
    <row r="634" spans="1:16" x14ac:dyDescent="0.2">
      <c r="A634" s="439"/>
      <c r="B634" s="440"/>
      <c r="C634" s="671" t="s">
        <v>852</v>
      </c>
      <c r="D634" s="671"/>
      <c r="E634" s="671"/>
      <c r="F634" s="671"/>
      <c r="G634" s="671"/>
      <c r="H634" s="671"/>
      <c r="I634" s="671"/>
      <c r="J634" s="671"/>
      <c r="K634" s="671"/>
      <c r="L634" s="671"/>
      <c r="M634" s="671"/>
      <c r="N634" s="671"/>
      <c r="O634" s="671"/>
      <c r="P634" s="674"/>
    </row>
    <row r="635" spans="1:16" x14ac:dyDescent="0.2">
      <c r="A635" s="447"/>
      <c r="B635" s="442" t="s">
        <v>157</v>
      </c>
      <c r="C635" s="671" t="s">
        <v>290</v>
      </c>
      <c r="D635" s="671"/>
      <c r="E635" s="671"/>
      <c r="F635" s="671"/>
      <c r="G635" s="671"/>
      <c r="H635" s="443" t="s">
        <v>277</v>
      </c>
      <c r="I635" s="444"/>
      <c r="J635" s="444"/>
      <c r="K635" s="476"/>
      <c r="L635" s="445"/>
      <c r="M635" s="444"/>
      <c r="N635" s="449"/>
      <c r="O635" s="444"/>
      <c r="P635" s="446"/>
    </row>
    <row r="636" spans="1:16" x14ac:dyDescent="0.2">
      <c r="A636" s="447"/>
      <c r="B636" s="442" t="s">
        <v>853</v>
      </c>
      <c r="C636" s="671" t="s">
        <v>854</v>
      </c>
      <c r="D636" s="671"/>
      <c r="E636" s="671"/>
      <c r="F636" s="671"/>
      <c r="G636" s="671"/>
      <c r="H636" s="443" t="s">
        <v>277</v>
      </c>
      <c r="I636" s="451"/>
      <c r="J636" s="444"/>
      <c r="K636" s="476"/>
      <c r="L636" s="445"/>
      <c r="M636" s="444"/>
      <c r="N636" s="449"/>
      <c r="O636" s="444"/>
      <c r="P636" s="446"/>
    </row>
    <row r="637" spans="1:16" x14ac:dyDescent="0.2">
      <c r="A637" s="453"/>
      <c r="B637" s="454"/>
      <c r="C637" s="672" t="s">
        <v>283</v>
      </c>
      <c r="D637" s="672"/>
      <c r="E637" s="672"/>
      <c r="F637" s="672"/>
      <c r="G637" s="672"/>
      <c r="H637" s="434"/>
      <c r="I637" s="435"/>
      <c r="J637" s="435"/>
      <c r="K637" s="435"/>
      <c r="L637" s="437"/>
      <c r="M637" s="435"/>
      <c r="N637" s="455"/>
      <c r="O637" s="435"/>
      <c r="P637" s="456"/>
    </row>
    <row r="638" spans="1:16" ht="78.75" x14ac:dyDescent="0.2">
      <c r="A638" s="432" t="s">
        <v>691</v>
      </c>
      <c r="B638" s="433" t="s">
        <v>631</v>
      </c>
      <c r="C638" s="673" t="s">
        <v>632</v>
      </c>
      <c r="D638" s="673"/>
      <c r="E638" s="673"/>
      <c r="F638" s="673"/>
      <c r="G638" s="673"/>
      <c r="H638" s="434" t="s">
        <v>296</v>
      </c>
      <c r="I638" s="435"/>
      <c r="J638" s="435"/>
      <c r="K638" s="460">
        <v>10.656000000000001</v>
      </c>
      <c r="L638" s="437"/>
      <c r="M638" s="435"/>
      <c r="N638" s="461"/>
      <c r="O638" s="435"/>
      <c r="P638" s="456"/>
    </row>
    <row r="639" spans="1:16" x14ac:dyDescent="0.2">
      <c r="A639" s="439"/>
      <c r="B639" s="440"/>
      <c r="C639" s="671" t="s">
        <v>855</v>
      </c>
      <c r="D639" s="671"/>
      <c r="E639" s="671"/>
      <c r="F639" s="671"/>
      <c r="G639" s="671"/>
      <c r="H639" s="671"/>
      <c r="I639" s="671"/>
      <c r="J639" s="671"/>
      <c r="K639" s="671"/>
      <c r="L639" s="671"/>
      <c r="M639" s="671"/>
      <c r="N639" s="671"/>
      <c r="O639" s="671"/>
      <c r="P639" s="674"/>
    </row>
    <row r="640" spans="1:16" x14ac:dyDescent="0.2">
      <c r="A640" s="453"/>
      <c r="B640" s="454"/>
      <c r="C640" s="672" t="s">
        <v>283</v>
      </c>
      <c r="D640" s="672"/>
      <c r="E640" s="672"/>
      <c r="F640" s="672"/>
      <c r="G640" s="672"/>
      <c r="H640" s="434"/>
      <c r="I640" s="435"/>
      <c r="J640" s="435"/>
      <c r="K640" s="435"/>
      <c r="L640" s="437"/>
      <c r="M640" s="435"/>
      <c r="N640" s="462"/>
      <c r="O640" s="435"/>
      <c r="P640" s="456"/>
    </row>
    <row r="641" spans="1:16" x14ac:dyDescent="0.2">
      <c r="A641" s="676" t="s">
        <v>633</v>
      </c>
      <c r="B641" s="677"/>
      <c r="C641" s="677"/>
      <c r="D641" s="677"/>
      <c r="E641" s="677"/>
      <c r="F641" s="677"/>
      <c r="G641" s="677"/>
      <c r="H641" s="677"/>
      <c r="I641" s="677"/>
      <c r="J641" s="677"/>
      <c r="K641" s="677"/>
      <c r="L641" s="677"/>
      <c r="M641" s="677"/>
      <c r="N641" s="677"/>
      <c r="O641" s="677"/>
      <c r="P641" s="678"/>
    </row>
    <row r="642" spans="1:16" ht="22.5" x14ac:dyDescent="0.2">
      <c r="A642" s="432" t="s">
        <v>692</v>
      </c>
      <c r="B642" s="433" t="s">
        <v>635</v>
      </c>
      <c r="C642" s="673" t="s">
        <v>636</v>
      </c>
      <c r="D642" s="673"/>
      <c r="E642" s="673"/>
      <c r="F642" s="673"/>
      <c r="G642" s="673"/>
      <c r="H642" s="434" t="s">
        <v>289</v>
      </c>
      <c r="I642" s="435"/>
      <c r="J642" s="435"/>
      <c r="K642" s="460">
        <v>3.6999999999999998E-2</v>
      </c>
      <c r="L642" s="437"/>
      <c r="M642" s="435"/>
      <c r="N642" s="437"/>
      <c r="O642" s="435"/>
      <c r="P642" s="438"/>
    </row>
    <row r="643" spans="1:16" x14ac:dyDescent="0.2">
      <c r="A643" s="439"/>
      <c r="B643" s="440"/>
      <c r="C643" s="671" t="s">
        <v>856</v>
      </c>
      <c r="D643" s="671"/>
      <c r="E643" s="671"/>
      <c r="F643" s="671"/>
      <c r="G643" s="671"/>
      <c r="H643" s="671"/>
      <c r="I643" s="671"/>
      <c r="J643" s="671"/>
      <c r="K643" s="671"/>
      <c r="L643" s="671"/>
      <c r="M643" s="671"/>
      <c r="N643" s="671"/>
      <c r="O643" s="671"/>
      <c r="P643" s="674"/>
    </row>
    <row r="644" spans="1:16" x14ac:dyDescent="0.2">
      <c r="A644" s="447"/>
      <c r="B644" s="442" t="s">
        <v>157</v>
      </c>
      <c r="C644" s="671" t="s">
        <v>290</v>
      </c>
      <c r="D644" s="671"/>
      <c r="E644" s="671"/>
      <c r="F644" s="671"/>
      <c r="G644" s="671"/>
      <c r="H644" s="443" t="s">
        <v>277</v>
      </c>
      <c r="I644" s="444"/>
      <c r="J644" s="444"/>
      <c r="K644" s="474"/>
      <c r="L644" s="445"/>
      <c r="M644" s="444"/>
      <c r="N644" s="449"/>
      <c r="O644" s="444"/>
      <c r="P644" s="446"/>
    </row>
    <row r="645" spans="1:16" x14ac:dyDescent="0.2">
      <c r="A645" s="447"/>
      <c r="B645" s="442" t="s">
        <v>445</v>
      </c>
      <c r="C645" s="671" t="s">
        <v>446</v>
      </c>
      <c r="D645" s="671"/>
      <c r="E645" s="671"/>
      <c r="F645" s="671"/>
      <c r="G645" s="671"/>
      <c r="H645" s="443" t="s">
        <v>277</v>
      </c>
      <c r="I645" s="465"/>
      <c r="J645" s="451"/>
      <c r="K645" s="474"/>
      <c r="L645" s="445"/>
      <c r="M645" s="444"/>
      <c r="N645" s="449"/>
      <c r="O645" s="444"/>
      <c r="P645" s="446"/>
    </row>
    <row r="646" spans="1:16" x14ac:dyDescent="0.2">
      <c r="A646" s="441"/>
      <c r="B646" s="442" t="s">
        <v>274</v>
      </c>
      <c r="C646" s="671" t="s">
        <v>275</v>
      </c>
      <c r="D646" s="671"/>
      <c r="E646" s="671"/>
      <c r="F646" s="671"/>
      <c r="G646" s="671"/>
      <c r="H646" s="443"/>
      <c r="I646" s="444"/>
      <c r="J646" s="444"/>
      <c r="K646" s="444"/>
      <c r="L646" s="445"/>
      <c r="M646" s="444"/>
      <c r="N646" s="445"/>
      <c r="O646" s="444"/>
      <c r="P646" s="446"/>
    </row>
    <row r="647" spans="1:16" x14ac:dyDescent="0.2">
      <c r="A647" s="447"/>
      <c r="B647" s="442"/>
      <c r="C647" s="671" t="s">
        <v>276</v>
      </c>
      <c r="D647" s="671"/>
      <c r="E647" s="671"/>
      <c r="F647" s="671"/>
      <c r="G647" s="671"/>
      <c r="H647" s="443" t="s">
        <v>277</v>
      </c>
      <c r="I647" s="444"/>
      <c r="J647" s="444"/>
      <c r="K647" s="448"/>
      <c r="L647" s="445"/>
      <c r="M647" s="444"/>
      <c r="N647" s="449"/>
      <c r="O647" s="444"/>
      <c r="P647" s="446"/>
    </row>
    <row r="648" spans="1:16" x14ac:dyDescent="0.2">
      <c r="A648" s="447"/>
      <c r="B648" s="442" t="s">
        <v>619</v>
      </c>
      <c r="C648" s="671" t="s">
        <v>620</v>
      </c>
      <c r="D648" s="671"/>
      <c r="E648" s="671"/>
      <c r="F648" s="671"/>
      <c r="G648" s="671"/>
      <c r="H648" s="443" t="s">
        <v>280</v>
      </c>
      <c r="I648" s="451"/>
      <c r="J648" s="451"/>
      <c r="K648" s="448"/>
      <c r="L648" s="445"/>
      <c r="M648" s="444"/>
      <c r="N648" s="449"/>
      <c r="O648" s="444"/>
      <c r="P648" s="446"/>
    </row>
    <row r="649" spans="1:16" x14ac:dyDescent="0.2">
      <c r="A649" s="447"/>
      <c r="B649" s="442" t="s">
        <v>350</v>
      </c>
      <c r="C649" s="671" t="s">
        <v>351</v>
      </c>
      <c r="D649" s="671"/>
      <c r="E649" s="671"/>
      <c r="F649" s="671"/>
      <c r="G649" s="671"/>
      <c r="H649" s="443" t="s">
        <v>277</v>
      </c>
      <c r="I649" s="451"/>
      <c r="J649" s="451"/>
      <c r="K649" s="448"/>
      <c r="L649" s="445"/>
      <c r="M649" s="444"/>
      <c r="N649" s="449"/>
      <c r="O649" s="444"/>
      <c r="P649" s="446"/>
    </row>
    <row r="650" spans="1:16" x14ac:dyDescent="0.2">
      <c r="A650" s="447"/>
      <c r="B650" s="442" t="s">
        <v>637</v>
      </c>
      <c r="C650" s="671" t="s">
        <v>638</v>
      </c>
      <c r="D650" s="671"/>
      <c r="E650" s="671"/>
      <c r="F650" s="671"/>
      <c r="G650" s="671"/>
      <c r="H650" s="443" t="s">
        <v>280</v>
      </c>
      <c r="I650" s="451"/>
      <c r="J650" s="451"/>
      <c r="K650" s="457"/>
      <c r="L650" s="445"/>
      <c r="M650" s="444"/>
      <c r="N650" s="449"/>
      <c r="O650" s="444"/>
      <c r="P650" s="446"/>
    </row>
    <row r="651" spans="1:16" x14ac:dyDescent="0.2">
      <c r="A651" s="447"/>
      <c r="B651" s="442" t="s">
        <v>281</v>
      </c>
      <c r="C651" s="671" t="s">
        <v>282</v>
      </c>
      <c r="D651" s="671"/>
      <c r="E651" s="671"/>
      <c r="F651" s="671"/>
      <c r="G651" s="671"/>
      <c r="H651" s="443" t="s">
        <v>277</v>
      </c>
      <c r="I651" s="451"/>
      <c r="J651" s="451"/>
      <c r="K651" s="457"/>
      <c r="L651" s="445"/>
      <c r="M651" s="444"/>
      <c r="N651" s="449"/>
      <c r="O651" s="444"/>
      <c r="P651" s="446"/>
    </row>
    <row r="652" spans="1:16" x14ac:dyDescent="0.2">
      <c r="A652" s="447"/>
      <c r="B652" s="442" t="s">
        <v>639</v>
      </c>
      <c r="C652" s="671" t="s">
        <v>640</v>
      </c>
      <c r="D652" s="671"/>
      <c r="E652" s="671"/>
      <c r="F652" s="671"/>
      <c r="G652" s="671"/>
      <c r="H652" s="443" t="s">
        <v>280</v>
      </c>
      <c r="I652" s="451"/>
      <c r="J652" s="451"/>
      <c r="K652" s="457"/>
      <c r="L652" s="449"/>
      <c r="M652" s="465"/>
      <c r="N652" s="449"/>
      <c r="O652" s="444"/>
      <c r="P652" s="446"/>
    </row>
    <row r="653" spans="1:16" x14ac:dyDescent="0.2">
      <c r="A653" s="447"/>
      <c r="B653" s="442" t="s">
        <v>350</v>
      </c>
      <c r="C653" s="671" t="s">
        <v>351</v>
      </c>
      <c r="D653" s="671"/>
      <c r="E653" s="671"/>
      <c r="F653" s="671"/>
      <c r="G653" s="671"/>
      <c r="H653" s="443" t="s">
        <v>277</v>
      </c>
      <c r="I653" s="451"/>
      <c r="J653" s="451"/>
      <c r="K653" s="457"/>
      <c r="L653" s="445"/>
      <c r="M653" s="444"/>
      <c r="N653" s="449"/>
      <c r="O653" s="444"/>
      <c r="P653" s="446"/>
    </row>
    <row r="654" spans="1:16" x14ac:dyDescent="0.2">
      <c r="A654" s="447"/>
      <c r="B654" s="442" t="s">
        <v>628</v>
      </c>
      <c r="C654" s="671" t="s">
        <v>629</v>
      </c>
      <c r="D654" s="671"/>
      <c r="E654" s="671"/>
      <c r="F654" s="671"/>
      <c r="G654" s="671"/>
      <c r="H654" s="443" t="s">
        <v>280</v>
      </c>
      <c r="I654" s="451"/>
      <c r="J654" s="451"/>
      <c r="K654" s="457"/>
      <c r="L654" s="445"/>
      <c r="M654" s="444"/>
      <c r="N654" s="449"/>
      <c r="O654" s="444"/>
      <c r="P654" s="446"/>
    </row>
    <row r="655" spans="1:16" x14ac:dyDescent="0.2">
      <c r="A655" s="447"/>
      <c r="B655" s="442" t="s">
        <v>317</v>
      </c>
      <c r="C655" s="671" t="s">
        <v>318</v>
      </c>
      <c r="D655" s="671"/>
      <c r="E655" s="671"/>
      <c r="F655" s="671"/>
      <c r="G655" s="671"/>
      <c r="H655" s="443" t="s">
        <v>277</v>
      </c>
      <c r="I655" s="451"/>
      <c r="J655" s="451"/>
      <c r="K655" s="457"/>
      <c r="L655" s="445"/>
      <c r="M655" s="444"/>
      <c r="N655" s="449"/>
      <c r="O655" s="444"/>
      <c r="P655" s="446"/>
    </row>
    <row r="656" spans="1:16" x14ac:dyDescent="0.2">
      <c r="A656" s="441"/>
      <c r="B656" s="442" t="s">
        <v>293</v>
      </c>
      <c r="C656" s="671" t="s">
        <v>369</v>
      </c>
      <c r="D656" s="671"/>
      <c r="E656" s="671"/>
      <c r="F656" s="671"/>
      <c r="G656" s="671"/>
      <c r="H656" s="443"/>
      <c r="I656" s="444"/>
      <c r="J656" s="444"/>
      <c r="K656" s="444"/>
      <c r="L656" s="445"/>
      <c r="M656" s="444"/>
      <c r="N656" s="445"/>
      <c r="O656" s="444"/>
      <c r="P656" s="463"/>
    </row>
    <row r="657" spans="1:16" ht="22.5" x14ac:dyDescent="0.2">
      <c r="A657" s="447"/>
      <c r="B657" s="442" t="s">
        <v>532</v>
      </c>
      <c r="C657" s="671" t="s">
        <v>533</v>
      </c>
      <c r="D657" s="671"/>
      <c r="E657" s="671"/>
      <c r="F657" s="671"/>
      <c r="G657" s="671"/>
      <c r="H657" s="443" t="s">
        <v>307</v>
      </c>
      <c r="I657" s="450"/>
      <c r="J657" s="444"/>
      <c r="K657" s="459"/>
      <c r="L657" s="445"/>
      <c r="M657" s="444"/>
      <c r="N657" s="449"/>
      <c r="O657" s="444"/>
      <c r="P657" s="446"/>
    </row>
    <row r="658" spans="1:16" ht="33.75" x14ac:dyDescent="0.2">
      <c r="A658" s="447" t="s">
        <v>693</v>
      </c>
      <c r="B658" s="442" t="s">
        <v>641</v>
      </c>
      <c r="C658" s="671" t="s">
        <v>642</v>
      </c>
      <c r="D658" s="671"/>
      <c r="E658" s="671"/>
      <c r="F658" s="671"/>
      <c r="G658" s="671"/>
      <c r="H658" s="443" t="s">
        <v>307</v>
      </c>
      <c r="I658" s="450"/>
      <c r="J658" s="444"/>
      <c r="K658" s="459"/>
      <c r="L658" s="445"/>
      <c r="M658" s="444"/>
      <c r="N658" s="449"/>
      <c r="O658" s="444"/>
      <c r="P658" s="446"/>
    </row>
    <row r="659" spans="1:16" x14ac:dyDescent="0.2">
      <c r="A659" s="453"/>
      <c r="B659" s="454"/>
      <c r="C659" s="672" t="s">
        <v>283</v>
      </c>
      <c r="D659" s="672"/>
      <c r="E659" s="672"/>
      <c r="F659" s="672"/>
      <c r="G659" s="672"/>
      <c r="H659" s="434"/>
      <c r="I659" s="435"/>
      <c r="J659" s="435"/>
      <c r="K659" s="435"/>
      <c r="L659" s="437"/>
      <c r="M659" s="435"/>
      <c r="N659" s="455"/>
      <c r="O659" s="435"/>
      <c r="P659" s="456"/>
    </row>
    <row r="660" spans="1:16" ht="22.5" x14ac:dyDescent="0.2">
      <c r="A660" s="432" t="s">
        <v>694</v>
      </c>
      <c r="B660" s="433" t="s">
        <v>644</v>
      </c>
      <c r="C660" s="673" t="s">
        <v>645</v>
      </c>
      <c r="D660" s="673"/>
      <c r="E660" s="673"/>
      <c r="F660" s="673"/>
      <c r="G660" s="673"/>
      <c r="H660" s="434" t="s">
        <v>646</v>
      </c>
      <c r="I660" s="435"/>
      <c r="J660" s="435"/>
      <c r="K660" s="458">
        <v>2.4799999999999999E-2</v>
      </c>
      <c r="L660" s="437"/>
      <c r="M660" s="435"/>
      <c r="N660" s="437"/>
      <c r="O660" s="435"/>
      <c r="P660" s="438"/>
    </row>
    <row r="661" spans="1:16" x14ac:dyDescent="0.2">
      <c r="A661" s="439"/>
      <c r="B661" s="440"/>
      <c r="C661" s="671" t="s">
        <v>857</v>
      </c>
      <c r="D661" s="671"/>
      <c r="E661" s="671"/>
      <c r="F661" s="671"/>
      <c r="G661" s="671"/>
      <c r="H661" s="671"/>
      <c r="I661" s="671"/>
      <c r="J661" s="671"/>
      <c r="K661" s="671"/>
      <c r="L661" s="671"/>
      <c r="M661" s="671"/>
      <c r="N661" s="671"/>
      <c r="O661" s="671"/>
      <c r="P661" s="674"/>
    </row>
    <row r="662" spans="1:16" x14ac:dyDescent="0.2">
      <c r="A662" s="447"/>
      <c r="B662" s="442" t="s">
        <v>157</v>
      </c>
      <c r="C662" s="671" t="s">
        <v>290</v>
      </c>
      <c r="D662" s="671"/>
      <c r="E662" s="671"/>
      <c r="F662" s="671"/>
      <c r="G662" s="671"/>
      <c r="H662" s="443" t="s">
        <v>277</v>
      </c>
      <c r="I662" s="444"/>
      <c r="J662" s="444"/>
      <c r="K662" s="448"/>
      <c r="L662" s="445"/>
      <c r="M662" s="444"/>
      <c r="N662" s="449"/>
      <c r="O662" s="444"/>
      <c r="P662" s="446"/>
    </row>
    <row r="663" spans="1:16" x14ac:dyDescent="0.2">
      <c r="A663" s="447"/>
      <c r="B663" s="442" t="s">
        <v>647</v>
      </c>
      <c r="C663" s="671" t="s">
        <v>648</v>
      </c>
      <c r="D663" s="671"/>
      <c r="E663" s="671"/>
      <c r="F663" s="671"/>
      <c r="G663" s="671"/>
      <c r="H663" s="443" t="s">
        <v>277</v>
      </c>
      <c r="I663" s="451"/>
      <c r="J663" s="451"/>
      <c r="K663" s="448"/>
      <c r="L663" s="445"/>
      <c r="M663" s="444"/>
      <c r="N663" s="449"/>
      <c r="O663" s="444"/>
      <c r="P663" s="446"/>
    </row>
    <row r="664" spans="1:16" x14ac:dyDescent="0.2">
      <c r="A664" s="441"/>
      <c r="B664" s="442" t="s">
        <v>274</v>
      </c>
      <c r="C664" s="671" t="s">
        <v>275</v>
      </c>
      <c r="D664" s="671"/>
      <c r="E664" s="671"/>
      <c r="F664" s="671"/>
      <c r="G664" s="671"/>
      <c r="H664" s="443"/>
      <c r="I664" s="444"/>
      <c r="J664" s="444"/>
      <c r="K664" s="444"/>
      <c r="L664" s="445"/>
      <c r="M664" s="444"/>
      <c r="N664" s="445"/>
      <c r="O664" s="444"/>
      <c r="P664" s="463"/>
    </row>
    <row r="665" spans="1:16" x14ac:dyDescent="0.2">
      <c r="A665" s="447"/>
      <c r="B665" s="442"/>
      <c r="C665" s="671" t="s">
        <v>276</v>
      </c>
      <c r="D665" s="671"/>
      <c r="E665" s="671"/>
      <c r="F665" s="671"/>
      <c r="G665" s="671"/>
      <c r="H665" s="443" t="s">
        <v>277</v>
      </c>
      <c r="I665" s="444"/>
      <c r="J665" s="444"/>
      <c r="K665" s="448"/>
      <c r="L665" s="445"/>
      <c r="M665" s="444"/>
      <c r="N665" s="449"/>
      <c r="O665" s="444"/>
      <c r="P665" s="446"/>
    </row>
    <row r="666" spans="1:16" x14ac:dyDescent="0.2">
      <c r="A666" s="447"/>
      <c r="B666" s="442" t="s">
        <v>649</v>
      </c>
      <c r="C666" s="671" t="s">
        <v>650</v>
      </c>
      <c r="D666" s="671"/>
      <c r="E666" s="671"/>
      <c r="F666" s="671"/>
      <c r="G666" s="671"/>
      <c r="H666" s="443" t="s">
        <v>280</v>
      </c>
      <c r="I666" s="451"/>
      <c r="J666" s="451"/>
      <c r="K666" s="448"/>
      <c r="L666" s="449"/>
      <c r="M666" s="465"/>
      <c r="N666" s="449"/>
      <c r="O666" s="444"/>
      <c r="P666" s="446"/>
    </row>
    <row r="667" spans="1:16" x14ac:dyDescent="0.2">
      <c r="A667" s="447"/>
      <c r="B667" s="442" t="s">
        <v>651</v>
      </c>
      <c r="C667" s="671" t="s">
        <v>652</v>
      </c>
      <c r="D667" s="671"/>
      <c r="E667" s="671"/>
      <c r="F667" s="671"/>
      <c r="G667" s="671"/>
      <c r="H667" s="443" t="s">
        <v>277</v>
      </c>
      <c r="I667" s="451"/>
      <c r="J667" s="451"/>
      <c r="K667" s="448"/>
      <c r="L667" s="445"/>
      <c r="M667" s="444"/>
      <c r="N667" s="449"/>
      <c r="O667" s="444"/>
      <c r="P667" s="446"/>
    </row>
    <row r="668" spans="1:16" x14ac:dyDescent="0.2">
      <c r="A668" s="447"/>
      <c r="B668" s="442" t="s">
        <v>653</v>
      </c>
      <c r="C668" s="671" t="s">
        <v>654</v>
      </c>
      <c r="D668" s="671"/>
      <c r="E668" s="671"/>
      <c r="F668" s="671"/>
      <c r="G668" s="671"/>
      <c r="H668" s="443" t="s">
        <v>280</v>
      </c>
      <c r="I668" s="451"/>
      <c r="J668" s="451"/>
      <c r="K668" s="448"/>
      <c r="L668" s="449"/>
      <c r="M668" s="451"/>
      <c r="N668" s="449"/>
      <c r="O668" s="444"/>
      <c r="P668" s="446"/>
    </row>
    <row r="669" spans="1:16" x14ac:dyDescent="0.2">
      <c r="A669" s="447"/>
      <c r="B669" s="442" t="s">
        <v>655</v>
      </c>
      <c r="C669" s="671" t="s">
        <v>656</v>
      </c>
      <c r="D669" s="671"/>
      <c r="E669" s="671"/>
      <c r="F669" s="671"/>
      <c r="G669" s="671"/>
      <c r="H669" s="443" t="s">
        <v>277</v>
      </c>
      <c r="I669" s="451"/>
      <c r="J669" s="451"/>
      <c r="K669" s="448"/>
      <c r="L669" s="445"/>
      <c r="M669" s="444"/>
      <c r="N669" s="449"/>
      <c r="O669" s="444"/>
      <c r="P669" s="446"/>
    </row>
    <row r="670" spans="1:16" x14ac:dyDescent="0.2">
      <c r="A670" s="447"/>
      <c r="B670" s="442" t="s">
        <v>657</v>
      </c>
      <c r="C670" s="671" t="s">
        <v>658</v>
      </c>
      <c r="D670" s="671"/>
      <c r="E670" s="671"/>
      <c r="F670" s="671"/>
      <c r="G670" s="671"/>
      <c r="H670" s="443" t="s">
        <v>280</v>
      </c>
      <c r="I670" s="465"/>
      <c r="J670" s="451"/>
      <c r="K670" s="457"/>
      <c r="L670" s="452"/>
      <c r="M670" s="451"/>
      <c r="N670" s="449"/>
      <c r="O670" s="444"/>
      <c r="P670" s="446"/>
    </row>
    <row r="671" spans="1:16" x14ac:dyDescent="0.2">
      <c r="A671" s="447"/>
      <c r="B671" s="442" t="s">
        <v>659</v>
      </c>
      <c r="C671" s="671" t="s">
        <v>660</v>
      </c>
      <c r="D671" s="671"/>
      <c r="E671" s="671"/>
      <c r="F671" s="671"/>
      <c r="G671" s="671"/>
      <c r="H671" s="443" t="s">
        <v>280</v>
      </c>
      <c r="I671" s="451"/>
      <c r="J671" s="451"/>
      <c r="K671" s="457"/>
      <c r="L671" s="445"/>
      <c r="M671" s="444"/>
      <c r="N671" s="449"/>
      <c r="O671" s="444"/>
      <c r="P671" s="446"/>
    </row>
    <row r="672" spans="1:16" x14ac:dyDescent="0.2">
      <c r="A672" s="447"/>
      <c r="B672" s="442" t="s">
        <v>281</v>
      </c>
      <c r="C672" s="671" t="s">
        <v>282</v>
      </c>
      <c r="D672" s="671"/>
      <c r="E672" s="671"/>
      <c r="F672" s="671"/>
      <c r="G672" s="671"/>
      <c r="H672" s="443" t="s">
        <v>277</v>
      </c>
      <c r="I672" s="451"/>
      <c r="J672" s="451"/>
      <c r="K672" s="457"/>
      <c r="L672" s="445"/>
      <c r="M672" s="444"/>
      <c r="N672" s="449"/>
      <c r="O672" s="444"/>
      <c r="P672" s="446"/>
    </row>
    <row r="673" spans="1:16" x14ac:dyDescent="0.2">
      <c r="A673" s="447"/>
      <c r="B673" s="442" t="s">
        <v>661</v>
      </c>
      <c r="C673" s="671" t="s">
        <v>662</v>
      </c>
      <c r="D673" s="671"/>
      <c r="E673" s="671"/>
      <c r="F673" s="671"/>
      <c r="G673" s="671"/>
      <c r="H673" s="443" t="s">
        <v>280</v>
      </c>
      <c r="I673" s="465"/>
      <c r="J673" s="451"/>
      <c r="K673" s="457"/>
      <c r="L673" s="445"/>
      <c r="M673" s="444"/>
      <c r="N673" s="449"/>
      <c r="O673" s="444"/>
      <c r="P673" s="446"/>
    </row>
    <row r="674" spans="1:16" x14ac:dyDescent="0.2">
      <c r="A674" s="447"/>
      <c r="B674" s="442" t="s">
        <v>281</v>
      </c>
      <c r="C674" s="671" t="s">
        <v>282</v>
      </c>
      <c r="D674" s="671"/>
      <c r="E674" s="671"/>
      <c r="F674" s="671"/>
      <c r="G674" s="671"/>
      <c r="H674" s="443" t="s">
        <v>277</v>
      </c>
      <c r="I674" s="465"/>
      <c r="J674" s="451"/>
      <c r="K674" s="457"/>
      <c r="L674" s="445"/>
      <c r="M674" s="444"/>
      <c r="N674" s="449"/>
      <c r="O674" s="444"/>
      <c r="P674" s="446"/>
    </row>
    <row r="675" spans="1:16" x14ac:dyDescent="0.2">
      <c r="A675" s="447"/>
      <c r="B675" s="442" t="s">
        <v>663</v>
      </c>
      <c r="C675" s="671" t="s">
        <v>664</v>
      </c>
      <c r="D675" s="671"/>
      <c r="E675" s="671"/>
      <c r="F675" s="671"/>
      <c r="G675" s="671"/>
      <c r="H675" s="443" t="s">
        <v>280</v>
      </c>
      <c r="I675" s="451"/>
      <c r="J675" s="451"/>
      <c r="K675" s="448"/>
      <c r="L675" s="449"/>
      <c r="M675" s="451"/>
      <c r="N675" s="449"/>
      <c r="O675" s="444"/>
      <c r="P675" s="446"/>
    </row>
    <row r="676" spans="1:16" x14ac:dyDescent="0.2">
      <c r="A676" s="447"/>
      <c r="B676" s="442" t="s">
        <v>651</v>
      </c>
      <c r="C676" s="671" t="s">
        <v>652</v>
      </c>
      <c r="D676" s="671"/>
      <c r="E676" s="671"/>
      <c r="F676" s="671"/>
      <c r="G676" s="671"/>
      <c r="H676" s="443" t="s">
        <v>277</v>
      </c>
      <c r="I676" s="451"/>
      <c r="J676" s="451"/>
      <c r="K676" s="448"/>
      <c r="L676" s="445"/>
      <c r="M676" s="444"/>
      <c r="N676" s="449"/>
      <c r="O676" s="444"/>
      <c r="P676" s="446"/>
    </row>
    <row r="677" spans="1:16" x14ac:dyDescent="0.2">
      <c r="A677" s="447"/>
      <c r="B677" s="442" t="s">
        <v>628</v>
      </c>
      <c r="C677" s="671" t="s">
        <v>629</v>
      </c>
      <c r="D677" s="671"/>
      <c r="E677" s="671"/>
      <c r="F677" s="671"/>
      <c r="G677" s="671"/>
      <c r="H677" s="443" t="s">
        <v>280</v>
      </c>
      <c r="I677" s="451"/>
      <c r="J677" s="451"/>
      <c r="K677" s="448"/>
      <c r="L677" s="445"/>
      <c r="M677" s="444"/>
      <c r="N677" s="449"/>
      <c r="O677" s="444"/>
      <c r="P677" s="446"/>
    </row>
    <row r="678" spans="1:16" x14ac:dyDescent="0.2">
      <c r="A678" s="447"/>
      <c r="B678" s="442" t="s">
        <v>317</v>
      </c>
      <c r="C678" s="671" t="s">
        <v>318</v>
      </c>
      <c r="D678" s="671"/>
      <c r="E678" s="671"/>
      <c r="F678" s="671"/>
      <c r="G678" s="671"/>
      <c r="H678" s="443" t="s">
        <v>277</v>
      </c>
      <c r="I678" s="451"/>
      <c r="J678" s="451"/>
      <c r="K678" s="448"/>
      <c r="L678" s="445"/>
      <c r="M678" s="444"/>
      <c r="N678" s="449"/>
      <c r="O678" s="444"/>
      <c r="P678" s="446"/>
    </row>
    <row r="679" spans="1:16" x14ac:dyDescent="0.2">
      <c r="A679" s="441"/>
      <c r="B679" s="442" t="s">
        <v>293</v>
      </c>
      <c r="C679" s="671" t="s">
        <v>369</v>
      </c>
      <c r="D679" s="671"/>
      <c r="E679" s="671"/>
      <c r="F679" s="671"/>
      <c r="G679" s="671"/>
      <c r="H679" s="443"/>
      <c r="I679" s="444"/>
      <c r="J679" s="444"/>
      <c r="K679" s="444"/>
      <c r="L679" s="445"/>
      <c r="M679" s="444"/>
      <c r="N679" s="445"/>
      <c r="O679" s="444"/>
      <c r="P679" s="463"/>
    </row>
    <row r="680" spans="1:16" ht="22.5" x14ac:dyDescent="0.2">
      <c r="A680" s="447"/>
      <c r="B680" s="442" t="s">
        <v>665</v>
      </c>
      <c r="C680" s="671" t="s">
        <v>666</v>
      </c>
      <c r="D680" s="671"/>
      <c r="E680" s="671"/>
      <c r="F680" s="671"/>
      <c r="G680" s="671"/>
      <c r="H680" s="443" t="s">
        <v>390</v>
      </c>
      <c r="I680" s="476"/>
      <c r="J680" s="444"/>
      <c r="K680" s="448"/>
      <c r="L680" s="449"/>
      <c r="M680" s="451"/>
      <c r="N680" s="449"/>
      <c r="O680" s="444"/>
      <c r="P680" s="446"/>
    </row>
    <row r="681" spans="1:16" ht="22.5" x14ac:dyDescent="0.2">
      <c r="A681" s="447"/>
      <c r="B681" s="442" t="s">
        <v>532</v>
      </c>
      <c r="C681" s="671" t="s">
        <v>533</v>
      </c>
      <c r="D681" s="671"/>
      <c r="E681" s="671"/>
      <c r="F681" s="671"/>
      <c r="G681" s="671"/>
      <c r="H681" s="443" t="s">
        <v>307</v>
      </c>
      <c r="I681" s="465"/>
      <c r="J681" s="444"/>
      <c r="K681" s="474"/>
      <c r="L681" s="445"/>
      <c r="M681" s="444"/>
      <c r="N681" s="449"/>
      <c r="O681" s="444"/>
      <c r="P681" s="446"/>
    </row>
    <row r="682" spans="1:16" ht="33.75" x14ac:dyDescent="0.2">
      <c r="A682" s="447" t="s">
        <v>858</v>
      </c>
      <c r="B682" s="442" t="s">
        <v>667</v>
      </c>
      <c r="C682" s="671" t="s">
        <v>668</v>
      </c>
      <c r="D682" s="671"/>
      <c r="E682" s="671"/>
      <c r="F682" s="671"/>
      <c r="G682" s="671"/>
      <c r="H682" s="443" t="s">
        <v>390</v>
      </c>
      <c r="I682" s="465"/>
      <c r="J682" s="444"/>
      <c r="K682" s="474"/>
      <c r="L682" s="449"/>
      <c r="M682" s="451"/>
      <c r="N682" s="449"/>
      <c r="O682" s="444"/>
      <c r="P682" s="446"/>
    </row>
    <row r="683" spans="1:16" x14ac:dyDescent="0.2">
      <c r="A683" s="453"/>
      <c r="B683" s="454"/>
      <c r="C683" s="672" t="s">
        <v>283</v>
      </c>
      <c r="D683" s="672"/>
      <c r="E683" s="672"/>
      <c r="F683" s="672"/>
      <c r="G683" s="672"/>
      <c r="H683" s="434"/>
      <c r="I683" s="435"/>
      <c r="J683" s="435"/>
      <c r="K683" s="435"/>
      <c r="L683" s="437"/>
      <c r="M683" s="435"/>
      <c r="N683" s="455"/>
      <c r="O683" s="435"/>
      <c r="P683" s="456"/>
    </row>
    <row r="684" spans="1:16" ht="22.5" x14ac:dyDescent="0.2">
      <c r="A684" s="432" t="s">
        <v>695</v>
      </c>
      <c r="B684" s="433" t="s">
        <v>670</v>
      </c>
      <c r="C684" s="673" t="s">
        <v>671</v>
      </c>
      <c r="D684" s="673"/>
      <c r="E684" s="673"/>
      <c r="F684" s="673"/>
      <c r="G684" s="673"/>
      <c r="H684" s="434" t="s">
        <v>646</v>
      </c>
      <c r="I684" s="435"/>
      <c r="J684" s="435"/>
      <c r="K684" s="458">
        <v>2.4799999999999999E-2</v>
      </c>
      <c r="L684" s="437"/>
      <c r="M684" s="435"/>
      <c r="N684" s="437"/>
      <c r="O684" s="435"/>
      <c r="P684" s="438"/>
    </row>
    <row r="685" spans="1:16" x14ac:dyDescent="0.2">
      <c r="A685" s="439"/>
      <c r="B685" s="440"/>
      <c r="C685" s="671" t="s">
        <v>857</v>
      </c>
      <c r="D685" s="671"/>
      <c r="E685" s="671"/>
      <c r="F685" s="671"/>
      <c r="G685" s="671"/>
      <c r="H685" s="671"/>
      <c r="I685" s="671"/>
      <c r="J685" s="671"/>
      <c r="K685" s="671"/>
      <c r="L685" s="671"/>
      <c r="M685" s="671"/>
      <c r="N685" s="671"/>
      <c r="O685" s="671"/>
      <c r="P685" s="674"/>
    </row>
    <row r="686" spans="1:16" x14ac:dyDescent="0.2">
      <c r="A686" s="447"/>
      <c r="B686" s="442" t="s">
        <v>157</v>
      </c>
      <c r="C686" s="671" t="s">
        <v>290</v>
      </c>
      <c r="D686" s="671"/>
      <c r="E686" s="671"/>
      <c r="F686" s="671"/>
      <c r="G686" s="671"/>
      <c r="H686" s="443" t="s">
        <v>277</v>
      </c>
      <c r="I686" s="444"/>
      <c r="J686" s="444"/>
      <c r="K686" s="448"/>
      <c r="L686" s="445"/>
      <c r="M686" s="444"/>
      <c r="N686" s="449"/>
      <c r="O686" s="444"/>
      <c r="P686" s="446"/>
    </row>
    <row r="687" spans="1:16" x14ac:dyDescent="0.2">
      <c r="A687" s="447"/>
      <c r="B687" s="442" t="s">
        <v>617</v>
      </c>
      <c r="C687" s="671" t="s">
        <v>618</v>
      </c>
      <c r="D687" s="671"/>
      <c r="E687" s="671"/>
      <c r="F687" s="671"/>
      <c r="G687" s="671"/>
      <c r="H687" s="443" t="s">
        <v>277</v>
      </c>
      <c r="I687" s="451"/>
      <c r="J687" s="465"/>
      <c r="K687" s="448"/>
      <c r="L687" s="445"/>
      <c r="M687" s="444"/>
      <c r="N687" s="449"/>
      <c r="O687" s="444"/>
      <c r="P687" s="446"/>
    </row>
    <row r="688" spans="1:16" x14ac:dyDescent="0.2">
      <c r="A688" s="441"/>
      <c r="B688" s="442" t="s">
        <v>274</v>
      </c>
      <c r="C688" s="671" t="s">
        <v>275</v>
      </c>
      <c r="D688" s="671"/>
      <c r="E688" s="671"/>
      <c r="F688" s="671"/>
      <c r="G688" s="671"/>
      <c r="H688" s="443"/>
      <c r="I688" s="444"/>
      <c r="J688" s="444"/>
      <c r="K688" s="444"/>
      <c r="L688" s="445"/>
      <c r="M688" s="444"/>
      <c r="N688" s="445"/>
      <c r="O688" s="444"/>
      <c r="P688" s="463"/>
    </row>
    <row r="689" spans="1:16" x14ac:dyDescent="0.2">
      <c r="A689" s="447"/>
      <c r="B689" s="442"/>
      <c r="C689" s="671" t="s">
        <v>276</v>
      </c>
      <c r="D689" s="671"/>
      <c r="E689" s="671"/>
      <c r="F689" s="671"/>
      <c r="G689" s="671"/>
      <c r="H689" s="443" t="s">
        <v>277</v>
      </c>
      <c r="I689" s="444"/>
      <c r="J689" s="444"/>
      <c r="K689" s="448"/>
      <c r="L689" s="445"/>
      <c r="M689" s="444"/>
      <c r="N689" s="449"/>
      <c r="O689" s="444"/>
      <c r="P689" s="446"/>
    </row>
    <row r="690" spans="1:16" x14ac:dyDescent="0.2">
      <c r="A690" s="447"/>
      <c r="B690" s="442" t="s">
        <v>649</v>
      </c>
      <c r="C690" s="671" t="s">
        <v>650</v>
      </c>
      <c r="D690" s="671"/>
      <c r="E690" s="671"/>
      <c r="F690" s="671"/>
      <c r="G690" s="671"/>
      <c r="H690" s="443" t="s">
        <v>280</v>
      </c>
      <c r="I690" s="451"/>
      <c r="J690" s="465"/>
      <c r="K690" s="448"/>
      <c r="L690" s="449"/>
      <c r="M690" s="465"/>
      <c r="N690" s="449"/>
      <c r="O690" s="444"/>
      <c r="P690" s="446"/>
    </row>
    <row r="691" spans="1:16" x14ac:dyDescent="0.2">
      <c r="A691" s="447"/>
      <c r="B691" s="442" t="s">
        <v>651</v>
      </c>
      <c r="C691" s="671" t="s">
        <v>652</v>
      </c>
      <c r="D691" s="671"/>
      <c r="E691" s="671"/>
      <c r="F691" s="671"/>
      <c r="G691" s="671"/>
      <c r="H691" s="443" t="s">
        <v>277</v>
      </c>
      <c r="I691" s="451"/>
      <c r="J691" s="465"/>
      <c r="K691" s="448"/>
      <c r="L691" s="445"/>
      <c r="M691" s="444"/>
      <c r="N691" s="449"/>
      <c r="O691" s="444"/>
      <c r="P691" s="446"/>
    </row>
    <row r="692" spans="1:16" x14ac:dyDescent="0.2">
      <c r="A692" s="447"/>
      <c r="B692" s="442" t="s">
        <v>659</v>
      </c>
      <c r="C692" s="671" t="s">
        <v>660</v>
      </c>
      <c r="D692" s="671"/>
      <c r="E692" s="671"/>
      <c r="F692" s="671"/>
      <c r="G692" s="671"/>
      <c r="H692" s="443" t="s">
        <v>280</v>
      </c>
      <c r="I692" s="451"/>
      <c r="J692" s="465"/>
      <c r="K692" s="448"/>
      <c r="L692" s="445"/>
      <c r="M692" s="444"/>
      <c r="N692" s="449"/>
      <c r="O692" s="444"/>
      <c r="P692" s="446"/>
    </row>
    <row r="693" spans="1:16" x14ac:dyDescent="0.2">
      <c r="A693" s="447"/>
      <c r="B693" s="442" t="s">
        <v>281</v>
      </c>
      <c r="C693" s="671" t="s">
        <v>282</v>
      </c>
      <c r="D693" s="671"/>
      <c r="E693" s="671"/>
      <c r="F693" s="671"/>
      <c r="G693" s="671"/>
      <c r="H693" s="443" t="s">
        <v>277</v>
      </c>
      <c r="I693" s="451"/>
      <c r="J693" s="465"/>
      <c r="K693" s="448"/>
      <c r="L693" s="445"/>
      <c r="M693" s="444"/>
      <c r="N693" s="449"/>
      <c r="O693" s="444"/>
      <c r="P693" s="446"/>
    </row>
    <row r="694" spans="1:16" x14ac:dyDescent="0.2">
      <c r="A694" s="447"/>
      <c r="B694" s="442" t="s">
        <v>661</v>
      </c>
      <c r="C694" s="671" t="s">
        <v>662</v>
      </c>
      <c r="D694" s="671"/>
      <c r="E694" s="671"/>
      <c r="F694" s="671"/>
      <c r="G694" s="671"/>
      <c r="H694" s="443" t="s">
        <v>280</v>
      </c>
      <c r="I694" s="451"/>
      <c r="J694" s="465"/>
      <c r="K694" s="448"/>
      <c r="L694" s="445"/>
      <c r="M694" s="444"/>
      <c r="N694" s="449"/>
      <c r="O694" s="444"/>
      <c r="P694" s="446"/>
    </row>
    <row r="695" spans="1:16" x14ac:dyDescent="0.2">
      <c r="A695" s="447"/>
      <c r="B695" s="442" t="s">
        <v>281</v>
      </c>
      <c r="C695" s="671" t="s">
        <v>282</v>
      </c>
      <c r="D695" s="671"/>
      <c r="E695" s="671"/>
      <c r="F695" s="671"/>
      <c r="G695" s="671"/>
      <c r="H695" s="443" t="s">
        <v>277</v>
      </c>
      <c r="I695" s="451"/>
      <c r="J695" s="465"/>
      <c r="K695" s="448"/>
      <c r="L695" s="445"/>
      <c r="M695" s="444"/>
      <c r="N695" s="449"/>
      <c r="O695" s="444"/>
      <c r="P695" s="446"/>
    </row>
    <row r="696" spans="1:16" x14ac:dyDescent="0.2">
      <c r="A696" s="447"/>
      <c r="B696" s="442" t="s">
        <v>663</v>
      </c>
      <c r="C696" s="671" t="s">
        <v>664</v>
      </c>
      <c r="D696" s="671"/>
      <c r="E696" s="671"/>
      <c r="F696" s="671"/>
      <c r="G696" s="671"/>
      <c r="H696" s="443" t="s">
        <v>280</v>
      </c>
      <c r="I696" s="451"/>
      <c r="J696" s="465"/>
      <c r="K696" s="448"/>
      <c r="L696" s="449"/>
      <c r="M696" s="451"/>
      <c r="N696" s="449"/>
      <c r="O696" s="444"/>
      <c r="P696" s="446"/>
    </row>
    <row r="697" spans="1:16" x14ac:dyDescent="0.2">
      <c r="A697" s="447"/>
      <c r="B697" s="442" t="s">
        <v>651</v>
      </c>
      <c r="C697" s="671" t="s">
        <v>652</v>
      </c>
      <c r="D697" s="671"/>
      <c r="E697" s="671"/>
      <c r="F697" s="671"/>
      <c r="G697" s="671"/>
      <c r="H697" s="443" t="s">
        <v>277</v>
      </c>
      <c r="I697" s="451"/>
      <c r="J697" s="465"/>
      <c r="K697" s="448"/>
      <c r="L697" s="445"/>
      <c r="M697" s="444"/>
      <c r="N697" s="449"/>
      <c r="O697" s="444"/>
      <c r="P697" s="446"/>
    </row>
    <row r="698" spans="1:16" x14ac:dyDescent="0.2">
      <c r="A698" s="453"/>
      <c r="B698" s="454"/>
      <c r="C698" s="672" t="s">
        <v>283</v>
      </c>
      <c r="D698" s="672"/>
      <c r="E698" s="672"/>
      <c r="F698" s="672"/>
      <c r="G698" s="672"/>
      <c r="H698" s="434"/>
      <c r="I698" s="435"/>
      <c r="J698" s="435"/>
      <c r="K698" s="435"/>
      <c r="L698" s="437"/>
      <c r="M698" s="435"/>
      <c r="N698" s="455"/>
      <c r="O698" s="435"/>
      <c r="P698" s="477"/>
    </row>
    <row r="699" spans="1:16" ht="90" x14ac:dyDescent="0.2">
      <c r="A699" s="432" t="s">
        <v>696</v>
      </c>
      <c r="B699" s="433" t="s">
        <v>673</v>
      </c>
      <c r="C699" s="673" t="s">
        <v>674</v>
      </c>
      <c r="D699" s="673"/>
      <c r="E699" s="673"/>
      <c r="F699" s="673"/>
      <c r="G699" s="673"/>
      <c r="H699" s="434" t="s">
        <v>390</v>
      </c>
      <c r="I699" s="435"/>
      <c r="J699" s="435"/>
      <c r="K699" s="475">
        <v>3</v>
      </c>
      <c r="L699" s="464"/>
      <c r="M699" s="473"/>
      <c r="N699" s="464"/>
      <c r="O699" s="435"/>
      <c r="P699" s="456"/>
    </row>
    <row r="700" spans="1:16" x14ac:dyDescent="0.2">
      <c r="A700" s="439"/>
      <c r="B700" s="440"/>
      <c r="C700" s="671" t="s">
        <v>859</v>
      </c>
      <c r="D700" s="671"/>
      <c r="E700" s="671"/>
      <c r="F700" s="671"/>
      <c r="G700" s="671"/>
      <c r="H700" s="671"/>
      <c r="I700" s="671"/>
      <c r="J700" s="671"/>
      <c r="K700" s="671"/>
      <c r="L700" s="671"/>
      <c r="M700" s="671"/>
      <c r="N700" s="671"/>
      <c r="O700" s="671"/>
      <c r="P700" s="674"/>
    </row>
    <row r="701" spans="1:16" x14ac:dyDescent="0.2">
      <c r="A701" s="453"/>
      <c r="B701" s="454"/>
      <c r="C701" s="672" t="s">
        <v>283</v>
      </c>
      <c r="D701" s="672"/>
      <c r="E701" s="672"/>
      <c r="F701" s="672"/>
      <c r="G701" s="672"/>
      <c r="H701" s="434"/>
      <c r="I701" s="435"/>
      <c r="J701" s="435"/>
      <c r="K701" s="435"/>
      <c r="L701" s="437"/>
      <c r="M701" s="435"/>
      <c r="N701" s="455"/>
      <c r="O701" s="435"/>
      <c r="P701" s="456"/>
    </row>
    <row r="702" spans="1:16" ht="22.5" x14ac:dyDescent="0.2">
      <c r="A702" s="432" t="s">
        <v>697</v>
      </c>
      <c r="B702" s="433" t="s">
        <v>676</v>
      </c>
      <c r="C702" s="673" t="s">
        <v>677</v>
      </c>
      <c r="D702" s="673"/>
      <c r="E702" s="673"/>
      <c r="F702" s="673"/>
      <c r="G702" s="673"/>
      <c r="H702" s="434" t="s">
        <v>289</v>
      </c>
      <c r="I702" s="435"/>
      <c r="J702" s="435"/>
      <c r="K702" s="460">
        <v>7.8E-2</v>
      </c>
      <c r="L702" s="437"/>
      <c r="M702" s="435"/>
      <c r="N702" s="437"/>
      <c r="O702" s="435"/>
      <c r="P702" s="438"/>
    </row>
    <row r="703" spans="1:16" x14ac:dyDescent="0.2">
      <c r="A703" s="439"/>
      <c r="B703" s="440"/>
      <c r="C703" s="671" t="s">
        <v>860</v>
      </c>
      <c r="D703" s="671"/>
      <c r="E703" s="671"/>
      <c r="F703" s="671"/>
      <c r="G703" s="671"/>
      <c r="H703" s="671"/>
      <c r="I703" s="671"/>
      <c r="J703" s="671"/>
      <c r="K703" s="671"/>
      <c r="L703" s="671"/>
      <c r="M703" s="671"/>
      <c r="N703" s="671"/>
      <c r="O703" s="671"/>
      <c r="P703" s="674"/>
    </row>
    <row r="704" spans="1:16" x14ac:dyDescent="0.2">
      <c r="A704" s="447"/>
      <c r="B704" s="442" t="s">
        <v>157</v>
      </c>
      <c r="C704" s="671" t="s">
        <v>290</v>
      </c>
      <c r="D704" s="671"/>
      <c r="E704" s="671"/>
      <c r="F704" s="671"/>
      <c r="G704" s="671"/>
      <c r="H704" s="443" t="s">
        <v>277</v>
      </c>
      <c r="I704" s="444"/>
      <c r="J704" s="444"/>
      <c r="K704" s="474"/>
      <c r="L704" s="445"/>
      <c r="M704" s="444"/>
      <c r="N704" s="449"/>
      <c r="O704" s="444"/>
      <c r="P704" s="446"/>
    </row>
    <row r="705" spans="1:16" x14ac:dyDescent="0.2">
      <c r="A705" s="447"/>
      <c r="B705" s="442" t="s">
        <v>445</v>
      </c>
      <c r="C705" s="671" t="s">
        <v>446</v>
      </c>
      <c r="D705" s="671"/>
      <c r="E705" s="671"/>
      <c r="F705" s="671"/>
      <c r="G705" s="671"/>
      <c r="H705" s="443" t="s">
        <v>277</v>
      </c>
      <c r="I705" s="465"/>
      <c r="J705" s="451"/>
      <c r="K705" s="474"/>
      <c r="L705" s="445"/>
      <c r="M705" s="444"/>
      <c r="N705" s="449"/>
      <c r="O705" s="444"/>
      <c r="P705" s="446"/>
    </row>
    <row r="706" spans="1:16" x14ac:dyDescent="0.2">
      <c r="A706" s="441"/>
      <c r="B706" s="442" t="s">
        <v>274</v>
      </c>
      <c r="C706" s="671" t="s">
        <v>275</v>
      </c>
      <c r="D706" s="671"/>
      <c r="E706" s="671"/>
      <c r="F706" s="671"/>
      <c r="G706" s="671"/>
      <c r="H706" s="443"/>
      <c r="I706" s="444"/>
      <c r="J706" s="444"/>
      <c r="K706" s="444"/>
      <c r="L706" s="445"/>
      <c r="M706" s="444"/>
      <c r="N706" s="445"/>
      <c r="O706" s="444"/>
      <c r="P706" s="446"/>
    </row>
    <row r="707" spans="1:16" x14ac:dyDescent="0.2">
      <c r="A707" s="447"/>
      <c r="B707" s="442"/>
      <c r="C707" s="671" t="s">
        <v>276</v>
      </c>
      <c r="D707" s="671"/>
      <c r="E707" s="671"/>
      <c r="F707" s="671"/>
      <c r="G707" s="671"/>
      <c r="H707" s="443" t="s">
        <v>277</v>
      </c>
      <c r="I707" s="444"/>
      <c r="J707" s="444"/>
      <c r="K707" s="474"/>
      <c r="L707" s="445"/>
      <c r="M707" s="444"/>
      <c r="N707" s="449"/>
      <c r="O707" s="444"/>
      <c r="P707" s="446"/>
    </row>
    <row r="708" spans="1:16" x14ac:dyDescent="0.2">
      <c r="A708" s="447"/>
      <c r="B708" s="442" t="s">
        <v>678</v>
      </c>
      <c r="C708" s="671" t="s">
        <v>679</v>
      </c>
      <c r="D708" s="671"/>
      <c r="E708" s="671"/>
      <c r="F708" s="671"/>
      <c r="G708" s="671"/>
      <c r="H708" s="443" t="s">
        <v>280</v>
      </c>
      <c r="I708" s="451"/>
      <c r="J708" s="451"/>
      <c r="K708" s="457"/>
      <c r="L708" s="452"/>
      <c r="M708" s="451"/>
      <c r="N708" s="449"/>
      <c r="O708" s="444"/>
      <c r="P708" s="446"/>
    </row>
    <row r="709" spans="1:16" x14ac:dyDescent="0.2">
      <c r="A709" s="447"/>
      <c r="B709" s="442" t="s">
        <v>350</v>
      </c>
      <c r="C709" s="671" t="s">
        <v>351</v>
      </c>
      <c r="D709" s="671"/>
      <c r="E709" s="671"/>
      <c r="F709" s="671"/>
      <c r="G709" s="671"/>
      <c r="H709" s="443" t="s">
        <v>277</v>
      </c>
      <c r="I709" s="451"/>
      <c r="J709" s="451"/>
      <c r="K709" s="457"/>
      <c r="L709" s="445"/>
      <c r="M709" s="444"/>
      <c r="N709" s="449"/>
      <c r="O709" s="444"/>
      <c r="P709" s="446"/>
    </row>
    <row r="710" spans="1:16" x14ac:dyDescent="0.2">
      <c r="A710" s="447"/>
      <c r="B710" s="442" t="s">
        <v>619</v>
      </c>
      <c r="C710" s="671" t="s">
        <v>620</v>
      </c>
      <c r="D710" s="671"/>
      <c r="E710" s="671"/>
      <c r="F710" s="671"/>
      <c r="G710" s="671"/>
      <c r="H710" s="443" t="s">
        <v>280</v>
      </c>
      <c r="I710" s="465"/>
      <c r="J710" s="451"/>
      <c r="K710" s="474"/>
      <c r="L710" s="445"/>
      <c r="M710" s="444"/>
      <c r="N710" s="449"/>
      <c r="O710" s="444"/>
      <c r="P710" s="446"/>
    </row>
    <row r="711" spans="1:16" x14ac:dyDescent="0.2">
      <c r="A711" s="447"/>
      <c r="B711" s="442" t="s">
        <v>350</v>
      </c>
      <c r="C711" s="671" t="s">
        <v>351</v>
      </c>
      <c r="D711" s="671"/>
      <c r="E711" s="671"/>
      <c r="F711" s="671"/>
      <c r="G711" s="671"/>
      <c r="H711" s="443" t="s">
        <v>277</v>
      </c>
      <c r="I711" s="465"/>
      <c r="J711" s="451"/>
      <c r="K711" s="474"/>
      <c r="L711" s="445"/>
      <c r="M711" s="444"/>
      <c r="N711" s="449"/>
      <c r="O711" s="444"/>
      <c r="P711" s="446"/>
    </row>
    <row r="712" spans="1:16" x14ac:dyDescent="0.2">
      <c r="A712" s="447"/>
      <c r="B712" s="442" t="s">
        <v>637</v>
      </c>
      <c r="C712" s="671" t="s">
        <v>638</v>
      </c>
      <c r="D712" s="671"/>
      <c r="E712" s="671"/>
      <c r="F712" s="671"/>
      <c r="G712" s="671"/>
      <c r="H712" s="443" t="s">
        <v>280</v>
      </c>
      <c r="I712" s="451"/>
      <c r="J712" s="451"/>
      <c r="K712" s="457"/>
      <c r="L712" s="445"/>
      <c r="M712" s="444"/>
      <c r="N712" s="449"/>
      <c r="O712" s="444"/>
      <c r="P712" s="446"/>
    </row>
    <row r="713" spans="1:16" x14ac:dyDescent="0.2">
      <c r="A713" s="447"/>
      <c r="B713" s="442" t="s">
        <v>281</v>
      </c>
      <c r="C713" s="671" t="s">
        <v>282</v>
      </c>
      <c r="D713" s="671"/>
      <c r="E713" s="671"/>
      <c r="F713" s="671"/>
      <c r="G713" s="671"/>
      <c r="H713" s="443" t="s">
        <v>277</v>
      </c>
      <c r="I713" s="451"/>
      <c r="J713" s="451"/>
      <c r="K713" s="457"/>
      <c r="L713" s="445"/>
      <c r="M713" s="444"/>
      <c r="N713" s="449"/>
      <c r="O713" s="444"/>
      <c r="P713" s="446"/>
    </row>
    <row r="714" spans="1:16" x14ac:dyDescent="0.2">
      <c r="A714" s="447"/>
      <c r="B714" s="442" t="s">
        <v>639</v>
      </c>
      <c r="C714" s="671" t="s">
        <v>640</v>
      </c>
      <c r="D714" s="671"/>
      <c r="E714" s="671"/>
      <c r="F714" s="671"/>
      <c r="G714" s="671"/>
      <c r="H714" s="443" t="s">
        <v>280</v>
      </c>
      <c r="I714" s="451"/>
      <c r="J714" s="451"/>
      <c r="K714" s="457"/>
      <c r="L714" s="449"/>
      <c r="M714" s="465"/>
      <c r="N714" s="449"/>
      <c r="O714" s="444"/>
      <c r="P714" s="446"/>
    </row>
    <row r="715" spans="1:16" x14ac:dyDescent="0.2">
      <c r="A715" s="447"/>
      <c r="B715" s="442" t="s">
        <v>350</v>
      </c>
      <c r="C715" s="671" t="s">
        <v>351</v>
      </c>
      <c r="D715" s="671"/>
      <c r="E715" s="671"/>
      <c r="F715" s="671"/>
      <c r="G715" s="671"/>
      <c r="H715" s="443" t="s">
        <v>277</v>
      </c>
      <c r="I715" s="451"/>
      <c r="J715" s="451"/>
      <c r="K715" s="457"/>
      <c r="L715" s="445"/>
      <c r="M715" s="444"/>
      <c r="N715" s="449"/>
      <c r="O715" s="444"/>
      <c r="P715" s="446"/>
    </row>
    <row r="716" spans="1:16" x14ac:dyDescent="0.2">
      <c r="A716" s="447"/>
      <c r="B716" s="442" t="s">
        <v>628</v>
      </c>
      <c r="C716" s="671" t="s">
        <v>629</v>
      </c>
      <c r="D716" s="671"/>
      <c r="E716" s="671"/>
      <c r="F716" s="671"/>
      <c r="G716" s="671"/>
      <c r="H716" s="443" t="s">
        <v>280</v>
      </c>
      <c r="I716" s="451"/>
      <c r="J716" s="451"/>
      <c r="K716" s="457"/>
      <c r="L716" s="445"/>
      <c r="M716" s="444"/>
      <c r="N716" s="449"/>
      <c r="O716" s="444"/>
      <c r="P716" s="446"/>
    </row>
    <row r="717" spans="1:16" x14ac:dyDescent="0.2">
      <c r="A717" s="447"/>
      <c r="B717" s="442" t="s">
        <v>317</v>
      </c>
      <c r="C717" s="671" t="s">
        <v>318</v>
      </c>
      <c r="D717" s="671"/>
      <c r="E717" s="671"/>
      <c r="F717" s="671"/>
      <c r="G717" s="671"/>
      <c r="H717" s="443" t="s">
        <v>277</v>
      </c>
      <c r="I717" s="451"/>
      <c r="J717" s="451"/>
      <c r="K717" s="457"/>
      <c r="L717" s="445"/>
      <c r="M717" s="444"/>
      <c r="N717" s="449"/>
      <c r="O717" s="444"/>
      <c r="P717" s="446"/>
    </row>
    <row r="718" spans="1:16" x14ac:dyDescent="0.2">
      <c r="A718" s="441"/>
      <c r="B718" s="442" t="s">
        <v>293</v>
      </c>
      <c r="C718" s="671" t="s">
        <v>369</v>
      </c>
      <c r="D718" s="671"/>
      <c r="E718" s="671"/>
      <c r="F718" s="671"/>
      <c r="G718" s="671"/>
      <c r="H718" s="443"/>
      <c r="I718" s="444"/>
      <c r="J718" s="444"/>
      <c r="K718" s="444"/>
      <c r="L718" s="445"/>
      <c r="M718" s="444"/>
      <c r="N718" s="445"/>
      <c r="O718" s="444"/>
      <c r="P718" s="463"/>
    </row>
    <row r="719" spans="1:16" ht="22.5" x14ac:dyDescent="0.2">
      <c r="A719" s="447"/>
      <c r="B719" s="442" t="s">
        <v>532</v>
      </c>
      <c r="C719" s="671" t="s">
        <v>533</v>
      </c>
      <c r="D719" s="671"/>
      <c r="E719" s="671"/>
      <c r="F719" s="671"/>
      <c r="G719" s="671"/>
      <c r="H719" s="443" t="s">
        <v>307</v>
      </c>
      <c r="I719" s="450"/>
      <c r="J719" s="444"/>
      <c r="K719" s="459"/>
      <c r="L719" s="445"/>
      <c r="M719" s="444"/>
      <c r="N719" s="449"/>
      <c r="O719" s="444"/>
      <c r="P719" s="446"/>
    </row>
    <row r="720" spans="1:16" x14ac:dyDescent="0.2">
      <c r="A720" s="453"/>
      <c r="B720" s="454"/>
      <c r="C720" s="672" t="s">
        <v>283</v>
      </c>
      <c r="D720" s="672"/>
      <c r="E720" s="672"/>
      <c r="F720" s="672"/>
      <c r="G720" s="672"/>
      <c r="H720" s="434"/>
      <c r="I720" s="435"/>
      <c r="J720" s="435"/>
      <c r="K720" s="435"/>
      <c r="L720" s="437"/>
      <c r="M720" s="435"/>
      <c r="N720" s="455"/>
      <c r="O720" s="435"/>
      <c r="P720" s="456"/>
    </row>
    <row r="721" spans="1:16" ht="90" x14ac:dyDescent="0.2">
      <c r="A721" s="432" t="s">
        <v>698</v>
      </c>
      <c r="B721" s="433" t="s">
        <v>861</v>
      </c>
      <c r="C721" s="673" t="s">
        <v>862</v>
      </c>
      <c r="D721" s="673"/>
      <c r="E721" s="673"/>
      <c r="F721" s="673"/>
      <c r="G721" s="673"/>
      <c r="H721" s="434" t="s">
        <v>307</v>
      </c>
      <c r="I721" s="435"/>
      <c r="J721" s="435"/>
      <c r="K721" s="460">
        <v>9.8279999999999994</v>
      </c>
      <c r="L721" s="464"/>
      <c r="M721" s="473"/>
      <c r="N721" s="464"/>
      <c r="O721" s="435"/>
      <c r="P721" s="456"/>
    </row>
    <row r="722" spans="1:16" x14ac:dyDescent="0.2">
      <c r="A722" s="439"/>
      <c r="B722" s="440"/>
      <c r="C722" s="671" t="s">
        <v>863</v>
      </c>
      <c r="D722" s="671"/>
      <c r="E722" s="671"/>
      <c r="F722" s="671"/>
      <c r="G722" s="671"/>
      <c r="H722" s="671"/>
      <c r="I722" s="671"/>
      <c r="J722" s="671"/>
      <c r="K722" s="671"/>
      <c r="L722" s="671"/>
      <c r="M722" s="671"/>
      <c r="N722" s="671"/>
      <c r="O722" s="671"/>
      <c r="P722" s="674"/>
    </row>
    <row r="723" spans="1:16" x14ac:dyDescent="0.2">
      <c r="A723" s="453"/>
      <c r="B723" s="454"/>
      <c r="C723" s="672" t="s">
        <v>283</v>
      </c>
      <c r="D723" s="672"/>
      <c r="E723" s="672"/>
      <c r="F723" s="672"/>
      <c r="G723" s="672"/>
      <c r="H723" s="434"/>
      <c r="I723" s="435"/>
      <c r="J723" s="435"/>
      <c r="K723" s="435"/>
      <c r="L723" s="437"/>
      <c r="M723" s="435"/>
      <c r="N723" s="455"/>
      <c r="O723" s="435"/>
      <c r="P723" s="456"/>
    </row>
    <row r="724" spans="1:16" ht="22.5" x14ac:dyDescent="0.2">
      <c r="A724" s="432" t="s">
        <v>699</v>
      </c>
      <c r="B724" s="433" t="s">
        <v>864</v>
      </c>
      <c r="C724" s="673" t="s">
        <v>865</v>
      </c>
      <c r="D724" s="673"/>
      <c r="E724" s="673"/>
      <c r="F724" s="673"/>
      <c r="G724" s="673"/>
      <c r="H724" s="434" t="s">
        <v>324</v>
      </c>
      <c r="I724" s="435"/>
      <c r="J724" s="435"/>
      <c r="K724" s="478">
        <v>0.3</v>
      </c>
      <c r="L724" s="437"/>
      <c r="M724" s="435"/>
      <c r="N724" s="437"/>
      <c r="O724" s="435"/>
      <c r="P724" s="438"/>
    </row>
    <row r="725" spans="1:16" x14ac:dyDescent="0.2">
      <c r="A725" s="439"/>
      <c r="B725" s="440"/>
      <c r="C725" s="671" t="s">
        <v>866</v>
      </c>
      <c r="D725" s="671"/>
      <c r="E725" s="671"/>
      <c r="F725" s="671"/>
      <c r="G725" s="671"/>
      <c r="H725" s="671"/>
      <c r="I725" s="671"/>
      <c r="J725" s="671"/>
      <c r="K725" s="671"/>
      <c r="L725" s="671"/>
      <c r="M725" s="671"/>
      <c r="N725" s="671"/>
      <c r="O725" s="671"/>
      <c r="P725" s="674"/>
    </row>
    <row r="726" spans="1:16" x14ac:dyDescent="0.2">
      <c r="A726" s="447"/>
      <c r="B726" s="442" t="s">
        <v>157</v>
      </c>
      <c r="C726" s="671" t="s">
        <v>290</v>
      </c>
      <c r="D726" s="671"/>
      <c r="E726" s="671"/>
      <c r="F726" s="671"/>
      <c r="G726" s="671"/>
      <c r="H726" s="443" t="s">
        <v>277</v>
      </c>
      <c r="I726" s="444"/>
      <c r="J726" s="444"/>
      <c r="K726" s="459"/>
      <c r="L726" s="445"/>
      <c r="M726" s="444"/>
      <c r="N726" s="449"/>
      <c r="O726" s="444"/>
      <c r="P726" s="446"/>
    </row>
    <row r="727" spans="1:16" x14ac:dyDescent="0.2">
      <c r="A727" s="447"/>
      <c r="B727" s="442" t="s">
        <v>867</v>
      </c>
      <c r="C727" s="671" t="s">
        <v>868</v>
      </c>
      <c r="D727" s="671"/>
      <c r="E727" s="671"/>
      <c r="F727" s="671"/>
      <c r="G727" s="671"/>
      <c r="H727" s="443" t="s">
        <v>277</v>
      </c>
      <c r="I727" s="465"/>
      <c r="J727" s="451"/>
      <c r="K727" s="459"/>
      <c r="L727" s="445"/>
      <c r="M727" s="444"/>
      <c r="N727" s="449"/>
      <c r="O727" s="444"/>
      <c r="P727" s="446"/>
    </row>
    <row r="728" spans="1:16" x14ac:dyDescent="0.2">
      <c r="A728" s="441"/>
      <c r="B728" s="442" t="s">
        <v>274</v>
      </c>
      <c r="C728" s="671" t="s">
        <v>275</v>
      </c>
      <c r="D728" s="671"/>
      <c r="E728" s="671"/>
      <c r="F728" s="671"/>
      <c r="G728" s="671"/>
      <c r="H728" s="443"/>
      <c r="I728" s="444"/>
      <c r="J728" s="444"/>
      <c r="K728" s="444"/>
      <c r="L728" s="445"/>
      <c r="M728" s="444"/>
      <c r="N728" s="445"/>
      <c r="O728" s="444"/>
      <c r="P728" s="463"/>
    </row>
    <row r="729" spans="1:16" x14ac:dyDescent="0.2">
      <c r="A729" s="447"/>
      <c r="B729" s="442"/>
      <c r="C729" s="671" t="s">
        <v>276</v>
      </c>
      <c r="D729" s="671"/>
      <c r="E729" s="671"/>
      <c r="F729" s="671"/>
      <c r="G729" s="671"/>
      <c r="H729" s="443" t="s">
        <v>277</v>
      </c>
      <c r="I729" s="444"/>
      <c r="J729" s="444"/>
      <c r="K729" s="474"/>
      <c r="L729" s="445"/>
      <c r="M729" s="444"/>
      <c r="N729" s="449"/>
      <c r="O729" s="444"/>
      <c r="P729" s="446"/>
    </row>
    <row r="730" spans="1:16" x14ac:dyDescent="0.2">
      <c r="A730" s="447"/>
      <c r="B730" s="442" t="s">
        <v>348</v>
      </c>
      <c r="C730" s="671" t="s">
        <v>349</v>
      </c>
      <c r="D730" s="671"/>
      <c r="E730" s="671"/>
      <c r="F730" s="671"/>
      <c r="G730" s="671"/>
      <c r="H730" s="443" t="s">
        <v>280</v>
      </c>
      <c r="I730" s="451"/>
      <c r="J730" s="451"/>
      <c r="K730" s="474"/>
      <c r="L730" s="445"/>
      <c r="M730" s="444"/>
      <c r="N730" s="449"/>
      <c r="O730" s="444"/>
      <c r="P730" s="446"/>
    </row>
    <row r="731" spans="1:16" x14ac:dyDescent="0.2">
      <c r="A731" s="447"/>
      <c r="B731" s="442" t="s">
        <v>350</v>
      </c>
      <c r="C731" s="671" t="s">
        <v>351</v>
      </c>
      <c r="D731" s="671"/>
      <c r="E731" s="671"/>
      <c r="F731" s="671"/>
      <c r="G731" s="671"/>
      <c r="H731" s="443" t="s">
        <v>277</v>
      </c>
      <c r="I731" s="451"/>
      <c r="J731" s="451"/>
      <c r="K731" s="474"/>
      <c r="L731" s="445"/>
      <c r="M731" s="444"/>
      <c r="N731" s="449"/>
      <c r="O731" s="444"/>
      <c r="P731" s="446"/>
    </row>
    <row r="732" spans="1:16" x14ac:dyDescent="0.2">
      <c r="A732" s="447"/>
      <c r="B732" s="442" t="s">
        <v>327</v>
      </c>
      <c r="C732" s="671" t="s">
        <v>328</v>
      </c>
      <c r="D732" s="671"/>
      <c r="E732" s="671"/>
      <c r="F732" s="671"/>
      <c r="G732" s="671"/>
      <c r="H732" s="443" t="s">
        <v>280</v>
      </c>
      <c r="I732" s="451"/>
      <c r="J732" s="451"/>
      <c r="K732" s="476"/>
      <c r="L732" s="445"/>
      <c r="M732" s="444"/>
      <c r="N732" s="449"/>
      <c r="O732" s="444"/>
      <c r="P732" s="446"/>
    </row>
    <row r="733" spans="1:16" x14ac:dyDescent="0.2">
      <c r="A733" s="447"/>
      <c r="B733" s="442" t="s">
        <v>317</v>
      </c>
      <c r="C733" s="671" t="s">
        <v>318</v>
      </c>
      <c r="D733" s="671"/>
      <c r="E733" s="671"/>
      <c r="F733" s="671"/>
      <c r="G733" s="671"/>
      <c r="H733" s="443" t="s">
        <v>277</v>
      </c>
      <c r="I733" s="451"/>
      <c r="J733" s="451"/>
      <c r="K733" s="476"/>
      <c r="L733" s="445"/>
      <c r="M733" s="444"/>
      <c r="N733" s="449"/>
      <c r="O733" s="444"/>
      <c r="P733" s="446"/>
    </row>
    <row r="734" spans="1:16" x14ac:dyDescent="0.2">
      <c r="A734" s="441"/>
      <c r="B734" s="442" t="s">
        <v>293</v>
      </c>
      <c r="C734" s="671" t="s">
        <v>369</v>
      </c>
      <c r="D734" s="671"/>
      <c r="E734" s="671"/>
      <c r="F734" s="671"/>
      <c r="G734" s="671"/>
      <c r="H734" s="443"/>
      <c r="I734" s="444"/>
      <c r="J734" s="444"/>
      <c r="K734" s="444"/>
      <c r="L734" s="445"/>
      <c r="M734" s="444"/>
      <c r="N734" s="445"/>
      <c r="O734" s="444"/>
      <c r="P734" s="463"/>
    </row>
    <row r="735" spans="1:16" ht="22.5" x14ac:dyDescent="0.2">
      <c r="A735" s="447"/>
      <c r="B735" s="442" t="s">
        <v>388</v>
      </c>
      <c r="C735" s="671" t="s">
        <v>389</v>
      </c>
      <c r="D735" s="671"/>
      <c r="E735" s="671"/>
      <c r="F735" s="671"/>
      <c r="G735" s="671"/>
      <c r="H735" s="443" t="s">
        <v>390</v>
      </c>
      <c r="I735" s="459"/>
      <c r="J735" s="444"/>
      <c r="K735" s="476"/>
      <c r="L735" s="449"/>
      <c r="M735" s="465"/>
      <c r="N735" s="449"/>
      <c r="O735" s="444"/>
      <c r="P735" s="446"/>
    </row>
    <row r="736" spans="1:16" ht="22.5" x14ac:dyDescent="0.2">
      <c r="A736" s="447"/>
      <c r="B736" s="442" t="s">
        <v>869</v>
      </c>
      <c r="C736" s="671" t="s">
        <v>870</v>
      </c>
      <c r="D736" s="671"/>
      <c r="E736" s="671"/>
      <c r="F736" s="671"/>
      <c r="G736" s="671"/>
      <c r="H736" s="443" t="s">
        <v>307</v>
      </c>
      <c r="I736" s="451"/>
      <c r="J736" s="444"/>
      <c r="K736" s="459"/>
      <c r="L736" s="445"/>
      <c r="M736" s="444"/>
      <c r="N736" s="449"/>
      <c r="O736" s="444"/>
      <c r="P736" s="446"/>
    </row>
    <row r="737" spans="1:16" ht="22.5" x14ac:dyDescent="0.2">
      <c r="A737" s="447"/>
      <c r="B737" s="442" t="s">
        <v>871</v>
      </c>
      <c r="C737" s="671" t="s">
        <v>872</v>
      </c>
      <c r="D737" s="671"/>
      <c r="E737" s="671"/>
      <c r="F737" s="671"/>
      <c r="G737" s="671"/>
      <c r="H737" s="443" t="s">
        <v>307</v>
      </c>
      <c r="I737" s="451"/>
      <c r="J737" s="444"/>
      <c r="K737" s="459"/>
      <c r="L737" s="449"/>
      <c r="M737" s="451"/>
      <c r="N737" s="449"/>
      <c r="O737" s="444"/>
      <c r="P737" s="446"/>
    </row>
    <row r="738" spans="1:16" x14ac:dyDescent="0.2">
      <c r="A738" s="453"/>
      <c r="B738" s="454"/>
      <c r="C738" s="672" t="s">
        <v>283</v>
      </c>
      <c r="D738" s="672"/>
      <c r="E738" s="672"/>
      <c r="F738" s="672"/>
      <c r="G738" s="672"/>
      <c r="H738" s="434"/>
      <c r="I738" s="435"/>
      <c r="J738" s="435"/>
      <c r="K738" s="435"/>
      <c r="L738" s="437"/>
      <c r="M738" s="435"/>
      <c r="N738" s="455"/>
      <c r="O738" s="435"/>
      <c r="P738" s="456"/>
    </row>
    <row r="739" spans="1:16" ht="90" x14ac:dyDescent="0.2">
      <c r="A739" s="432" t="s">
        <v>700</v>
      </c>
      <c r="B739" s="433" t="s">
        <v>873</v>
      </c>
      <c r="C739" s="673" t="s">
        <v>874</v>
      </c>
      <c r="D739" s="673"/>
      <c r="E739" s="673"/>
      <c r="F739" s="673"/>
      <c r="G739" s="673"/>
      <c r="H739" s="434" t="s">
        <v>307</v>
      </c>
      <c r="I739" s="435"/>
      <c r="J739" s="435"/>
      <c r="K739" s="473">
        <v>1.26</v>
      </c>
      <c r="L739" s="464"/>
      <c r="M739" s="473"/>
      <c r="N739" s="464"/>
      <c r="O739" s="435"/>
      <c r="P739" s="456"/>
    </row>
    <row r="740" spans="1:16" x14ac:dyDescent="0.2">
      <c r="A740" s="439"/>
      <c r="B740" s="440"/>
      <c r="C740" s="671" t="s">
        <v>875</v>
      </c>
      <c r="D740" s="671"/>
      <c r="E740" s="671"/>
      <c r="F740" s="671"/>
      <c r="G740" s="671"/>
      <c r="H740" s="671"/>
      <c r="I740" s="671"/>
      <c r="J740" s="671"/>
      <c r="K740" s="671"/>
      <c r="L740" s="671"/>
      <c r="M740" s="671"/>
      <c r="N740" s="671"/>
      <c r="O740" s="671"/>
      <c r="P740" s="674"/>
    </row>
    <row r="741" spans="1:16" x14ac:dyDescent="0.2">
      <c r="A741" s="453"/>
      <c r="B741" s="454"/>
      <c r="C741" s="672" t="s">
        <v>283</v>
      </c>
      <c r="D741" s="672"/>
      <c r="E741" s="672"/>
      <c r="F741" s="672"/>
      <c r="G741" s="672"/>
      <c r="H741" s="434"/>
      <c r="I741" s="435"/>
      <c r="J741" s="435"/>
      <c r="K741" s="435"/>
      <c r="L741" s="437"/>
      <c r="M741" s="435"/>
      <c r="N741" s="455"/>
      <c r="O741" s="435"/>
      <c r="P741" s="456"/>
    </row>
    <row r="742" spans="1:16" ht="22.5" x14ac:dyDescent="0.2">
      <c r="A742" s="432" t="s">
        <v>701</v>
      </c>
      <c r="B742" s="433" t="s">
        <v>876</v>
      </c>
      <c r="C742" s="673" t="s">
        <v>877</v>
      </c>
      <c r="D742" s="673"/>
      <c r="E742" s="673"/>
      <c r="F742" s="673"/>
      <c r="G742" s="673"/>
      <c r="H742" s="434" t="s">
        <v>527</v>
      </c>
      <c r="I742" s="435"/>
      <c r="J742" s="435"/>
      <c r="K742" s="458">
        <v>9.2499999999999999E-2</v>
      </c>
      <c r="L742" s="437"/>
      <c r="M742" s="435"/>
      <c r="N742" s="437"/>
      <c r="O742" s="435"/>
      <c r="P742" s="438"/>
    </row>
    <row r="743" spans="1:16" x14ac:dyDescent="0.2">
      <c r="A743" s="439"/>
      <c r="B743" s="440"/>
      <c r="C743" s="671" t="s">
        <v>852</v>
      </c>
      <c r="D743" s="671"/>
      <c r="E743" s="671"/>
      <c r="F743" s="671"/>
      <c r="G743" s="671"/>
      <c r="H743" s="671"/>
      <c r="I743" s="671"/>
      <c r="J743" s="671"/>
      <c r="K743" s="671"/>
      <c r="L743" s="671"/>
      <c r="M743" s="671"/>
      <c r="N743" s="671"/>
      <c r="O743" s="671"/>
      <c r="P743" s="674"/>
    </row>
    <row r="744" spans="1:16" x14ac:dyDescent="0.2">
      <c r="A744" s="447"/>
      <c r="B744" s="442" t="s">
        <v>157</v>
      </c>
      <c r="C744" s="671" t="s">
        <v>290</v>
      </c>
      <c r="D744" s="671"/>
      <c r="E744" s="671"/>
      <c r="F744" s="671"/>
      <c r="G744" s="671"/>
      <c r="H744" s="443" t="s">
        <v>277</v>
      </c>
      <c r="I744" s="444"/>
      <c r="J744" s="444"/>
      <c r="K744" s="476"/>
      <c r="L744" s="445"/>
      <c r="M744" s="444"/>
      <c r="N744" s="449"/>
      <c r="O744" s="444"/>
      <c r="P744" s="446"/>
    </row>
    <row r="745" spans="1:16" x14ac:dyDescent="0.2">
      <c r="A745" s="447"/>
      <c r="B745" s="442" t="s">
        <v>325</v>
      </c>
      <c r="C745" s="671" t="s">
        <v>326</v>
      </c>
      <c r="D745" s="671"/>
      <c r="E745" s="671"/>
      <c r="F745" s="671"/>
      <c r="G745" s="671"/>
      <c r="H745" s="443" t="s">
        <v>277</v>
      </c>
      <c r="I745" s="450"/>
      <c r="J745" s="444"/>
      <c r="K745" s="476"/>
      <c r="L745" s="445"/>
      <c r="M745" s="444"/>
      <c r="N745" s="449"/>
      <c r="O745" s="444"/>
      <c r="P745" s="446"/>
    </row>
    <row r="746" spans="1:16" x14ac:dyDescent="0.2">
      <c r="A746" s="441"/>
      <c r="B746" s="442" t="s">
        <v>274</v>
      </c>
      <c r="C746" s="671" t="s">
        <v>275</v>
      </c>
      <c r="D746" s="671"/>
      <c r="E746" s="671"/>
      <c r="F746" s="671"/>
      <c r="G746" s="671"/>
      <c r="H746" s="443"/>
      <c r="I746" s="444"/>
      <c r="J746" s="444"/>
      <c r="K746" s="444"/>
      <c r="L746" s="445"/>
      <c r="M746" s="444"/>
      <c r="N746" s="445"/>
      <c r="O746" s="444"/>
      <c r="P746" s="446"/>
    </row>
    <row r="747" spans="1:16" x14ac:dyDescent="0.2">
      <c r="A747" s="447"/>
      <c r="B747" s="442"/>
      <c r="C747" s="671" t="s">
        <v>276</v>
      </c>
      <c r="D747" s="671"/>
      <c r="E747" s="671"/>
      <c r="F747" s="671"/>
      <c r="G747" s="671"/>
      <c r="H747" s="443" t="s">
        <v>277</v>
      </c>
      <c r="I747" s="444"/>
      <c r="J747" s="444"/>
      <c r="K747" s="474"/>
      <c r="L747" s="445"/>
      <c r="M747" s="444"/>
      <c r="N747" s="449"/>
      <c r="O747" s="444"/>
      <c r="P747" s="446"/>
    </row>
    <row r="748" spans="1:16" x14ac:dyDescent="0.2">
      <c r="A748" s="447"/>
      <c r="B748" s="442" t="s">
        <v>348</v>
      </c>
      <c r="C748" s="671" t="s">
        <v>349</v>
      </c>
      <c r="D748" s="671"/>
      <c r="E748" s="671"/>
      <c r="F748" s="671"/>
      <c r="G748" s="671"/>
      <c r="H748" s="443" t="s">
        <v>280</v>
      </c>
      <c r="I748" s="451"/>
      <c r="J748" s="444"/>
      <c r="K748" s="457"/>
      <c r="L748" s="445"/>
      <c r="M748" s="444"/>
      <c r="N748" s="449"/>
      <c r="O748" s="444"/>
      <c r="P748" s="446"/>
    </row>
    <row r="749" spans="1:16" x14ac:dyDescent="0.2">
      <c r="A749" s="447"/>
      <c r="B749" s="442" t="s">
        <v>350</v>
      </c>
      <c r="C749" s="671" t="s">
        <v>351</v>
      </c>
      <c r="D749" s="671"/>
      <c r="E749" s="671"/>
      <c r="F749" s="671"/>
      <c r="G749" s="671"/>
      <c r="H749" s="443" t="s">
        <v>277</v>
      </c>
      <c r="I749" s="451"/>
      <c r="J749" s="444"/>
      <c r="K749" s="457"/>
      <c r="L749" s="445"/>
      <c r="M749" s="444"/>
      <c r="N749" s="449"/>
      <c r="O749" s="444"/>
      <c r="P749" s="446"/>
    </row>
    <row r="750" spans="1:16" x14ac:dyDescent="0.2">
      <c r="A750" s="447"/>
      <c r="B750" s="442" t="s">
        <v>878</v>
      </c>
      <c r="C750" s="671" t="s">
        <v>879</v>
      </c>
      <c r="D750" s="671"/>
      <c r="E750" s="671"/>
      <c r="F750" s="671"/>
      <c r="G750" s="671"/>
      <c r="H750" s="443" t="s">
        <v>280</v>
      </c>
      <c r="I750" s="465"/>
      <c r="J750" s="444"/>
      <c r="K750" s="459"/>
      <c r="L750" s="452"/>
      <c r="M750" s="465"/>
      <c r="N750" s="449"/>
      <c r="O750" s="444"/>
      <c r="P750" s="446"/>
    </row>
    <row r="751" spans="1:16" x14ac:dyDescent="0.2">
      <c r="A751" s="447"/>
      <c r="B751" s="442" t="s">
        <v>628</v>
      </c>
      <c r="C751" s="671" t="s">
        <v>629</v>
      </c>
      <c r="D751" s="671"/>
      <c r="E751" s="671"/>
      <c r="F751" s="671"/>
      <c r="G751" s="671"/>
      <c r="H751" s="443" t="s">
        <v>280</v>
      </c>
      <c r="I751" s="451"/>
      <c r="J751" s="444"/>
      <c r="K751" s="474"/>
      <c r="L751" s="445"/>
      <c r="M751" s="444"/>
      <c r="N751" s="449"/>
      <c r="O751" s="444"/>
      <c r="P751" s="446"/>
    </row>
    <row r="752" spans="1:16" x14ac:dyDescent="0.2">
      <c r="A752" s="447"/>
      <c r="B752" s="442" t="s">
        <v>317</v>
      </c>
      <c r="C752" s="671" t="s">
        <v>318</v>
      </c>
      <c r="D752" s="671"/>
      <c r="E752" s="671"/>
      <c r="F752" s="671"/>
      <c r="G752" s="671"/>
      <c r="H752" s="443" t="s">
        <v>277</v>
      </c>
      <c r="I752" s="451"/>
      <c r="J752" s="444"/>
      <c r="K752" s="474"/>
      <c r="L752" s="445"/>
      <c r="M752" s="444"/>
      <c r="N752" s="449"/>
      <c r="O752" s="444"/>
      <c r="P752" s="446"/>
    </row>
    <row r="753" spans="1:16" x14ac:dyDescent="0.2">
      <c r="A753" s="447"/>
      <c r="B753" s="442" t="s">
        <v>327</v>
      </c>
      <c r="C753" s="671" t="s">
        <v>328</v>
      </c>
      <c r="D753" s="671"/>
      <c r="E753" s="671"/>
      <c r="F753" s="671"/>
      <c r="G753" s="671"/>
      <c r="H753" s="443" t="s">
        <v>280</v>
      </c>
      <c r="I753" s="451"/>
      <c r="J753" s="444"/>
      <c r="K753" s="457"/>
      <c r="L753" s="445"/>
      <c r="M753" s="444"/>
      <c r="N753" s="449"/>
      <c r="O753" s="444"/>
      <c r="P753" s="446"/>
    </row>
    <row r="754" spans="1:16" x14ac:dyDescent="0.2">
      <c r="A754" s="447"/>
      <c r="B754" s="442" t="s">
        <v>317</v>
      </c>
      <c r="C754" s="671" t="s">
        <v>318</v>
      </c>
      <c r="D754" s="671"/>
      <c r="E754" s="671"/>
      <c r="F754" s="671"/>
      <c r="G754" s="671"/>
      <c r="H754" s="443" t="s">
        <v>277</v>
      </c>
      <c r="I754" s="451"/>
      <c r="J754" s="444"/>
      <c r="K754" s="457"/>
      <c r="L754" s="445"/>
      <c r="M754" s="444"/>
      <c r="N754" s="449"/>
      <c r="O754" s="444"/>
      <c r="P754" s="446"/>
    </row>
    <row r="755" spans="1:16" x14ac:dyDescent="0.2">
      <c r="A755" s="441"/>
      <c r="B755" s="442" t="s">
        <v>293</v>
      </c>
      <c r="C755" s="671" t="s">
        <v>369</v>
      </c>
      <c r="D755" s="671"/>
      <c r="E755" s="671"/>
      <c r="F755" s="671"/>
      <c r="G755" s="671"/>
      <c r="H755" s="443"/>
      <c r="I755" s="444"/>
      <c r="J755" s="444"/>
      <c r="K755" s="444"/>
      <c r="L755" s="445"/>
      <c r="M755" s="444"/>
      <c r="N755" s="445"/>
      <c r="O755" s="444"/>
      <c r="P755" s="463"/>
    </row>
    <row r="756" spans="1:16" ht="22.5" x14ac:dyDescent="0.2">
      <c r="A756" s="447"/>
      <c r="B756" s="442" t="s">
        <v>532</v>
      </c>
      <c r="C756" s="671" t="s">
        <v>533</v>
      </c>
      <c r="D756" s="671"/>
      <c r="E756" s="671"/>
      <c r="F756" s="671"/>
      <c r="G756" s="671"/>
      <c r="H756" s="443" t="s">
        <v>307</v>
      </c>
      <c r="I756" s="465"/>
      <c r="J756" s="444"/>
      <c r="K756" s="474"/>
      <c r="L756" s="445"/>
      <c r="M756" s="444"/>
      <c r="N756" s="449"/>
      <c r="O756" s="444"/>
      <c r="P756" s="446"/>
    </row>
    <row r="757" spans="1:16" x14ac:dyDescent="0.2">
      <c r="A757" s="453"/>
      <c r="B757" s="454"/>
      <c r="C757" s="672" t="s">
        <v>283</v>
      </c>
      <c r="D757" s="672"/>
      <c r="E757" s="672"/>
      <c r="F757" s="672"/>
      <c r="G757" s="672"/>
      <c r="H757" s="434"/>
      <c r="I757" s="435"/>
      <c r="J757" s="435"/>
      <c r="K757" s="435"/>
      <c r="L757" s="437"/>
      <c r="M757" s="435"/>
      <c r="N757" s="455"/>
      <c r="O757" s="435"/>
      <c r="P757" s="456"/>
    </row>
    <row r="758" spans="1:16" x14ac:dyDescent="0.2">
      <c r="A758" s="466"/>
      <c r="B758" s="467"/>
      <c r="C758" s="467"/>
      <c r="D758" s="467"/>
      <c r="E758" s="467"/>
      <c r="F758" s="468"/>
      <c r="G758" s="468"/>
      <c r="H758" s="468"/>
      <c r="I758" s="468"/>
      <c r="J758" s="469"/>
      <c r="K758" s="468"/>
      <c r="L758" s="468"/>
      <c r="M758" s="468"/>
      <c r="N758" s="469"/>
      <c r="O758" s="444"/>
      <c r="P758" s="469"/>
    </row>
    <row r="759" spans="1:16" x14ac:dyDescent="0.2">
      <c r="A759" s="470"/>
      <c r="B759" s="471"/>
      <c r="C759" s="672" t="s">
        <v>681</v>
      </c>
      <c r="D759" s="672"/>
      <c r="E759" s="672"/>
      <c r="F759" s="672"/>
      <c r="G759" s="672"/>
      <c r="H759" s="672"/>
      <c r="I759" s="672"/>
      <c r="J759" s="672"/>
      <c r="K759" s="672"/>
      <c r="L759" s="672"/>
      <c r="M759" s="672"/>
      <c r="N759" s="672"/>
      <c r="O759" s="672"/>
      <c r="P759" s="472"/>
    </row>
    <row r="760" spans="1:16" x14ac:dyDescent="0.2">
      <c r="A760" s="479"/>
      <c r="B760" s="480"/>
      <c r="C760" s="480"/>
      <c r="D760" s="480"/>
      <c r="E760" s="480"/>
      <c r="F760" s="480"/>
      <c r="G760" s="480"/>
      <c r="H760" s="480"/>
      <c r="I760" s="480"/>
      <c r="J760" s="480"/>
      <c r="K760" s="480"/>
      <c r="L760" s="480"/>
      <c r="M760" s="480"/>
      <c r="N760" s="480"/>
      <c r="O760" s="480"/>
      <c r="P760" s="481"/>
    </row>
    <row r="761" spans="1:16" x14ac:dyDescent="0.2">
      <c r="A761" s="470"/>
      <c r="B761" s="471"/>
      <c r="C761" s="672" t="s">
        <v>702</v>
      </c>
      <c r="D761" s="672"/>
      <c r="E761" s="672"/>
      <c r="F761" s="672"/>
      <c r="G761" s="672"/>
      <c r="H761" s="672"/>
      <c r="I761" s="672"/>
      <c r="J761" s="672"/>
      <c r="K761" s="672"/>
      <c r="L761" s="672"/>
      <c r="M761" s="672"/>
      <c r="N761" s="672"/>
      <c r="O761" s="672"/>
      <c r="P761" s="482"/>
    </row>
    <row r="762" spans="1:16" x14ac:dyDescent="0.2">
      <c r="A762" s="441"/>
      <c r="B762" s="442"/>
      <c r="C762" s="671" t="s">
        <v>703</v>
      </c>
      <c r="D762" s="671"/>
      <c r="E762" s="671"/>
      <c r="F762" s="671"/>
      <c r="G762" s="671"/>
      <c r="H762" s="671"/>
      <c r="I762" s="671"/>
      <c r="J762" s="671"/>
      <c r="K762" s="671"/>
      <c r="L762" s="671"/>
      <c r="M762" s="671"/>
      <c r="N762" s="671"/>
      <c r="O762" s="671"/>
      <c r="P762" s="483"/>
    </row>
    <row r="763" spans="1:16" x14ac:dyDescent="0.2">
      <c r="A763" s="441"/>
      <c r="B763" s="442"/>
      <c r="C763" s="671" t="s">
        <v>704</v>
      </c>
      <c r="D763" s="671"/>
      <c r="E763" s="671"/>
      <c r="F763" s="671"/>
      <c r="G763" s="671"/>
      <c r="H763" s="671"/>
      <c r="I763" s="671"/>
      <c r="J763" s="671"/>
      <c r="K763" s="671"/>
      <c r="L763" s="671"/>
      <c r="M763" s="671"/>
      <c r="N763" s="671"/>
      <c r="O763" s="671"/>
      <c r="P763" s="484"/>
    </row>
    <row r="764" spans="1:16" x14ac:dyDescent="0.2">
      <c r="A764" s="441"/>
      <c r="B764" s="442"/>
      <c r="C764" s="671" t="s">
        <v>705</v>
      </c>
      <c r="D764" s="671"/>
      <c r="E764" s="671"/>
      <c r="F764" s="671"/>
      <c r="G764" s="671"/>
      <c r="H764" s="671"/>
      <c r="I764" s="671"/>
      <c r="J764" s="671"/>
      <c r="K764" s="671"/>
      <c r="L764" s="671"/>
      <c r="M764" s="671"/>
      <c r="N764" s="671"/>
      <c r="O764" s="671"/>
      <c r="P764" s="483"/>
    </row>
    <row r="765" spans="1:16" x14ac:dyDescent="0.2">
      <c r="A765" s="441"/>
      <c r="B765" s="442"/>
      <c r="C765" s="671" t="s">
        <v>706</v>
      </c>
      <c r="D765" s="671"/>
      <c r="E765" s="671"/>
      <c r="F765" s="671"/>
      <c r="G765" s="671"/>
      <c r="H765" s="671"/>
      <c r="I765" s="671"/>
      <c r="J765" s="671"/>
      <c r="K765" s="671"/>
      <c r="L765" s="671"/>
      <c r="M765" s="671"/>
      <c r="N765" s="671"/>
      <c r="O765" s="671"/>
      <c r="P765" s="483"/>
    </row>
    <row r="766" spans="1:16" x14ac:dyDescent="0.2">
      <c r="A766" s="441"/>
      <c r="B766" s="442"/>
      <c r="C766" s="671" t="s">
        <v>707</v>
      </c>
      <c r="D766" s="671"/>
      <c r="E766" s="671"/>
      <c r="F766" s="671"/>
      <c r="G766" s="671"/>
      <c r="H766" s="671"/>
      <c r="I766" s="671"/>
      <c r="J766" s="671"/>
      <c r="K766" s="671"/>
      <c r="L766" s="671"/>
      <c r="M766" s="671"/>
      <c r="N766" s="671"/>
      <c r="O766" s="671"/>
      <c r="P766" s="483"/>
    </row>
    <row r="767" spans="1:16" x14ac:dyDescent="0.2">
      <c r="A767" s="441"/>
      <c r="B767" s="442"/>
      <c r="C767" s="671" t="s">
        <v>708</v>
      </c>
      <c r="D767" s="671"/>
      <c r="E767" s="671"/>
      <c r="F767" s="671"/>
      <c r="G767" s="671"/>
      <c r="H767" s="671"/>
      <c r="I767" s="671"/>
      <c r="J767" s="671"/>
      <c r="K767" s="671"/>
      <c r="L767" s="671"/>
      <c r="M767" s="671"/>
      <c r="N767" s="671"/>
      <c r="O767" s="671"/>
      <c r="P767" s="483"/>
    </row>
    <row r="768" spans="1:16" x14ac:dyDescent="0.2">
      <c r="A768" s="441"/>
      <c r="B768" s="442"/>
      <c r="C768" s="671" t="s">
        <v>709</v>
      </c>
      <c r="D768" s="671"/>
      <c r="E768" s="671"/>
      <c r="F768" s="671"/>
      <c r="G768" s="671"/>
      <c r="H768" s="671"/>
      <c r="I768" s="671"/>
      <c r="J768" s="671"/>
      <c r="K768" s="671"/>
      <c r="L768" s="671"/>
      <c r="M768" s="671"/>
      <c r="N768" s="671"/>
      <c r="O768" s="671"/>
      <c r="P768" s="483"/>
    </row>
    <row r="769" spans="1:16" x14ac:dyDescent="0.2">
      <c r="A769" s="441"/>
      <c r="B769" s="442"/>
      <c r="C769" s="671" t="s">
        <v>710</v>
      </c>
      <c r="D769" s="671"/>
      <c r="E769" s="671"/>
      <c r="F769" s="671"/>
      <c r="G769" s="671"/>
      <c r="H769" s="671"/>
      <c r="I769" s="671"/>
      <c r="J769" s="671"/>
      <c r="K769" s="671"/>
      <c r="L769" s="671"/>
      <c r="M769" s="671"/>
      <c r="N769" s="671"/>
      <c r="O769" s="671"/>
      <c r="P769" s="483"/>
    </row>
    <row r="770" spans="1:16" x14ac:dyDescent="0.2">
      <c r="A770" s="441"/>
      <c r="B770" s="442"/>
      <c r="C770" s="671" t="s">
        <v>711</v>
      </c>
      <c r="D770" s="671"/>
      <c r="E770" s="671"/>
      <c r="F770" s="671"/>
      <c r="G770" s="671"/>
      <c r="H770" s="671"/>
      <c r="I770" s="671"/>
      <c r="J770" s="671"/>
      <c r="K770" s="671"/>
      <c r="L770" s="671"/>
      <c r="M770" s="671"/>
      <c r="N770" s="671"/>
      <c r="O770" s="671"/>
      <c r="P770" s="483"/>
    </row>
    <row r="771" spans="1:16" x14ac:dyDescent="0.2">
      <c r="A771" s="441"/>
      <c r="B771" s="442"/>
      <c r="C771" s="671" t="s">
        <v>712</v>
      </c>
      <c r="D771" s="671"/>
      <c r="E771" s="671"/>
      <c r="F771" s="671"/>
      <c r="G771" s="671"/>
      <c r="H771" s="671"/>
      <c r="I771" s="671"/>
      <c r="J771" s="671"/>
      <c r="K771" s="671"/>
      <c r="L771" s="671"/>
      <c r="M771" s="671"/>
      <c r="N771" s="671"/>
      <c r="O771" s="671"/>
      <c r="P771" s="484"/>
    </row>
    <row r="772" spans="1:16" x14ac:dyDescent="0.2">
      <c r="A772" s="441"/>
      <c r="B772" s="442"/>
      <c r="C772" s="671" t="s">
        <v>713</v>
      </c>
      <c r="D772" s="671"/>
      <c r="E772" s="671"/>
      <c r="F772" s="671"/>
      <c r="G772" s="671"/>
      <c r="H772" s="671"/>
      <c r="I772" s="671"/>
      <c r="J772" s="671"/>
      <c r="K772" s="671"/>
      <c r="L772" s="671"/>
      <c r="M772" s="671"/>
      <c r="N772" s="671"/>
      <c r="O772" s="671"/>
      <c r="P772" s="483"/>
    </row>
    <row r="773" spans="1:16" x14ac:dyDescent="0.2">
      <c r="A773" s="441"/>
      <c r="B773" s="442"/>
      <c r="C773" s="671" t="s">
        <v>714</v>
      </c>
      <c r="D773" s="671"/>
      <c r="E773" s="671"/>
      <c r="F773" s="671"/>
      <c r="G773" s="671"/>
      <c r="H773" s="671"/>
      <c r="I773" s="671"/>
      <c r="J773" s="671"/>
      <c r="K773" s="671"/>
      <c r="L773" s="671"/>
      <c r="M773" s="671"/>
      <c r="N773" s="671"/>
      <c r="O773" s="671"/>
      <c r="P773" s="483"/>
    </row>
    <row r="774" spans="1:16" x14ac:dyDescent="0.2">
      <c r="A774" s="441"/>
      <c r="B774" s="442"/>
      <c r="C774" s="671" t="s">
        <v>715</v>
      </c>
      <c r="D774" s="671"/>
      <c r="E774" s="671"/>
      <c r="F774" s="671"/>
      <c r="G774" s="671"/>
      <c r="H774" s="671"/>
      <c r="I774" s="671"/>
      <c r="J774" s="671"/>
      <c r="K774" s="671"/>
      <c r="L774" s="671"/>
      <c r="M774" s="671"/>
      <c r="N774" s="671"/>
      <c r="O774" s="671"/>
      <c r="P774" s="483"/>
    </row>
    <row r="775" spans="1:16" x14ac:dyDescent="0.2">
      <c r="A775" s="441"/>
      <c r="B775" s="442"/>
      <c r="C775" s="671" t="s">
        <v>716</v>
      </c>
      <c r="D775" s="671"/>
      <c r="E775" s="671"/>
      <c r="F775" s="671"/>
      <c r="G775" s="671"/>
      <c r="H775" s="671"/>
      <c r="I775" s="671"/>
      <c r="J775" s="671"/>
      <c r="K775" s="671"/>
      <c r="L775" s="671"/>
      <c r="M775" s="671"/>
      <c r="N775" s="671"/>
      <c r="O775" s="671"/>
      <c r="P775" s="483"/>
    </row>
    <row r="776" spans="1:16" x14ac:dyDescent="0.2">
      <c r="A776" s="441"/>
      <c r="B776" s="442"/>
      <c r="C776" s="671" t="s">
        <v>717</v>
      </c>
      <c r="D776" s="671"/>
      <c r="E776" s="671"/>
      <c r="F776" s="671"/>
      <c r="G776" s="671"/>
      <c r="H776" s="671"/>
      <c r="I776" s="671"/>
      <c r="J776" s="671"/>
      <c r="K776" s="671"/>
      <c r="L776" s="671"/>
      <c r="M776" s="671"/>
      <c r="N776" s="671"/>
      <c r="O776" s="671"/>
      <c r="P776" s="483"/>
    </row>
    <row r="777" spans="1:16" x14ac:dyDescent="0.2">
      <c r="A777" s="441"/>
      <c r="B777" s="442"/>
      <c r="C777" s="671" t="s">
        <v>718</v>
      </c>
      <c r="D777" s="671"/>
      <c r="E777" s="671"/>
      <c r="F777" s="671"/>
      <c r="G777" s="671"/>
      <c r="H777" s="671"/>
      <c r="I777" s="671"/>
      <c r="J777" s="671"/>
      <c r="K777" s="671"/>
      <c r="L777" s="671"/>
      <c r="M777" s="671"/>
      <c r="N777" s="671"/>
      <c r="O777" s="671"/>
      <c r="P777" s="483"/>
    </row>
    <row r="778" spans="1:16" x14ac:dyDescent="0.2">
      <c r="A778" s="441"/>
      <c r="B778" s="442"/>
      <c r="C778" s="671" t="s">
        <v>719</v>
      </c>
      <c r="D778" s="671"/>
      <c r="E778" s="671"/>
      <c r="F778" s="671"/>
      <c r="G778" s="671"/>
      <c r="H778" s="671"/>
      <c r="I778" s="671"/>
      <c r="J778" s="671"/>
      <c r="K778" s="671"/>
      <c r="L778" s="671"/>
      <c r="M778" s="671"/>
      <c r="N778" s="671"/>
      <c r="O778" s="671"/>
      <c r="P778" s="483"/>
    </row>
    <row r="779" spans="1:16" x14ac:dyDescent="0.2">
      <c r="A779" s="441"/>
      <c r="B779" s="442"/>
      <c r="C779" s="671" t="s">
        <v>720</v>
      </c>
      <c r="D779" s="671"/>
      <c r="E779" s="671"/>
      <c r="F779" s="671"/>
      <c r="G779" s="671"/>
      <c r="H779" s="671"/>
      <c r="I779" s="671"/>
      <c r="J779" s="671"/>
      <c r="K779" s="671"/>
      <c r="L779" s="671"/>
      <c r="M779" s="671"/>
      <c r="N779" s="671"/>
      <c r="O779" s="671"/>
      <c r="P779" s="483"/>
    </row>
    <row r="780" spans="1:16" x14ac:dyDescent="0.2">
      <c r="A780" s="441"/>
      <c r="B780" s="442"/>
      <c r="C780" s="671" t="s">
        <v>704</v>
      </c>
      <c r="D780" s="671"/>
      <c r="E780" s="671"/>
      <c r="F780" s="671"/>
      <c r="G780" s="671"/>
      <c r="H780" s="671"/>
      <c r="I780" s="671"/>
      <c r="J780" s="671"/>
      <c r="K780" s="671"/>
      <c r="L780" s="671"/>
      <c r="M780" s="671"/>
      <c r="N780" s="671"/>
      <c r="O780" s="671"/>
      <c r="P780" s="484"/>
    </row>
    <row r="781" spans="1:16" x14ac:dyDescent="0.2">
      <c r="A781" s="441"/>
      <c r="B781" s="442"/>
      <c r="C781" s="671" t="s">
        <v>721</v>
      </c>
      <c r="D781" s="671"/>
      <c r="E781" s="671"/>
      <c r="F781" s="671"/>
      <c r="G781" s="671"/>
      <c r="H781" s="671"/>
      <c r="I781" s="671"/>
      <c r="J781" s="671"/>
      <c r="K781" s="671"/>
      <c r="L781" s="671"/>
      <c r="M781" s="671"/>
      <c r="N781" s="671"/>
      <c r="O781" s="671"/>
      <c r="P781" s="483"/>
    </row>
    <row r="782" spans="1:16" x14ac:dyDescent="0.2">
      <c r="A782" s="441"/>
      <c r="B782" s="442"/>
      <c r="C782" s="671" t="s">
        <v>722</v>
      </c>
      <c r="D782" s="671"/>
      <c r="E782" s="671"/>
      <c r="F782" s="671"/>
      <c r="G782" s="671"/>
      <c r="H782" s="671"/>
      <c r="I782" s="671"/>
      <c r="J782" s="671"/>
      <c r="K782" s="671"/>
      <c r="L782" s="671"/>
      <c r="M782" s="671"/>
      <c r="N782" s="671"/>
      <c r="O782" s="671"/>
      <c r="P782" s="483"/>
    </row>
    <row r="783" spans="1:16" x14ac:dyDescent="0.2">
      <c r="A783" s="441"/>
      <c r="B783" s="442"/>
      <c r="C783" s="671" t="s">
        <v>723</v>
      </c>
      <c r="D783" s="671"/>
      <c r="E783" s="671"/>
      <c r="F783" s="671"/>
      <c r="G783" s="671"/>
      <c r="H783" s="671"/>
      <c r="I783" s="671"/>
      <c r="J783" s="671"/>
      <c r="K783" s="671"/>
      <c r="L783" s="671"/>
      <c r="M783" s="671"/>
      <c r="N783" s="671"/>
      <c r="O783" s="671"/>
      <c r="P783" s="483"/>
    </row>
    <row r="784" spans="1:16" x14ac:dyDescent="0.2">
      <c r="A784" s="441"/>
      <c r="B784" s="442"/>
      <c r="C784" s="671" t="s">
        <v>724</v>
      </c>
      <c r="D784" s="671"/>
      <c r="E784" s="671"/>
      <c r="F784" s="671"/>
      <c r="G784" s="671"/>
      <c r="H784" s="671"/>
      <c r="I784" s="671"/>
      <c r="J784" s="671"/>
      <c r="K784" s="671"/>
      <c r="L784" s="671"/>
      <c r="M784" s="671"/>
      <c r="N784" s="671"/>
      <c r="O784" s="671"/>
      <c r="P784" s="483"/>
    </row>
    <row r="785" spans="1:16" x14ac:dyDescent="0.2">
      <c r="A785" s="441"/>
      <c r="B785" s="442"/>
      <c r="C785" s="671" t="s">
        <v>725</v>
      </c>
      <c r="D785" s="671"/>
      <c r="E785" s="671"/>
      <c r="F785" s="671"/>
      <c r="G785" s="671"/>
      <c r="H785" s="671"/>
      <c r="I785" s="671"/>
      <c r="J785" s="671"/>
      <c r="K785" s="671"/>
      <c r="L785" s="671"/>
      <c r="M785" s="671"/>
      <c r="N785" s="671"/>
      <c r="O785" s="671"/>
      <c r="P785" s="483"/>
    </row>
    <row r="786" spans="1:16" x14ac:dyDescent="0.2">
      <c r="A786" s="441"/>
      <c r="B786" s="442"/>
      <c r="C786" s="671" t="s">
        <v>726</v>
      </c>
      <c r="D786" s="671"/>
      <c r="E786" s="671"/>
      <c r="F786" s="671"/>
      <c r="G786" s="671"/>
      <c r="H786" s="671"/>
      <c r="I786" s="671"/>
      <c r="J786" s="671"/>
      <c r="K786" s="671"/>
      <c r="L786" s="671"/>
      <c r="M786" s="671"/>
      <c r="N786" s="671"/>
      <c r="O786" s="671"/>
      <c r="P786" s="483"/>
    </row>
    <row r="787" spans="1:16" x14ac:dyDescent="0.2">
      <c r="A787" s="441"/>
      <c r="B787" s="442"/>
      <c r="C787" s="671" t="s">
        <v>727</v>
      </c>
      <c r="D787" s="671"/>
      <c r="E787" s="671"/>
      <c r="F787" s="671"/>
      <c r="G787" s="671"/>
      <c r="H787" s="671"/>
      <c r="I787" s="671"/>
      <c r="J787" s="671"/>
      <c r="K787" s="671"/>
      <c r="L787" s="671"/>
      <c r="M787" s="671"/>
      <c r="N787" s="671"/>
      <c r="O787" s="671"/>
      <c r="P787" s="483"/>
    </row>
    <row r="788" spans="1:16" x14ac:dyDescent="0.2">
      <c r="A788" s="441"/>
      <c r="B788" s="442"/>
      <c r="C788" s="671" t="s">
        <v>728</v>
      </c>
      <c r="D788" s="671"/>
      <c r="E788" s="671"/>
      <c r="F788" s="671"/>
      <c r="G788" s="671"/>
      <c r="H788" s="671"/>
      <c r="I788" s="671"/>
      <c r="J788" s="671"/>
      <c r="K788" s="671"/>
      <c r="L788" s="671"/>
      <c r="M788" s="671"/>
      <c r="N788" s="671"/>
      <c r="O788" s="671"/>
      <c r="P788" s="483"/>
    </row>
    <row r="789" spans="1:16" x14ac:dyDescent="0.2">
      <c r="A789" s="441"/>
      <c r="B789" s="442"/>
      <c r="C789" s="671" t="s">
        <v>712</v>
      </c>
      <c r="D789" s="671"/>
      <c r="E789" s="671"/>
      <c r="F789" s="671"/>
      <c r="G789" s="671"/>
      <c r="H789" s="671"/>
      <c r="I789" s="671"/>
      <c r="J789" s="671"/>
      <c r="K789" s="671"/>
      <c r="L789" s="671"/>
      <c r="M789" s="671"/>
      <c r="N789" s="671"/>
      <c r="O789" s="671"/>
      <c r="P789" s="484"/>
    </row>
    <row r="790" spans="1:16" x14ac:dyDescent="0.2">
      <c r="A790" s="441"/>
      <c r="B790" s="442"/>
      <c r="C790" s="671" t="s">
        <v>713</v>
      </c>
      <c r="D790" s="671"/>
      <c r="E790" s="671"/>
      <c r="F790" s="671"/>
      <c r="G790" s="671"/>
      <c r="H790" s="671"/>
      <c r="I790" s="671"/>
      <c r="J790" s="671"/>
      <c r="K790" s="671"/>
      <c r="L790" s="671"/>
      <c r="M790" s="671"/>
      <c r="N790" s="671"/>
      <c r="O790" s="671"/>
      <c r="P790" s="483"/>
    </row>
    <row r="791" spans="1:16" x14ac:dyDescent="0.2">
      <c r="A791" s="441"/>
      <c r="B791" s="442"/>
      <c r="C791" s="671" t="s">
        <v>717</v>
      </c>
      <c r="D791" s="671"/>
      <c r="E791" s="671"/>
      <c r="F791" s="671"/>
      <c r="G791" s="671"/>
      <c r="H791" s="671"/>
      <c r="I791" s="671"/>
      <c r="J791" s="671"/>
      <c r="K791" s="671"/>
      <c r="L791" s="671"/>
      <c r="M791" s="671"/>
      <c r="N791" s="671"/>
      <c r="O791" s="671"/>
      <c r="P791" s="483"/>
    </row>
    <row r="792" spans="1:16" x14ac:dyDescent="0.2">
      <c r="A792" s="441"/>
      <c r="B792" s="442"/>
      <c r="C792" s="671" t="s">
        <v>718</v>
      </c>
      <c r="D792" s="671"/>
      <c r="E792" s="671"/>
      <c r="F792" s="671"/>
      <c r="G792" s="671"/>
      <c r="H792" s="671"/>
      <c r="I792" s="671"/>
      <c r="J792" s="671"/>
      <c r="K792" s="671"/>
      <c r="L792" s="671"/>
      <c r="M792" s="671"/>
      <c r="N792" s="671"/>
      <c r="O792" s="671"/>
      <c r="P792" s="483"/>
    </row>
    <row r="793" spans="1:16" x14ac:dyDescent="0.2">
      <c r="A793" s="441"/>
      <c r="B793" s="485"/>
      <c r="C793" s="675" t="s">
        <v>729</v>
      </c>
      <c r="D793" s="675"/>
      <c r="E793" s="675"/>
      <c r="F793" s="675"/>
      <c r="G793" s="675"/>
      <c r="H793" s="675"/>
      <c r="I793" s="675"/>
      <c r="J793" s="675"/>
      <c r="K793" s="675"/>
      <c r="L793" s="675"/>
      <c r="M793" s="675"/>
      <c r="N793" s="675"/>
      <c r="O793" s="675"/>
      <c r="P793" s="486"/>
    </row>
    <row r="794" spans="1:16" x14ac:dyDescent="0.2">
      <c r="A794" s="441"/>
      <c r="B794" s="442"/>
      <c r="C794" s="671" t="s">
        <v>730</v>
      </c>
      <c r="D794" s="671"/>
      <c r="E794" s="671"/>
      <c r="F794" s="671"/>
      <c r="G794" s="671"/>
      <c r="H794" s="671"/>
      <c r="I794" s="671"/>
      <c r="J794" s="671"/>
      <c r="K794" s="671"/>
      <c r="L794" s="671"/>
      <c r="M794" s="671"/>
      <c r="N794" s="671"/>
      <c r="O794" s="671"/>
      <c r="P794" s="483"/>
    </row>
    <row r="795" spans="1:16" x14ac:dyDescent="0.2">
      <c r="A795" s="441"/>
      <c r="B795" s="442"/>
      <c r="C795" s="671" t="s">
        <v>731</v>
      </c>
      <c r="D795" s="671"/>
      <c r="E795" s="671"/>
      <c r="F795" s="671"/>
      <c r="G795" s="671"/>
      <c r="H795" s="671"/>
      <c r="I795" s="671"/>
      <c r="J795" s="671"/>
      <c r="K795" s="671"/>
      <c r="L795" s="671"/>
      <c r="M795" s="671"/>
      <c r="N795" s="671"/>
      <c r="O795" s="671"/>
      <c r="P795" s="483"/>
    </row>
    <row r="796" spans="1:16" x14ac:dyDescent="0.2">
      <c r="A796" s="441"/>
      <c r="B796" s="442"/>
      <c r="C796" s="671" t="s">
        <v>732</v>
      </c>
      <c r="D796" s="671"/>
      <c r="E796" s="671"/>
      <c r="F796" s="671"/>
      <c r="G796" s="671"/>
      <c r="H796" s="671"/>
      <c r="I796" s="671"/>
      <c r="J796" s="671"/>
      <c r="K796" s="671"/>
      <c r="L796" s="671"/>
      <c r="M796" s="671"/>
      <c r="N796" s="671"/>
      <c r="O796" s="671"/>
      <c r="P796" s="483"/>
    </row>
    <row r="797" spans="1:16" x14ac:dyDescent="0.2">
      <c r="A797" s="441"/>
      <c r="B797" s="442"/>
      <c r="C797" s="671" t="s">
        <v>733</v>
      </c>
      <c r="D797" s="671"/>
      <c r="E797" s="671"/>
      <c r="F797" s="671"/>
      <c r="G797" s="671"/>
      <c r="H797" s="671"/>
      <c r="I797" s="671"/>
      <c r="J797" s="671"/>
      <c r="K797" s="671"/>
      <c r="L797" s="671"/>
      <c r="M797" s="671"/>
      <c r="N797" s="671"/>
      <c r="O797" s="671"/>
      <c r="P797" s="483"/>
    </row>
    <row r="798" spans="1:16" x14ac:dyDescent="0.2">
      <c r="A798" s="441"/>
      <c r="B798" s="485"/>
      <c r="C798" s="675" t="s">
        <v>734</v>
      </c>
      <c r="D798" s="675"/>
      <c r="E798" s="675"/>
      <c r="F798" s="675"/>
      <c r="G798" s="675"/>
      <c r="H798" s="675"/>
      <c r="I798" s="675"/>
      <c r="J798" s="675"/>
      <c r="K798" s="675"/>
      <c r="L798" s="675"/>
      <c r="M798" s="675"/>
      <c r="N798" s="675"/>
      <c r="O798" s="675"/>
      <c r="P798" s="486"/>
    </row>
    <row r="799" spans="1:16" x14ac:dyDescent="0.2">
      <c r="A799" s="441"/>
      <c r="B799" s="442"/>
      <c r="C799" s="671" t="s">
        <v>735</v>
      </c>
      <c r="D799" s="671"/>
      <c r="E799" s="671"/>
      <c r="F799" s="671"/>
      <c r="G799" s="671"/>
      <c r="H799" s="671"/>
      <c r="I799" s="671"/>
      <c r="J799" s="671"/>
      <c r="K799" s="671"/>
      <c r="L799" s="671"/>
      <c r="M799" s="671"/>
      <c r="N799" s="671"/>
      <c r="O799" s="671"/>
      <c r="P799" s="484"/>
    </row>
    <row r="800" spans="1:16" x14ac:dyDescent="0.2">
      <c r="A800" s="441"/>
      <c r="B800" s="442"/>
      <c r="C800" s="671" t="s">
        <v>736</v>
      </c>
      <c r="D800" s="671"/>
      <c r="E800" s="671"/>
      <c r="F800" s="671"/>
      <c r="G800" s="671"/>
      <c r="H800" s="671"/>
      <c r="I800" s="671"/>
      <c r="J800" s="671"/>
      <c r="K800" s="671"/>
      <c r="L800" s="671"/>
      <c r="M800" s="671"/>
      <c r="N800" s="671"/>
      <c r="O800" s="671"/>
      <c r="P800" s="483"/>
    </row>
    <row r="801" spans="1:16" x14ac:dyDescent="0.2">
      <c r="A801" s="441"/>
      <c r="B801" s="442"/>
      <c r="C801" s="671" t="s">
        <v>737</v>
      </c>
      <c r="D801" s="671"/>
      <c r="E801" s="671"/>
      <c r="F801" s="671"/>
      <c r="G801" s="671"/>
      <c r="H801" s="671"/>
      <c r="I801" s="671"/>
      <c r="J801" s="671"/>
      <c r="K801" s="671"/>
      <c r="L801" s="671"/>
      <c r="M801" s="671"/>
      <c r="N801" s="671"/>
      <c r="O801" s="671"/>
      <c r="P801" s="484"/>
    </row>
    <row r="802" spans="1:16" x14ac:dyDescent="0.2">
      <c r="A802" s="441"/>
      <c r="B802" s="442"/>
      <c r="C802" s="671" t="s">
        <v>738</v>
      </c>
      <c r="D802" s="671"/>
      <c r="E802" s="671"/>
      <c r="F802" s="671"/>
      <c r="G802" s="671"/>
      <c r="H802" s="671"/>
      <c r="I802" s="671"/>
      <c r="J802" s="671"/>
      <c r="K802" s="671"/>
      <c r="L802" s="671"/>
      <c r="M802" s="671"/>
      <c r="N802" s="671"/>
      <c r="O802" s="671"/>
      <c r="P802" s="484"/>
    </row>
    <row r="803" spans="1:16" x14ac:dyDescent="0.2">
      <c r="A803" s="441"/>
      <c r="B803" s="442"/>
      <c r="C803" s="671" t="s">
        <v>739</v>
      </c>
      <c r="D803" s="671"/>
      <c r="E803" s="671"/>
      <c r="F803" s="671"/>
      <c r="G803" s="671"/>
      <c r="H803" s="671"/>
      <c r="I803" s="671"/>
      <c r="J803" s="671"/>
      <c r="K803" s="671"/>
      <c r="L803" s="671"/>
      <c r="M803" s="671"/>
      <c r="N803" s="671"/>
      <c r="O803" s="671"/>
      <c r="P803" s="483"/>
    </row>
    <row r="804" spans="1:16" x14ac:dyDescent="0.2">
      <c r="A804" s="441"/>
      <c r="B804" s="442"/>
      <c r="C804" s="671" t="s">
        <v>712</v>
      </c>
      <c r="D804" s="671"/>
      <c r="E804" s="671"/>
      <c r="F804" s="671"/>
      <c r="G804" s="671"/>
      <c r="H804" s="671"/>
      <c r="I804" s="671"/>
      <c r="J804" s="671"/>
      <c r="K804" s="671"/>
      <c r="L804" s="671"/>
      <c r="M804" s="671"/>
      <c r="N804" s="671"/>
      <c r="O804" s="671"/>
      <c r="P804" s="484"/>
    </row>
    <row r="805" spans="1:16" ht="22.5" x14ac:dyDescent="0.2">
      <c r="A805" s="441"/>
      <c r="B805" s="442" t="s">
        <v>740</v>
      </c>
      <c r="C805" s="671" t="s">
        <v>741</v>
      </c>
      <c r="D805" s="671"/>
      <c r="E805" s="671"/>
      <c r="F805" s="671"/>
      <c r="G805" s="671"/>
      <c r="H805" s="671"/>
      <c r="I805" s="671"/>
      <c r="J805" s="671"/>
      <c r="K805" s="671"/>
      <c r="L805" s="671"/>
      <c r="M805" s="671"/>
      <c r="N805" s="671"/>
      <c r="O805" s="671"/>
      <c r="P805" s="483"/>
    </row>
    <row r="806" spans="1:16" x14ac:dyDescent="0.2">
      <c r="A806" s="441"/>
      <c r="B806" s="442"/>
      <c r="C806" s="671" t="s">
        <v>742</v>
      </c>
      <c r="D806" s="671"/>
      <c r="E806" s="671"/>
      <c r="F806" s="671"/>
      <c r="G806" s="671"/>
      <c r="H806" s="671"/>
      <c r="I806" s="671"/>
      <c r="J806" s="671"/>
      <c r="K806" s="671"/>
      <c r="L806" s="671"/>
      <c r="M806" s="671"/>
      <c r="N806" s="671"/>
      <c r="O806" s="671"/>
      <c r="P806" s="483"/>
    </row>
    <row r="807" spans="1:16" x14ac:dyDescent="0.2">
      <c r="A807" s="441"/>
      <c r="B807" s="442"/>
      <c r="C807" s="671" t="s">
        <v>712</v>
      </c>
      <c r="D807" s="671"/>
      <c r="E807" s="671"/>
      <c r="F807" s="671"/>
      <c r="G807" s="671"/>
      <c r="H807" s="671"/>
      <c r="I807" s="671"/>
      <c r="J807" s="671"/>
      <c r="K807" s="671"/>
      <c r="L807" s="671"/>
      <c r="M807" s="671"/>
      <c r="N807" s="671"/>
      <c r="O807" s="671"/>
      <c r="P807" s="484"/>
    </row>
    <row r="808" spans="1:16" ht="22.5" x14ac:dyDescent="0.2">
      <c r="A808" s="441"/>
      <c r="B808" s="442" t="s">
        <v>743</v>
      </c>
      <c r="C808" s="671" t="s">
        <v>741</v>
      </c>
      <c r="D808" s="671"/>
      <c r="E808" s="671"/>
      <c r="F808" s="671"/>
      <c r="G808" s="671"/>
      <c r="H808" s="671"/>
      <c r="I808" s="671"/>
      <c r="J808" s="671"/>
      <c r="K808" s="671"/>
      <c r="L808" s="671"/>
      <c r="M808" s="671"/>
      <c r="N808" s="671"/>
      <c r="O808" s="671"/>
      <c r="P808" s="483"/>
    </row>
    <row r="809" spans="1:16" x14ac:dyDescent="0.2">
      <c r="A809" s="479"/>
      <c r="B809" s="469"/>
      <c r="C809" s="467"/>
      <c r="D809" s="467"/>
      <c r="E809" s="467"/>
      <c r="F809" s="467"/>
      <c r="G809" s="467"/>
      <c r="H809" s="467"/>
      <c r="I809" s="467"/>
      <c r="J809" s="467"/>
      <c r="K809" s="467"/>
      <c r="L809" s="467"/>
      <c r="M809" s="467"/>
      <c r="N809" s="487"/>
      <c r="O809" s="488"/>
      <c r="P809" s="489"/>
    </row>
    <row r="810" spans="1:16" x14ac:dyDescent="0.2">
      <c r="A810" s="490"/>
      <c r="B810" s="490"/>
      <c r="C810" s="490"/>
      <c r="D810" s="490"/>
      <c r="E810" s="490"/>
      <c r="F810" s="490"/>
      <c r="G810" s="490"/>
      <c r="H810" s="490"/>
      <c r="I810" s="490"/>
      <c r="J810" s="490"/>
      <c r="K810" s="490"/>
      <c r="L810" s="490"/>
      <c r="M810" s="490"/>
      <c r="N810" s="490"/>
      <c r="O810" s="490"/>
      <c r="P810" s="490"/>
    </row>
    <row r="811" spans="1:16" x14ac:dyDescent="0.2">
      <c r="A811" s="491"/>
      <c r="B811" s="492" t="s">
        <v>744</v>
      </c>
      <c r="C811" s="668"/>
      <c r="D811" s="668"/>
      <c r="E811" s="668"/>
      <c r="F811" s="668"/>
      <c r="G811" s="668"/>
      <c r="H811" s="668"/>
      <c r="I811" s="666"/>
      <c r="J811" s="666"/>
      <c r="K811" s="666"/>
      <c r="L811" s="666"/>
      <c r="M811" s="666"/>
      <c r="N811" s="666"/>
    </row>
    <row r="812" spans="1:16" x14ac:dyDescent="0.2">
      <c r="A812" s="493"/>
      <c r="B812" s="492"/>
      <c r="C812" s="667" t="s">
        <v>745</v>
      </c>
      <c r="D812" s="667"/>
      <c r="E812" s="667"/>
      <c r="F812" s="667"/>
      <c r="G812" s="667"/>
      <c r="H812" s="667"/>
      <c r="I812" s="667"/>
      <c r="J812" s="667"/>
      <c r="K812" s="667"/>
      <c r="L812" s="667"/>
      <c r="M812" s="667"/>
      <c r="N812" s="667"/>
      <c r="O812" s="494"/>
      <c r="P812" s="494"/>
    </row>
    <row r="813" spans="1:16" x14ac:dyDescent="0.2">
      <c r="A813" s="491"/>
      <c r="B813" s="492" t="s">
        <v>746</v>
      </c>
      <c r="C813" s="668"/>
      <c r="D813" s="668"/>
      <c r="E813" s="668"/>
      <c r="F813" s="668"/>
      <c r="G813" s="668"/>
      <c r="H813" s="668"/>
      <c r="I813" s="666"/>
      <c r="J813" s="666"/>
      <c r="K813" s="666"/>
      <c r="L813" s="666"/>
      <c r="M813" s="666"/>
      <c r="N813" s="666"/>
    </row>
    <row r="814" spans="1:16" x14ac:dyDescent="0.2">
      <c r="A814" s="493"/>
      <c r="B814" s="494"/>
      <c r="C814" s="667" t="s">
        <v>745</v>
      </c>
      <c r="D814" s="667"/>
      <c r="E814" s="667"/>
      <c r="F814" s="667"/>
      <c r="G814" s="667"/>
      <c r="H814" s="667"/>
      <c r="I814" s="667"/>
      <c r="J814" s="667"/>
      <c r="K814" s="667"/>
      <c r="L814" s="667"/>
      <c r="M814" s="667"/>
      <c r="N814" s="667"/>
      <c r="O814" s="494"/>
      <c r="P814" s="494"/>
    </row>
    <row r="815" spans="1:16" x14ac:dyDescent="0.2">
      <c r="A815" s="479"/>
      <c r="B815" s="479"/>
      <c r="C815" s="479"/>
      <c r="D815" s="479"/>
      <c r="E815" s="479"/>
      <c r="F815" s="479"/>
      <c r="G815" s="479"/>
      <c r="H815" s="479"/>
      <c r="I815" s="479"/>
      <c r="J815" s="479"/>
      <c r="K815" s="479"/>
      <c r="L815" s="479"/>
      <c r="M815" s="479"/>
      <c r="N815" s="479"/>
      <c r="O815" s="479"/>
      <c r="P815" s="479"/>
    </row>
    <row r="816" spans="1:16" x14ac:dyDescent="0.2">
      <c r="A816" s="669" t="s">
        <v>747</v>
      </c>
      <c r="B816" s="670"/>
      <c r="C816" s="670"/>
      <c r="D816" s="670"/>
      <c r="E816" s="670"/>
      <c r="F816" s="670"/>
      <c r="G816" s="670"/>
      <c r="H816" s="670"/>
      <c r="I816" s="670"/>
      <c r="J816" s="670"/>
      <c r="K816" s="670"/>
      <c r="L816" s="670"/>
      <c r="M816" s="670"/>
      <c r="N816" s="670"/>
      <c r="O816" s="670"/>
      <c r="P816" s="670"/>
    </row>
    <row r="817" spans="1:16" x14ac:dyDescent="0.2">
      <c r="A817" s="671" t="s">
        <v>748</v>
      </c>
      <c r="B817" s="671"/>
      <c r="C817" s="671"/>
      <c r="D817" s="671"/>
      <c r="E817" s="671"/>
      <c r="F817" s="671"/>
      <c r="G817" s="671"/>
      <c r="H817" s="671"/>
      <c r="I817" s="671"/>
      <c r="J817" s="671"/>
      <c r="K817" s="671"/>
      <c r="L817" s="671"/>
      <c r="M817" s="671"/>
      <c r="N817" s="671"/>
      <c r="O817" s="671"/>
      <c r="P817" s="671"/>
    </row>
    <row r="818" spans="1:16" x14ac:dyDescent="0.2">
      <c r="A818" s="671" t="s">
        <v>749</v>
      </c>
      <c r="B818" s="671"/>
      <c r="C818" s="671"/>
      <c r="D818" s="671"/>
      <c r="E818" s="671"/>
      <c r="F818" s="671"/>
      <c r="G818" s="671"/>
      <c r="H818" s="671"/>
      <c r="I818" s="671"/>
      <c r="J818" s="671"/>
      <c r="K818" s="671"/>
      <c r="L818" s="671"/>
      <c r="M818" s="671"/>
      <c r="N818" s="671"/>
      <c r="O818" s="671"/>
      <c r="P818" s="671"/>
    </row>
    <row r="819" spans="1:16" x14ac:dyDescent="0.2">
      <c r="A819" s="479"/>
      <c r="B819" s="479"/>
      <c r="C819" s="479"/>
      <c r="D819" s="479"/>
      <c r="E819" s="479"/>
      <c r="F819" s="479"/>
      <c r="G819" s="479"/>
      <c r="H819" s="479"/>
      <c r="I819" s="479"/>
      <c r="J819" s="479"/>
      <c r="K819" s="479"/>
      <c r="L819" s="479"/>
      <c r="M819" s="479"/>
      <c r="N819" s="479"/>
      <c r="O819" s="479"/>
      <c r="P819" s="479"/>
    </row>
  </sheetData>
  <mergeCells count="805">
    <mergeCell ref="C39:G39"/>
    <mergeCell ref="C40:G40"/>
    <mergeCell ref="C41:G41"/>
    <mergeCell ref="C42:G42"/>
    <mergeCell ref="C43:P43"/>
    <mergeCell ref="A34:P34"/>
    <mergeCell ref="C35:G35"/>
    <mergeCell ref="C36:P36"/>
    <mergeCell ref="C37:G37"/>
    <mergeCell ref="C38:G38"/>
    <mergeCell ref="A15:P15"/>
    <mergeCell ref="A16:P16"/>
    <mergeCell ref="C33:G33"/>
    <mergeCell ref="A30:A32"/>
    <mergeCell ref="B30:B32"/>
    <mergeCell ref="C30:G32"/>
    <mergeCell ref="H30:H32"/>
    <mergeCell ref="I30:K31"/>
    <mergeCell ref="L30:P31"/>
    <mergeCell ref="B18:F18"/>
    <mergeCell ref="B19:F19"/>
    <mergeCell ref="C21:F21"/>
    <mergeCell ref="L2:P2"/>
    <mergeCell ref="A14:P14"/>
    <mergeCell ref="M7:P7"/>
    <mergeCell ref="A12:P12"/>
    <mergeCell ref="A4:E4"/>
    <mergeCell ref="M4:P4"/>
    <mergeCell ref="A5:E5"/>
    <mergeCell ref="M5:P5"/>
    <mergeCell ref="A6:E6"/>
    <mergeCell ref="M6:P6"/>
    <mergeCell ref="A13:P13"/>
    <mergeCell ref="A8:E8"/>
    <mergeCell ref="M8:P8"/>
    <mergeCell ref="A11:P11"/>
    <mergeCell ref="A7:E7"/>
    <mergeCell ref="C50:P50"/>
    <mergeCell ref="C51:G51"/>
    <mergeCell ref="C52:G52"/>
    <mergeCell ref="C53:G53"/>
    <mergeCell ref="C44:G44"/>
    <mergeCell ref="C45:G45"/>
    <mergeCell ref="C46:G46"/>
    <mergeCell ref="C47:G47"/>
    <mergeCell ref="C48:G48"/>
    <mergeCell ref="C49:G49"/>
    <mergeCell ref="C59:G59"/>
    <mergeCell ref="C60:G60"/>
    <mergeCell ref="C61:G61"/>
    <mergeCell ref="C62:G62"/>
    <mergeCell ref="C63:G63"/>
    <mergeCell ref="C54:G54"/>
    <mergeCell ref="C55:P55"/>
    <mergeCell ref="C56:G56"/>
    <mergeCell ref="C57:G57"/>
    <mergeCell ref="C58:P58"/>
    <mergeCell ref="C69:G69"/>
    <mergeCell ref="C70:G70"/>
    <mergeCell ref="C71:G71"/>
    <mergeCell ref="C72:P72"/>
    <mergeCell ref="C73:G73"/>
    <mergeCell ref="C64:G64"/>
    <mergeCell ref="C65:P65"/>
    <mergeCell ref="C66:G66"/>
    <mergeCell ref="C67:G67"/>
    <mergeCell ref="C68:G68"/>
    <mergeCell ref="C79:G79"/>
    <mergeCell ref="C80:G80"/>
    <mergeCell ref="C81:G81"/>
    <mergeCell ref="C82:G82"/>
    <mergeCell ref="C83:G83"/>
    <mergeCell ref="C74:G74"/>
    <mergeCell ref="C75:P75"/>
    <mergeCell ref="C76:G76"/>
    <mergeCell ref="C77:G77"/>
    <mergeCell ref="C78:G78"/>
    <mergeCell ref="C90:G90"/>
    <mergeCell ref="C91:G91"/>
    <mergeCell ref="C92:G92"/>
    <mergeCell ref="C93:G93"/>
    <mergeCell ref="C94:G94"/>
    <mergeCell ref="C85:O85"/>
    <mergeCell ref="A86:P86"/>
    <mergeCell ref="C87:G87"/>
    <mergeCell ref="C88:P88"/>
    <mergeCell ref="C89:G89"/>
    <mergeCell ref="C100:G100"/>
    <mergeCell ref="C101:G101"/>
    <mergeCell ref="C102:G102"/>
    <mergeCell ref="C103:G103"/>
    <mergeCell ref="C104:G104"/>
    <mergeCell ref="C95:G95"/>
    <mergeCell ref="C96:G96"/>
    <mergeCell ref="C97:G97"/>
    <mergeCell ref="C98:P98"/>
    <mergeCell ref="C99:G99"/>
    <mergeCell ref="C110:G110"/>
    <mergeCell ref="C111:P111"/>
    <mergeCell ref="C112:G112"/>
    <mergeCell ref="C113:G113"/>
    <mergeCell ref="C114:G114"/>
    <mergeCell ref="C105:G105"/>
    <mergeCell ref="C106:G106"/>
    <mergeCell ref="C107:G107"/>
    <mergeCell ref="C108:P108"/>
    <mergeCell ref="C109:G109"/>
    <mergeCell ref="C120:G120"/>
    <mergeCell ref="C121:G121"/>
    <mergeCell ref="C122:G122"/>
    <mergeCell ref="C123:P123"/>
    <mergeCell ref="C124:G124"/>
    <mergeCell ref="C115:G115"/>
    <mergeCell ref="C116:G116"/>
    <mergeCell ref="C117:G117"/>
    <mergeCell ref="C118:G118"/>
    <mergeCell ref="C119:G119"/>
    <mergeCell ref="C130:G130"/>
    <mergeCell ref="C131:G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40:G140"/>
    <mergeCell ref="C141:G141"/>
    <mergeCell ref="C142:G142"/>
    <mergeCell ref="C143:G143"/>
    <mergeCell ref="C144:G144"/>
    <mergeCell ref="C135:G135"/>
    <mergeCell ref="C136:G136"/>
    <mergeCell ref="C137:G137"/>
    <mergeCell ref="C138:G138"/>
    <mergeCell ref="C139:G139"/>
    <mergeCell ref="C150:G150"/>
    <mergeCell ref="C151:G151"/>
    <mergeCell ref="C152:G152"/>
    <mergeCell ref="C153:G153"/>
    <mergeCell ref="C154:G154"/>
    <mergeCell ref="C145:G145"/>
    <mergeCell ref="C146:P146"/>
    <mergeCell ref="C147:G147"/>
    <mergeCell ref="C148:G148"/>
    <mergeCell ref="C149:G149"/>
    <mergeCell ref="C160:G160"/>
    <mergeCell ref="C161:G161"/>
    <mergeCell ref="C162:G162"/>
    <mergeCell ref="C163:G163"/>
    <mergeCell ref="C164:G164"/>
    <mergeCell ref="C155:G155"/>
    <mergeCell ref="C156:G156"/>
    <mergeCell ref="C157:G157"/>
    <mergeCell ref="C158:G158"/>
    <mergeCell ref="C159:G159"/>
    <mergeCell ref="C170:P170"/>
    <mergeCell ref="C171:G171"/>
    <mergeCell ref="C172:G172"/>
    <mergeCell ref="C173:G173"/>
    <mergeCell ref="C174:G174"/>
    <mergeCell ref="C165:G165"/>
    <mergeCell ref="C166:G166"/>
    <mergeCell ref="C167:G167"/>
    <mergeCell ref="C168:G168"/>
    <mergeCell ref="C169:G169"/>
    <mergeCell ref="C180:G180"/>
    <mergeCell ref="C181:G181"/>
    <mergeCell ref="C182:G182"/>
    <mergeCell ref="C183:G183"/>
    <mergeCell ref="C184:G184"/>
    <mergeCell ref="C175:G175"/>
    <mergeCell ref="C176:G176"/>
    <mergeCell ref="C177:G177"/>
    <mergeCell ref="C178:G178"/>
    <mergeCell ref="C179:G179"/>
    <mergeCell ref="C190:G190"/>
    <mergeCell ref="C191:G191"/>
    <mergeCell ref="C192:G192"/>
    <mergeCell ref="C193:G193"/>
    <mergeCell ref="C194:G194"/>
    <mergeCell ref="C185:G185"/>
    <mergeCell ref="C186:G186"/>
    <mergeCell ref="C187:G187"/>
    <mergeCell ref="C188:P188"/>
    <mergeCell ref="C189:G18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210:G210"/>
    <mergeCell ref="C211:G211"/>
    <mergeCell ref="C212:G212"/>
    <mergeCell ref="C213:G213"/>
    <mergeCell ref="C214:G214"/>
    <mergeCell ref="C205:G205"/>
    <mergeCell ref="C206:G206"/>
    <mergeCell ref="C207:G207"/>
    <mergeCell ref="C208:G208"/>
    <mergeCell ref="C209:G209"/>
    <mergeCell ref="C234:G234"/>
    <mergeCell ref="C220:G220"/>
    <mergeCell ref="C221:G221"/>
    <mergeCell ref="C222:G222"/>
    <mergeCell ref="C223:G223"/>
    <mergeCell ref="C224:G224"/>
    <mergeCell ref="C215:P215"/>
    <mergeCell ref="C216:G216"/>
    <mergeCell ref="C217:G217"/>
    <mergeCell ref="C218:G218"/>
    <mergeCell ref="C219:G219"/>
    <mergeCell ref="C230:G230"/>
    <mergeCell ref="C231:G231"/>
    <mergeCell ref="C232:G232"/>
    <mergeCell ref="C233:G233"/>
    <mergeCell ref="C225:G225"/>
    <mergeCell ref="C226:G226"/>
    <mergeCell ref="C227:G227"/>
    <mergeCell ref="C228:G228"/>
    <mergeCell ref="C229:G229"/>
    <mergeCell ref="C240:G240"/>
    <mergeCell ref="C241:G241"/>
    <mergeCell ref="C242:G242"/>
    <mergeCell ref="C243:G243"/>
    <mergeCell ref="C244:G244"/>
    <mergeCell ref="C235:G235"/>
    <mergeCell ref="C238:G238"/>
    <mergeCell ref="C236:P236"/>
    <mergeCell ref="C237:G237"/>
    <mergeCell ref="C239:P239"/>
    <mergeCell ref="C250:G250"/>
    <mergeCell ref="C252:G252"/>
    <mergeCell ref="C253:G253"/>
    <mergeCell ref="C254:G254"/>
    <mergeCell ref="C245:G245"/>
    <mergeCell ref="C246:G246"/>
    <mergeCell ref="C247:G247"/>
    <mergeCell ref="C248:G248"/>
    <mergeCell ref="C249:G249"/>
    <mergeCell ref="C251:P251"/>
    <mergeCell ref="C260:G260"/>
    <mergeCell ref="C262:G262"/>
    <mergeCell ref="C264:G264"/>
    <mergeCell ref="C255:G255"/>
    <mergeCell ref="C256:G256"/>
    <mergeCell ref="C257:G257"/>
    <mergeCell ref="C258:G258"/>
    <mergeCell ref="C259:G259"/>
    <mergeCell ref="C261:G261"/>
    <mergeCell ref="C263:P263"/>
    <mergeCell ref="C270:G270"/>
    <mergeCell ref="C271:G271"/>
    <mergeCell ref="C272:G272"/>
    <mergeCell ref="C274:G274"/>
    <mergeCell ref="C265:G265"/>
    <mergeCell ref="C266:G266"/>
    <mergeCell ref="C267:G267"/>
    <mergeCell ref="C268:G268"/>
    <mergeCell ref="C269:G269"/>
    <mergeCell ref="C273:G273"/>
    <mergeCell ref="C280:G280"/>
    <mergeCell ref="C281:G281"/>
    <mergeCell ref="C282:G282"/>
    <mergeCell ref="C283:G283"/>
    <mergeCell ref="C284:G284"/>
    <mergeCell ref="C277:G277"/>
    <mergeCell ref="C279:G279"/>
    <mergeCell ref="C275:P275"/>
    <mergeCell ref="C276:G276"/>
    <mergeCell ref="C278:P278"/>
    <mergeCell ref="C290:G290"/>
    <mergeCell ref="C292:G292"/>
    <mergeCell ref="C293:G293"/>
    <mergeCell ref="C294:G294"/>
    <mergeCell ref="C285:G285"/>
    <mergeCell ref="C287:G287"/>
    <mergeCell ref="C286:G286"/>
    <mergeCell ref="C288:P288"/>
    <mergeCell ref="C289:G289"/>
    <mergeCell ref="C291:P291"/>
    <mergeCell ref="C300:G300"/>
    <mergeCell ref="C301:G301"/>
    <mergeCell ref="C302:G302"/>
    <mergeCell ref="C303:G303"/>
    <mergeCell ref="C304:G304"/>
    <mergeCell ref="C295:G295"/>
    <mergeCell ref="C296:G296"/>
    <mergeCell ref="C297:G297"/>
    <mergeCell ref="C298:G298"/>
    <mergeCell ref="C299:G299"/>
    <mergeCell ref="C324:G324"/>
    <mergeCell ref="C310:G310"/>
    <mergeCell ref="C311:G311"/>
    <mergeCell ref="C312:G312"/>
    <mergeCell ref="C313:G313"/>
    <mergeCell ref="C314:G314"/>
    <mergeCell ref="C305:G305"/>
    <mergeCell ref="C307:G307"/>
    <mergeCell ref="C309:G309"/>
    <mergeCell ref="C306:G306"/>
    <mergeCell ref="C308:P308"/>
    <mergeCell ref="C320:G320"/>
    <mergeCell ref="C321:G321"/>
    <mergeCell ref="C322:G322"/>
    <mergeCell ref="C323:G323"/>
    <mergeCell ref="C315:G315"/>
    <mergeCell ref="C316:G316"/>
    <mergeCell ref="C317:G317"/>
    <mergeCell ref="C318:G318"/>
    <mergeCell ref="C319:G319"/>
    <mergeCell ref="C335:P335"/>
    <mergeCell ref="C343:G343"/>
    <mergeCell ref="C330:G330"/>
    <mergeCell ref="C331:G331"/>
    <mergeCell ref="C332:G332"/>
    <mergeCell ref="C334:G334"/>
    <mergeCell ref="C325:G325"/>
    <mergeCell ref="C328:G328"/>
    <mergeCell ref="C326:P326"/>
    <mergeCell ref="C327:G327"/>
    <mergeCell ref="C329:P329"/>
    <mergeCell ref="C333:G333"/>
    <mergeCell ref="C354:G354"/>
    <mergeCell ref="C340:G340"/>
    <mergeCell ref="C341:G341"/>
    <mergeCell ref="C342:G342"/>
    <mergeCell ref="C344:G344"/>
    <mergeCell ref="C336:G336"/>
    <mergeCell ref="C337:G337"/>
    <mergeCell ref="C338:G338"/>
    <mergeCell ref="C339:G339"/>
    <mergeCell ref="C350:G350"/>
    <mergeCell ref="C352:G352"/>
    <mergeCell ref="C346:G346"/>
    <mergeCell ref="C347:G347"/>
    <mergeCell ref="C348:G348"/>
    <mergeCell ref="C349:G349"/>
    <mergeCell ref="C345:P345"/>
    <mergeCell ref="C351:G351"/>
    <mergeCell ref="C353:P353"/>
    <mergeCell ref="C374:P374"/>
    <mergeCell ref="C360:G360"/>
    <mergeCell ref="C361:G361"/>
    <mergeCell ref="C362:G362"/>
    <mergeCell ref="C363:G363"/>
    <mergeCell ref="C364:G364"/>
    <mergeCell ref="C355:G355"/>
    <mergeCell ref="C357:G357"/>
    <mergeCell ref="C358:G358"/>
    <mergeCell ref="C359:G359"/>
    <mergeCell ref="C356:P356"/>
    <mergeCell ref="C370:G370"/>
    <mergeCell ref="C371:G371"/>
    <mergeCell ref="C373:G373"/>
    <mergeCell ref="C365:G365"/>
    <mergeCell ref="C366:G366"/>
    <mergeCell ref="C367:G367"/>
    <mergeCell ref="C368:G368"/>
    <mergeCell ref="C369:G369"/>
    <mergeCell ref="C372:G372"/>
    <mergeCell ref="C381:G381"/>
    <mergeCell ref="C383:G383"/>
    <mergeCell ref="C384:G384"/>
    <mergeCell ref="C375:G375"/>
    <mergeCell ref="C376:G376"/>
    <mergeCell ref="C377:G377"/>
    <mergeCell ref="C378:G378"/>
    <mergeCell ref="C379:G379"/>
    <mergeCell ref="C380:G380"/>
    <mergeCell ref="C382:P382"/>
    <mergeCell ref="C404:G404"/>
    <mergeCell ref="C390:G390"/>
    <mergeCell ref="C391:G391"/>
    <mergeCell ref="C392:G392"/>
    <mergeCell ref="C393:G393"/>
    <mergeCell ref="C394:G394"/>
    <mergeCell ref="C386:G386"/>
    <mergeCell ref="C389:G389"/>
    <mergeCell ref="C385:G385"/>
    <mergeCell ref="C387:P387"/>
    <mergeCell ref="C388:G388"/>
    <mergeCell ref="C400:G400"/>
    <mergeCell ref="C401:G401"/>
    <mergeCell ref="C402:G402"/>
    <mergeCell ref="C403:G403"/>
    <mergeCell ref="C396:G396"/>
    <mergeCell ref="C397:G397"/>
    <mergeCell ref="C399:G399"/>
    <mergeCell ref="C395:P395"/>
    <mergeCell ref="C398:P398"/>
    <mergeCell ref="C424:G424"/>
    <mergeCell ref="C425:G425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20:G420"/>
    <mergeCell ref="C421:G421"/>
    <mergeCell ref="C415:G415"/>
    <mergeCell ref="C416:G416"/>
    <mergeCell ref="C417:G417"/>
    <mergeCell ref="C418:G418"/>
    <mergeCell ref="C419:G419"/>
    <mergeCell ref="C422:G422"/>
    <mergeCell ref="C423:G423"/>
    <mergeCell ref="C431:G431"/>
    <mergeCell ref="C432:G432"/>
    <mergeCell ref="C433:G433"/>
    <mergeCell ref="C435:G435"/>
    <mergeCell ref="C426:G426"/>
    <mergeCell ref="C427:P427"/>
    <mergeCell ref="C428:G428"/>
    <mergeCell ref="C430:G430"/>
    <mergeCell ref="A429:P429"/>
    <mergeCell ref="C434:G434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52:G452"/>
    <mergeCell ref="C453:G453"/>
    <mergeCell ref="C454:G454"/>
    <mergeCell ref="C455:G455"/>
    <mergeCell ref="C446:G446"/>
    <mergeCell ref="C449:G449"/>
    <mergeCell ref="C450:G450"/>
    <mergeCell ref="C447:P447"/>
    <mergeCell ref="C448:P448"/>
    <mergeCell ref="C451:P451"/>
    <mergeCell ref="C461:G461"/>
    <mergeCell ref="C462:G462"/>
    <mergeCell ref="C463:G463"/>
    <mergeCell ref="C464:G464"/>
    <mergeCell ref="C465:G465"/>
    <mergeCell ref="C456:G456"/>
    <mergeCell ref="C457:G457"/>
    <mergeCell ref="C458:G458"/>
    <mergeCell ref="C459:G459"/>
    <mergeCell ref="C460:G460"/>
    <mergeCell ref="C473:G473"/>
    <mergeCell ref="C475:G475"/>
    <mergeCell ref="C466:G466"/>
    <mergeCell ref="C468:G468"/>
    <mergeCell ref="C467:P467"/>
    <mergeCell ref="C470:O470"/>
    <mergeCell ref="A471:P471"/>
    <mergeCell ref="A472:P472"/>
    <mergeCell ref="C474:P474"/>
    <mergeCell ref="C482:G482"/>
    <mergeCell ref="C483:G483"/>
    <mergeCell ref="C484:G484"/>
    <mergeCell ref="C485:G485"/>
    <mergeCell ref="C476:G476"/>
    <mergeCell ref="C477:G477"/>
    <mergeCell ref="C478:G478"/>
    <mergeCell ref="C479:G479"/>
    <mergeCell ref="C480:G480"/>
    <mergeCell ref="C481:P481"/>
    <mergeCell ref="C499:G499"/>
    <mergeCell ref="C501:G501"/>
    <mergeCell ref="C491:G491"/>
    <mergeCell ref="C492:G492"/>
    <mergeCell ref="C493:G493"/>
    <mergeCell ref="C494:G494"/>
    <mergeCell ref="C486:G486"/>
    <mergeCell ref="C487:G487"/>
    <mergeCell ref="C489:G489"/>
    <mergeCell ref="C490:G490"/>
    <mergeCell ref="C488:P488"/>
    <mergeCell ref="C495:P495"/>
    <mergeCell ref="C512:G512"/>
    <mergeCell ref="C514:G514"/>
    <mergeCell ref="C515:G515"/>
    <mergeCell ref="C507:G507"/>
    <mergeCell ref="C508:G508"/>
    <mergeCell ref="C509:G509"/>
    <mergeCell ref="C511:G511"/>
    <mergeCell ref="C502:G502"/>
    <mergeCell ref="C504:G504"/>
    <mergeCell ref="C505:G505"/>
    <mergeCell ref="C506:G506"/>
    <mergeCell ref="C525:G525"/>
    <mergeCell ref="C527:G527"/>
    <mergeCell ref="C517:G517"/>
    <mergeCell ref="C518:G518"/>
    <mergeCell ref="C519:G519"/>
    <mergeCell ref="C520:G520"/>
    <mergeCell ref="C522:G522"/>
    <mergeCell ref="C523:G523"/>
    <mergeCell ref="C524:G524"/>
    <mergeCell ref="C526:G526"/>
    <mergeCell ref="C538:G538"/>
    <mergeCell ref="C533:G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43:G543"/>
    <mergeCell ref="C544:G544"/>
    <mergeCell ref="C545:G545"/>
    <mergeCell ref="C546:G546"/>
    <mergeCell ref="C547:G547"/>
    <mergeCell ref="C539:G539"/>
    <mergeCell ref="C540:G540"/>
    <mergeCell ref="C541:G541"/>
    <mergeCell ref="C542:G542"/>
    <mergeCell ref="C553:G553"/>
    <mergeCell ref="C555:G555"/>
    <mergeCell ref="C557:G557"/>
    <mergeCell ref="C548:G548"/>
    <mergeCell ref="C549:G549"/>
    <mergeCell ref="C550:G550"/>
    <mergeCell ref="C551:G551"/>
    <mergeCell ref="C552:G552"/>
    <mergeCell ref="C554:G554"/>
    <mergeCell ref="C556:G556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C573:G573"/>
    <mergeCell ref="C575:G575"/>
    <mergeCell ref="C576:G576"/>
    <mergeCell ref="C577:G577"/>
    <mergeCell ref="C568:G568"/>
    <mergeCell ref="C569:G569"/>
    <mergeCell ref="C570:G570"/>
    <mergeCell ref="C571:G571"/>
    <mergeCell ref="C572:G572"/>
    <mergeCell ref="C574:G574"/>
    <mergeCell ref="C583:G583"/>
    <mergeCell ref="C584:G584"/>
    <mergeCell ref="C585:G585"/>
    <mergeCell ref="C586:G586"/>
    <mergeCell ref="C587:G587"/>
    <mergeCell ref="C581:G581"/>
    <mergeCell ref="C579:O579"/>
    <mergeCell ref="A580:P580"/>
    <mergeCell ref="C582:P582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607:G607"/>
    <mergeCell ref="C598:P598"/>
    <mergeCell ref="C599:G599"/>
    <mergeCell ref="C600:G600"/>
    <mergeCell ref="C601:G601"/>
    <mergeCell ref="C602:G602"/>
    <mergeCell ref="C604:O604"/>
    <mergeCell ref="A605:P605"/>
    <mergeCell ref="A606:P606"/>
    <mergeCell ref="C614:G614"/>
    <mergeCell ref="C615:G615"/>
    <mergeCell ref="C617:G617"/>
    <mergeCell ref="C609:G609"/>
    <mergeCell ref="C610:G610"/>
    <mergeCell ref="C611:G611"/>
    <mergeCell ref="C612:G612"/>
    <mergeCell ref="C608:P608"/>
    <mergeCell ref="C613:G613"/>
    <mergeCell ref="C616:G616"/>
    <mergeCell ref="C623:G623"/>
    <mergeCell ref="C624:G624"/>
    <mergeCell ref="C625:G625"/>
    <mergeCell ref="C626:G626"/>
    <mergeCell ref="C627:G627"/>
    <mergeCell ref="C618:G618"/>
    <mergeCell ref="C619:G619"/>
    <mergeCell ref="C621:G621"/>
    <mergeCell ref="C622:G622"/>
    <mergeCell ref="C620:P620"/>
    <mergeCell ref="C648:G648"/>
    <mergeCell ref="C633:G633"/>
    <mergeCell ref="C636:G636"/>
    <mergeCell ref="C628:G628"/>
    <mergeCell ref="C629:G629"/>
    <mergeCell ref="C630:G630"/>
    <mergeCell ref="C631:G631"/>
    <mergeCell ref="C632:G632"/>
    <mergeCell ref="C634:P634"/>
    <mergeCell ref="C635:G635"/>
    <mergeCell ref="C637:G637"/>
    <mergeCell ref="C638:G638"/>
    <mergeCell ref="C644:G644"/>
    <mergeCell ref="C645:G645"/>
    <mergeCell ref="C646:G646"/>
    <mergeCell ref="C647:G647"/>
    <mergeCell ref="C640:G640"/>
    <mergeCell ref="C642:G642"/>
    <mergeCell ref="C639:P639"/>
    <mergeCell ref="A641:P641"/>
    <mergeCell ref="C643:P643"/>
    <mergeCell ref="C654:G654"/>
    <mergeCell ref="C656:G656"/>
    <mergeCell ref="C657:G657"/>
    <mergeCell ref="C658:G658"/>
    <mergeCell ref="C649:G649"/>
    <mergeCell ref="C650:G650"/>
    <mergeCell ref="C651:G651"/>
    <mergeCell ref="C652:G652"/>
    <mergeCell ref="C653:G653"/>
    <mergeCell ref="C655:G655"/>
    <mergeCell ref="C664:G664"/>
    <mergeCell ref="C665:G665"/>
    <mergeCell ref="C666:G666"/>
    <mergeCell ref="C667:G667"/>
    <mergeCell ref="C668:G668"/>
    <mergeCell ref="C659:G659"/>
    <mergeCell ref="C662:G662"/>
    <mergeCell ref="C660:G660"/>
    <mergeCell ref="C661:P661"/>
    <mergeCell ref="C663:G663"/>
    <mergeCell ref="C674:G674"/>
    <mergeCell ref="C675:G675"/>
    <mergeCell ref="C678:G678"/>
    <mergeCell ref="C671:G671"/>
    <mergeCell ref="C672:G672"/>
    <mergeCell ref="C673:G673"/>
    <mergeCell ref="C669:G669"/>
    <mergeCell ref="C676:G676"/>
    <mergeCell ref="C670:G670"/>
    <mergeCell ref="C677:G677"/>
    <mergeCell ref="C684:G684"/>
    <mergeCell ref="C686:G686"/>
    <mergeCell ref="C687:G687"/>
    <mergeCell ref="C681:G681"/>
    <mergeCell ref="C682:G682"/>
    <mergeCell ref="C683:G683"/>
    <mergeCell ref="C679:G679"/>
    <mergeCell ref="C680:G680"/>
    <mergeCell ref="C685:P685"/>
    <mergeCell ref="C700:P700"/>
    <mergeCell ref="C688:G688"/>
    <mergeCell ref="C695:G695"/>
    <mergeCell ref="C696:G696"/>
    <mergeCell ref="C697:G697"/>
    <mergeCell ref="C698:G698"/>
    <mergeCell ref="C699:G699"/>
    <mergeCell ref="C694:G694"/>
    <mergeCell ref="C692:G692"/>
    <mergeCell ref="C689:G689"/>
    <mergeCell ref="C690:G690"/>
    <mergeCell ref="C691:G691"/>
    <mergeCell ref="C693:G693"/>
    <mergeCell ref="C705:G705"/>
    <mergeCell ref="C706:G706"/>
    <mergeCell ref="C707:G707"/>
    <mergeCell ref="C708:G708"/>
    <mergeCell ref="C709:G709"/>
    <mergeCell ref="C701:G701"/>
    <mergeCell ref="C704:G704"/>
    <mergeCell ref="C702:G702"/>
    <mergeCell ref="C703:P703"/>
    <mergeCell ref="C717:G717"/>
    <mergeCell ref="C718:G718"/>
    <mergeCell ref="C719:G719"/>
    <mergeCell ref="C710:G710"/>
    <mergeCell ref="C711:G711"/>
    <mergeCell ref="C714:G714"/>
    <mergeCell ref="C712:G712"/>
    <mergeCell ref="C715:G715"/>
    <mergeCell ref="C713:G713"/>
    <mergeCell ref="C716:G716"/>
    <mergeCell ref="C726:G726"/>
    <mergeCell ref="C729:G729"/>
    <mergeCell ref="C720:G720"/>
    <mergeCell ref="C721:G721"/>
    <mergeCell ref="C723:G723"/>
    <mergeCell ref="C724:G724"/>
    <mergeCell ref="C727:G727"/>
    <mergeCell ref="C722:P722"/>
    <mergeCell ref="C725:P725"/>
    <mergeCell ref="C728:G728"/>
    <mergeCell ref="C735:G735"/>
    <mergeCell ref="C736:G736"/>
    <mergeCell ref="C737:G737"/>
    <mergeCell ref="C738:G738"/>
    <mergeCell ref="C739:G739"/>
    <mergeCell ref="C730:G730"/>
    <mergeCell ref="C731:G731"/>
    <mergeCell ref="C732:G732"/>
    <mergeCell ref="C733:G733"/>
    <mergeCell ref="C734:G734"/>
    <mergeCell ref="C745:G745"/>
    <mergeCell ref="C746:G746"/>
    <mergeCell ref="C747:G747"/>
    <mergeCell ref="C748:G748"/>
    <mergeCell ref="C749:G749"/>
    <mergeCell ref="C741:G741"/>
    <mergeCell ref="C742:G742"/>
    <mergeCell ref="C744:G744"/>
    <mergeCell ref="C740:P740"/>
    <mergeCell ref="C743:P743"/>
    <mergeCell ref="C755:G755"/>
    <mergeCell ref="C756:G756"/>
    <mergeCell ref="C757:G757"/>
    <mergeCell ref="C752:G752"/>
    <mergeCell ref="C753:G753"/>
    <mergeCell ref="C754:G754"/>
    <mergeCell ref="C750:G750"/>
    <mergeCell ref="C751:G751"/>
    <mergeCell ref="C759:O759"/>
    <mergeCell ref="C779:O779"/>
    <mergeCell ref="C761:O761"/>
    <mergeCell ref="C762:O762"/>
    <mergeCell ref="C763:O763"/>
    <mergeCell ref="C764:O764"/>
    <mergeCell ref="C765:O765"/>
    <mergeCell ref="C766:O766"/>
    <mergeCell ref="C767:O767"/>
    <mergeCell ref="C768:O768"/>
    <mergeCell ref="C769:O769"/>
    <mergeCell ref="C770:O770"/>
    <mergeCell ref="C771:O771"/>
    <mergeCell ref="C772:O772"/>
    <mergeCell ref="C773:O773"/>
    <mergeCell ref="C774:O774"/>
    <mergeCell ref="C775:O775"/>
    <mergeCell ref="C776:O776"/>
    <mergeCell ref="C777:O777"/>
    <mergeCell ref="C778:O778"/>
    <mergeCell ref="C780:O780"/>
    <mergeCell ref="C781:O781"/>
    <mergeCell ref="C782:O782"/>
    <mergeCell ref="C783:O783"/>
    <mergeCell ref="C784:O784"/>
    <mergeCell ref="C785:O785"/>
    <mergeCell ref="C786:O786"/>
    <mergeCell ref="C787:O787"/>
    <mergeCell ref="C788:O788"/>
    <mergeCell ref="C805:O805"/>
    <mergeCell ref="C806:O806"/>
    <mergeCell ref="C807:O807"/>
    <mergeCell ref="C808:O808"/>
    <mergeCell ref="C789:O789"/>
    <mergeCell ref="C790:O790"/>
    <mergeCell ref="C791:O791"/>
    <mergeCell ref="C792:O792"/>
    <mergeCell ref="C793:O793"/>
    <mergeCell ref="C794:O794"/>
    <mergeCell ref="C795:O795"/>
    <mergeCell ref="C796:O796"/>
    <mergeCell ref="C797:O797"/>
    <mergeCell ref="C798:O798"/>
    <mergeCell ref="I811:N811"/>
    <mergeCell ref="C812:N812"/>
    <mergeCell ref="C813:H813"/>
    <mergeCell ref="I813:N813"/>
    <mergeCell ref="C814:N814"/>
    <mergeCell ref="A816:P816"/>
    <mergeCell ref="A817:P817"/>
    <mergeCell ref="A818:P818"/>
    <mergeCell ref="C496:G496"/>
    <mergeCell ref="C497:G497"/>
    <mergeCell ref="C498:P498"/>
    <mergeCell ref="C500:G500"/>
    <mergeCell ref="C503:P503"/>
    <mergeCell ref="C510:P510"/>
    <mergeCell ref="C513:P513"/>
    <mergeCell ref="C516:G516"/>
    <mergeCell ref="C521:G521"/>
    <mergeCell ref="C811:H811"/>
    <mergeCell ref="C799:O799"/>
    <mergeCell ref="C800:O800"/>
    <mergeCell ref="C801:O801"/>
    <mergeCell ref="C802:O802"/>
    <mergeCell ref="C803:O803"/>
    <mergeCell ref="C804:O804"/>
  </mergeCells>
  <pageMargins left="0.7" right="0.7" top="0.75" bottom="0.75" header="0.3" footer="0.3"/>
  <pageSetup paperSize="9" scale="5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B8CF-5F1D-481E-9268-BFE1B7919B86}">
  <sheetPr>
    <pageSetUpPr fitToPage="1"/>
  </sheetPr>
  <dimension ref="A1:H115"/>
  <sheetViews>
    <sheetView tabSelected="1" zoomScale="120" zoomScaleNormal="120" workbookViewId="0">
      <selection activeCell="B101" sqref="B101"/>
    </sheetView>
  </sheetViews>
  <sheetFormatPr defaultRowHeight="12.75" x14ac:dyDescent="0.2"/>
  <cols>
    <col min="2" max="2" width="57.7109375" customWidth="1"/>
    <col min="3" max="3" width="12.85546875" customWidth="1"/>
    <col min="4" max="4" width="14.28515625" customWidth="1"/>
    <col min="5" max="5" width="23.28515625" customWidth="1"/>
    <col min="6" max="6" width="11.140625" customWidth="1"/>
  </cols>
  <sheetData>
    <row r="1" spans="1:8" ht="15.75" x14ac:dyDescent="0.2">
      <c r="A1" s="387"/>
      <c r="B1" s="388"/>
      <c r="C1" s="390"/>
      <c r="D1" s="390"/>
      <c r="E1" s="391" t="s">
        <v>196</v>
      </c>
      <c r="F1" s="391"/>
      <c r="G1" s="391"/>
    </row>
    <row r="2" spans="1:8" ht="15.75" x14ac:dyDescent="0.2">
      <c r="A2" s="387"/>
      <c r="B2" s="714" t="s">
        <v>253</v>
      </c>
      <c r="C2" s="714"/>
      <c r="D2" s="714"/>
      <c r="E2" s="714"/>
      <c r="F2" s="391"/>
      <c r="G2" s="391"/>
      <c r="H2" s="391"/>
    </row>
    <row r="3" spans="1:8" ht="15.75" x14ac:dyDescent="0.2">
      <c r="A3" s="387"/>
      <c r="B3" s="717"/>
      <c r="C3" s="717"/>
      <c r="D3" s="717"/>
      <c r="E3" s="717"/>
      <c r="F3" s="717"/>
      <c r="G3" s="717"/>
      <c r="H3" s="717"/>
    </row>
    <row r="4" spans="1:8" ht="9" customHeight="1" x14ac:dyDescent="0.25">
      <c r="A4" s="387"/>
      <c r="B4" s="388"/>
      <c r="C4" s="389"/>
      <c r="D4" s="390"/>
      <c r="E4" s="390"/>
      <c r="F4" s="392"/>
      <c r="G4" s="389"/>
      <c r="H4" s="389"/>
    </row>
    <row r="5" spans="1:8" ht="15.75" x14ac:dyDescent="0.2">
      <c r="A5" s="719" t="s">
        <v>164</v>
      </c>
      <c r="B5" s="719"/>
      <c r="C5" s="389"/>
      <c r="D5" s="404" t="s">
        <v>165</v>
      </c>
      <c r="E5" s="404"/>
      <c r="F5" s="404"/>
      <c r="G5" s="404"/>
    </row>
    <row r="6" spans="1:8" ht="15.75" x14ac:dyDescent="0.2">
      <c r="A6" s="387" t="s">
        <v>156</v>
      </c>
      <c r="B6" s="388"/>
      <c r="C6" s="389"/>
      <c r="D6" s="390" t="s">
        <v>205</v>
      </c>
      <c r="E6" s="390"/>
      <c r="F6" s="389"/>
      <c r="G6" s="389"/>
    </row>
    <row r="7" spans="1:8" ht="15.75" x14ac:dyDescent="0.2">
      <c r="A7" s="387"/>
      <c r="B7" s="388"/>
      <c r="C7" s="389"/>
      <c r="D7" s="390" t="s">
        <v>29</v>
      </c>
      <c r="E7" s="390"/>
      <c r="F7" s="390"/>
      <c r="G7" s="389"/>
    </row>
    <row r="8" spans="1:8" ht="15.75" x14ac:dyDescent="0.2">
      <c r="A8" s="718" t="s">
        <v>197</v>
      </c>
      <c r="B8" s="718"/>
      <c r="C8" s="389"/>
      <c r="D8" s="390" t="s">
        <v>161</v>
      </c>
      <c r="E8" s="390"/>
      <c r="F8" s="390"/>
      <c r="G8" s="389"/>
    </row>
    <row r="9" spans="1:8" ht="15.75" x14ac:dyDescent="0.2">
      <c r="A9" s="718" t="s">
        <v>252</v>
      </c>
      <c r="B9" s="718"/>
      <c r="C9" s="389"/>
      <c r="D9" s="390" t="s">
        <v>252</v>
      </c>
      <c r="E9" s="390"/>
      <c r="F9" s="390"/>
      <c r="G9" s="389"/>
    </row>
    <row r="10" spans="1:8" ht="15.75" x14ac:dyDescent="0.25">
      <c r="A10" s="387"/>
      <c r="B10" s="388"/>
      <c r="C10" s="389"/>
      <c r="D10" s="390"/>
      <c r="E10" s="390"/>
      <c r="F10" s="392"/>
      <c r="G10" s="389"/>
      <c r="H10" s="389"/>
    </row>
    <row r="11" spans="1:8" ht="15.75" x14ac:dyDescent="0.2">
      <c r="A11" s="715" t="s">
        <v>752</v>
      </c>
      <c r="B11" s="715"/>
      <c r="C11" s="715"/>
      <c r="D11" s="715"/>
      <c r="E11" s="715"/>
      <c r="F11" s="405"/>
      <c r="G11" s="405"/>
      <c r="H11" s="405"/>
    </row>
    <row r="12" spans="1:8" ht="37.5" customHeight="1" x14ac:dyDescent="0.2">
      <c r="A12" s="715"/>
      <c r="B12" s="715"/>
      <c r="C12" s="715"/>
      <c r="D12" s="715"/>
      <c r="E12" s="715"/>
      <c r="F12" s="405"/>
      <c r="G12" s="405"/>
      <c r="H12" s="405"/>
    </row>
    <row r="13" spans="1:8" ht="15" x14ac:dyDescent="0.2">
      <c r="A13" s="716" t="s">
        <v>198</v>
      </c>
      <c r="B13" s="716"/>
      <c r="C13" s="716"/>
      <c r="D13" s="716"/>
      <c r="E13" s="716"/>
      <c r="F13" s="394"/>
      <c r="G13" s="394"/>
      <c r="H13" s="394"/>
    </row>
    <row r="14" spans="1:8" ht="14.25" x14ac:dyDescent="0.2">
      <c r="A14" s="393"/>
      <c r="B14" s="396"/>
      <c r="C14" s="397"/>
      <c r="D14" s="394"/>
      <c r="E14" s="395"/>
      <c r="F14" s="394"/>
      <c r="G14" s="394"/>
      <c r="H14" s="394"/>
    </row>
    <row r="15" spans="1:8" ht="15" x14ac:dyDescent="0.2">
      <c r="A15" s="398" t="s">
        <v>199</v>
      </c>
      <c r="B15" s="399" t="s">
        <v>10</v>
      </c>
      <c r="C15" s="400" t="s">
        <v>11</v>
      </c>
      <c r="D15" s="400" t="s">
        <v>200</v>
      </c>
      <c r="E15" s="401" t="s">
        <v>147</v>
      </c>
      <c r="F15" s="394"/>
      <c r="G15" s="394"/>
      <c r="H15" s="394"/>
    </row>
    <row r="16" spans="1:8" x14ac:dyDescent="0.2">
      <c r="A16" s="402">
        <v>1</v>
      </c>
      <c r="B16" s="403">
        <v>2</v>
      </c>
      <c r="C16" s="403">
        <v>3</v>
      </c>
      <c r="D16" s="403">
        <v>4</v>
      </c>
      <c r="E16" s="403">
        <v>5</v>
      </c>
      <c r="F16" s="394"/>
      <c r="G16" s="394"/>
      <c r="H16" s="394"/>
    </row>
    <row r="17" spans="1:5" x14ac:dyDescent="0.2">
      <c r="A17" s="711" t="s">
        <v>270</v>
      </c>
      <c r="B17" s="712"/>
      <c r="C17" s="712"/>
      <c r="D17" s="712"/>
      <c r="E17" s="713"/>
    </row>
    <row r="18" spans="1:5" ht="33.75" x14ac:dyDescent="0.2">
      <c r="A18" s="496" t="s">
        <v>157</v>
      </c>
      <c r="B18" s="497" t="s">
        <v>272</v>
      </c>
      <c r="C18" s="498" t="s">
        <v>273</v>
      </c>
      <c r="D18" s="499">
        <v>0.66073999999999999</v>
      </c>
      <c r="E18" s="497"/>
    </row>
    <row r="19" spans="1:5" ht="22.5" x14ac:dyDescent="0.2">
      <c r="A19" s="496" t="s">
        <v>274</v>
      </c>
      <c r="B19" s="497" t="s">
        <v>285</v>
      </c>
      <c r="C19" s="498" t="s">
        <v>273</v>
      </c>
      <c r="D19" s="499">
        <v>2.3610799999999998</v>
      </c>
      <c r="E19" s="497"/>
    </row>
    <row r="20" spans="1:5" ht="22.5" x14ac:dyDescent="0.2">
      <c r="A20" s="496" t="s">
        <v>286</v>
      </c>
      <c r="B20" s="497" t="s">
        <v>288</v>
      </c>
      <c r="C20" s="498" t="s">
        <v>289</v>
      </c>
      <c r="D20" s="500">
        <v>0.93459999999999999</v>
      </c>
      <c r="E20" s="497"/>
    </row>
    <row r="21" spans="1:5" ht="45" x14ac:dyDescent="0.2">
      <c r="A21" s="496" t="s">
        <v>293</v>
      </c>
      <c r="B21" s="497" t="s">
        <v>295</v>
      </c>
      <c r="C21" s="498" t="s">
        <v>296</v>
      </c>
      <c r="D21" s="500">
        <v>1155.1575</v>
      </c>
      <c r="E21" s="497"/>
    </row>
    <row r="22" spans="1:5" ht="22.5" x14ac:dyDescent="0.2">
      <c r="A22" s="496" t="s">
        <v>297</v>
      </c>
      <c r="B22" s="497" t="s">
        <v>299</v>
      </c>
      <c r="C22" s="498" t="s">
        <v>273</v>
      </c>
      <c r="D22" s="499">
        <v>2.4545400000000002</v>
      </c>
      <c r="E22" s="497"/>
    </row>
    <row r="23" spans="1:5" ht="22.5" x14ac:dyDescent="0.2">
      <c r="A23" s="496" t="s">
        <v>302</v>
      </c>
      <c r="B23" s="497" t="s">
        <v>303</v>
      </c>
      <c r="C23" s="498" t="s">
        <v>273</v>
      </c>
      <c r="D23" s="499">
        <v>8.0089999999999995E-2</v>
      </c>
      <c r="E23" s="497"/>
    </row>
    <row r="24" spans="1:5" x14ac:dyDescent="0.2">
      <c r="A24" s="496" t="s">
        <v>304</v>
      </c>
      <c r="B24" s="497" t="s">
        <v>306</v>
      </c>
      <c r="C24" s="498" t="s">
        <v>307</v>
      </c>
      <c r="D24" s="501">
        <v>88.099000000000004</v>
      </c>
      <c r="E24" s="497"/>
    </row>
    <row r="25" spans="1:5" x14ac:dyDescent="0.2">
      <c r="A25" s="496" t="s">
        <v>308</v>
      </c>
      <c r="B25" s="497" t="s">
        <v>310</v>
      </c>
      <c r="C25" s="498" t="s">
        <v>289</v>
      </c>
      <c r="D25" s="500">
        <v>25.346299999999999</v>
      </c>
      <c r="E25" s="497"/>
    </row>
    <row r="26" spans="1:5" x14ac:dyDescent="0.2">
      <c r="A26" s="711" t="s">
        <v>320</v>
      </c>
      <c r="B26" s="712"/>
      <c r="C26" s="712"/>
      <c r="D26" s="712"/>
      <c r="E26" s="713"/>
    </row>
    <row r="27" spans="1:5" x14ac:dyDescent="0.2">
      <c r="A27" s="496" t="s">
        <v>321</v>
      </c>
      <c r="B27" s="497" t="s">
        <v>323</v>
      </c>
      <c r="C27" s="498" t="s">
        <v>324</v>
      </c>
      <c r="D27" s="502">
        <v>38.71</v>
      </c>
      <c r="E27" s="497"/>
    </row>
    <row r="28" spans="1:5" x14ac:dyDescent="0.2">
      <c r="A28" s="496" t="s">
        <v>333</v>
      </c>
      <c r="B28" s="497" t="s">
        <v>335</v>
      </c>
      <c r="C28" s="498" t="s">
        <v>324</v>
      </c>
      <c r="D28" s="502">
        <v>37.65</v>
      </c>
      <c r="E28" s="497"/>
    </row>
    <row r="29" spans="1:5" x14ac:dyDescent="0.2">
      <c r="A29" s="496" t="s">
        <v>337</v>
      </c>
      <c r="B29" s="497" t="s">
        <v>306</v>
      </c>
      <c r="C29" s="498" t="s">
        <v>307</v>
      </c>
      <c r="D29" s="501">
        <v>638.71500000000003</v>
      </c>
      <c r="E29" s="497"/>
    </row>
    <row r="30" spans="1:5" x14ac:dyDescent="0.2">
      <c r="A30" s="496" t="s">
        <v>338</v>
      </c>
      <c r="B30" s="497" t="s">
        <v>340</v>
      </c>
      <c r="C30" s="498" t="s">
        <v>341</v>
      </c>
      <c r="D30" s="501">
        <v>0.626</v>
      </c>
      <c r="E30" s="497"/>
    </row>
    <row r="31" spans="1:5" x14ac:dyDescent="0.2">
      <c r="A31" s="496" t="s">
        <v>353</v>
      </c>
      <c r="B31" s="497" t="s">
        <v>355</v>
      </c>
      <c r="C31" s="498" t="s">
        <v>341</v>
      </c>
      <c r="D31" s="501">
        <v>0.54500000000000004</v>
      </c>
      <c r="E31" s="497"/>
    </row>
    <row r="32" spans="1:5" ht="33.75" x14ac:dyDescent="0.2">
      <c r="A32" s="496" t="s">
        <v>357</v>
      </c>
      <c r="B32" s="497" t="s">
        <v>359</v>
      </c>
      <c r="C32" s="498" t="s">
        <v>360</v>
      </c>
      <c r="D32" s="503">
        <v>1194</v>
      </c>
      <c r="E32" s="497"/>
    </row>
    <row r="33" spans="1:5" ht="33.75" x14ac:dyDescent="0.2">
      <c r="A33" s="496" t="s">
        <v>361</v>
      </c>
      <c r="B33" s="497" t="s">
        <v>363</v>
      </c>
      <c r="C33" s="498" t="s">
        <v>364</v>
      </c>
      <c r="D33" s="503">
        <v>48</v>
      </c>
      <c r="E33" s="497"/>
    </row>
    <row r="34" spans="1:5" ht="22.5" x14ac:dyDescent="0.2">
      <c r="A34" s="496" t="s">
        <v>375</v>
      </c>
      <c r="B34" s="497" t="s">
        <v>377</v>
      </c>
      <c r="C34" s="498" t="s">
        <v>324</v>
      </c>
      <c r="D34" s="502">
        <v>71.09</v>
      </c>
      <c r="E34" s="497"/>
    </row>
    <row r="35" spans="1:5" ht="22.5" x14ac:dyDescent="0.2">
      <c r="A35" s="496" t="s">
        <v>396</v>
      </c>
      <c r="B35" s="497" t="s">
        <v>398</v>
      </c>
      <c r="C35" s="498" t="s">
        <v>324</v>
      </c>
      <c r="D35" s="502">
        <v>77.19</v>
      </c>
      <c r="E35" s="497"/>
    </row>
    <row r="36" spans="1:5" ht="22.5" x14ac:dyDescent="0.2">
      <c r="A36" s="496" t="s">
        <v>409</v>
      </c>
      <c r="B36" s="497" t="s">
        <v>411</v>
      </c>
      <c r="C36" s="498" t="s">
        <v>324</v>
      </c>
      <c r="D36" s="501">
        <v>0.58799999999999997</v>
      </c>
      <c r="E36" s="497"/>
    </row>
    <row r="37" spans="1:5" ht="22.5" x14ac:dyDescent="0.2">
      <c r="A37" s="496" t="s">
        <v>418</v>
      </c>
      <c r="B37" s="497" t="s">
        <v>420</v>
      </c>
      <c r="C37" s="498" t="s">
        <v>324</v>
      </c>
      <c r="D37" s="501">
        <v>1.1759999999999999</v>
      </c>
      <c r="E37" s="497"/>
    </row>
    <row r="38" spans="1:5" x14ac:dyDescent="0.2">
      <c r="A38" s="496" t="s">
        <v>425</v>
      </c>
      <c r="B38" s="497" t="s">
        <v>426</v>
      </c>
      <c r="C38" s="498" t="s">
        <v>360</v>
      </c>
      <c r="D38" s="503">
        <v>29927</v>
      </c>
      <c r="E38" s="497"/>
    </row>
    <row r="39" spans="1:5" x14ac:dyDescent="0.2">
      <c r="A39" s="496" t="s">
        <v>427</v>
      </c>
      <c r="B39" s="497" t="s">
        <v>775</v>
      </c>
      <c r="C39" s="498" t="s">
        <v>460</v>
      </c>
      <c r="D39" s="503">
        <v>91</v>
      </c>
      <c r="E39" s="497"/>
    </row>
    <row r="40" spans="1:5" x14ac:dyDescent="0.2">
      <c r="A40" s="496" t="s">
        <v>430</v>
      </c>
      <c r="B40" s="497" t="s">
        <v>429</v>
      </c>
      <c r="C40" s="498" t="s">
        <v>324</v>
      </c>
      <c r="D40" s="502">
        <v>32.43</v>
      </c>
      <c r="E40" s="497"/>
    </row>
    <row r="41" spans="1:5" ht="22.5" x14ac:dyDescent="0.2">
      <c r="A41" s="496" t="s">
        <v>434</v>
      </c>
      <c r="B41" s="497" t="s">
        <v>432</v>
      </c>
      <c r="C41" s="498" t="s">
        <v>324</v>
      </c>
      <c r="D41" s="502">
        <v>32.18</v>
      </c>
      <c r="E41" s="497"/>
    </row>
    <row r="42" spans="1:5" ht="22.5" x14ac:dyDescent="0.2">
      <c r="A42" s="496" t="s">
        <v>438</v>
      </c>
      <c r="B42" s="497" t="s">
        <v>436</v>
      </c>
      <c r="C42" s="498" t="s">
        <v>324</v>
      </c>
      <c r="D42" s="502">
        <v>32.18</v>
      </c>
      <c r="E42" s="497"/>
    </row>
    <row r="43" spans="1:5" ht="22.5" x14ac:dyDescent="0.2">
      <c r="A43" s="496" t="s">
        <v>442</v>
      </c>
      <c r="B43" s="497" t="s">
        <v>440</v>
      </c>
      <c r="C43" s="498" t="s">
        <v>441</v>
      </c>
      <c r="D43" s="502">
        <v>69.25</v>
      </c>
      <c r="E43" s="497"/>
    </row>
    <row r="44" spans="1:5" x14ac:dyDescent="0.2">
      <c r="A44" s="496" t="s">
        <v>447</v>
      </c>
      <c r="B44" s="497" t="s">
        <v>444</v>
      </c>
      <c r="C44" s="498" t="s">
        <v>324</v>
      </c>
      <c r="D44" s="503">
        <v>78</v>
      </c>
      <c r="E44" s="497"/>
    </row>
    <row r="45" spans="1:5" x14ac:dyDescent="0.2">
      <c r="A45" s="496" t="s">
        <v>451</v>
      </c>
      <c r="B45" s="497" t="s">
        <v>449</v>
      </c>
      <c r="C45" s="498" t="s">
        <v>450</v>
      </c>
      <c r="D45" s="503">
        <v>78</v>
      </c>
      <c r="E45" s="497"/>
    </row>
    <row r="46" spans="1:5" ht="22.5" x14ac:dyDescent="0.2">
      <c r="A46" s="496" t="s">
        <v>461</v>
      </c>
      <c r="B46" s="497" t="s">
        <v>453</v>
      </c>
      <c r="C46" s="498" t="s">
        <v>450</v>
      </c>
      <c r="D46" s="503">
        <v>16</v>
      </c>
      <c r="E46" s="497"/>
    </row>
    <row r="47" spans="1:5" x14ac:dyDescent="0.2">
      <c r="A47" s="496" t="s">
        <v>464</v>
      </c>
      <c r="B47" s="497" t="s">
        <v>462</v>
      </c>
      <c r="C47" s="498" t="s">
        <v>450</v>
      </c>
      <c r="D47" s="503">
        <v>48</v>
      </c>
      <c r="E47" s="497"/>
    </row>
    <row r="48" spans="1:5" ht="22.5" x14ac:dyDescent="0.2">
      <c r="A48" s="496" t="s">
        <v>467</v>
      </c>
      <c r="B48" s="497" t="s">
        <v>466</v>
      </c>
      <c r="C48" s="498" t="s">
        <v>450</v>
      </c>
      <c r="D48" s="503">
        <v>4</v>
      </c>
      <c r="E48" s="497"/>
    </row>
    <row r="49" spans="1:5" x14ac:dyDescent="0.2">
      <c r="A49" s="496" t="s">
        <v>470</v>
      </c>
      <c r="B49" s="497" t="s">
        <v>468</v>
      </c>
      <c r="C49" s="498" t="s">
        <v>450</v>
      </c>
      <c r="D49" s="503">
        <v>4</v>
      </c>
      <c r="E49" s="497"/>
    </row>
    <row r="50" spans="1:5" ht="22.5" x14ac:dyDescent="0.2">
      <c r="A50" s="496" t="s">
        <v>474</v>
      </c>
      <c r="B50" s="497" t="s">
        <v>472</v>
      </c>
      <c r="C50" s="498" t="s">
        <v>460</v>
      </c>
      <c r="D50" s="502">
        <v>0.12</v>
      </c>
      <c r="E50" s="497"/>
    </row>
    <row r="51" spans="1:5" ht="22.5" x14ac:dyDescent="0.2">
      <c r="A51" s="496" t="s">
        <v>480</v>
      </c>
      <c r="B51" s="497" t="s">
        <v>476</v>
      </c>
      <c r="C51" s="498" t="s">
        <v>450</v>
      </c>
      <c r="D51" s="503">
        <v>154</v>
      </c>
      <c r="E51" s="497"/>
    </row>
    <row r="52" spans="1:5" ht="22.5" x14ac:dyDescent="0.2">
      <c r="A52" s="496" t="s">
        <v>483</v>
      </c>
      <c r="B52" s="497" t="s">
        <v>482</v>
      </c>
      <c r="C52" s="498" t="s">
        <v>450</v>
      </c>
      <c r="D52" s="503">
        <v>308</v>
      </c>
      <c r="E52" s="497"/>
    </row>
    <row r="53" spans="1:5" x14ac:dyDescent="0.2">
      <c r="A53" s="496" t="s">
        <v>486</v>
      </c>
      <c r="B53" s="497" t="s">
        <v>485</v>
      </c>
      <c r="C53" s="498" t="s">
        <v>450</v>
      </c>
      <c r="D53" s="503">
        <v>57</v>
      </c>
      <c r="E53" s="497"/>
    </row>
    <row r="54" spans="1:5" ht="22.5" x14ac:dyDescent="0.2">
      <c r="A54" s="496" t="s">
        <v>489</v>
      </c>
      <c r="B54" s="497" t="s">
        <v>488</v>
      </c>
      <c r="C54" s="498" t="s">
        <v>450</v>
      </c>
      <c r="D54" s="503">
        <v>57</v>
      </c>
      <c r="E54" s="497"/>
    </row>
    <row r="55" spans="1:5" ht="22.5" x14ac:dyDescent="0.2">
      <c r="A55" s="496" t="s">
        <v>492</v>
      </c>
      <c r="B55" s="497" t="s">
        <v>491</v>
      </c>
      <c r="C55" s="498" t="s">
        <v>460</v>
      </c>
      <c r="D55" s="502">
        <v>0.56999999999999995</v>
      </c>
      <c r="E55" s="497"/>
    </row>
    <row r="56" spans="1:5" ht="22.5" x14ac:dyDescent="0.2">
      <c r="A56" s="496" t="s">
        <v>513</v>
      </c>
      <c r="B56" s="497" t="s">
        <v>494</v>
      </c>
      <c r="C56" s="498" t="s">
        <v>495</v>
      </c>
      <c r="D56" s="502">
        <v>0.34</v>
      </c>
      <c r="E56" s="497"/>
    </row>
    <row r="57" spans="1:5" ht="22.5" x14ac:dyDescent="0.2">
      <c r="A57" s="496" t="s">
        <v>516</v>
      </c>
      <c r="B57" s="497" t="s">
        <v>515</v>
      </c>
      <c r="C57" s="498" t="s">
        <v>390</v>
      </c>
      <c r="D57" s="500">
        <v>0.2397</v>
      </c>
      <c r="E57" s="497"/>
    </row>
    <row r="58" spans="1:5" x14ac:dyDescent="0.2">
      <c r="A58" s="496" t="s">
        <v>517</v>
      </c>
      <c r="B58" s="497" t="s">
        <v>485</v>
      </c>
      <c r="C58" s="498" t="s">
        <v>450</v>
      </c>
      <c r="D58" s="503">
        <v>3</v>
      </c>
      <c r="E58" s="497"/>
    </row>
    <row r="59" spans="1:5" ht="22.5" x14ac:dyDescent="0.2">
      <c r="A59" s="496" t="s">
        <v>520</v>
      </c>
      <c r="B59" s="497" t="s">
        <v>518</v>
      </c>
      <c r="C59" s="498" t="s">
        <v>450</v>
      </c>
      <c r="D59" s="503">
        <v>3</v>
      </c>
      <c r="E59" s="497"/>
    </row>
    <row r="60" spans="1:5" ht="22.5" x14ac:dyDescent="0.2">
      <c r="A60" s="496" t="s">
        <v>521</v>
      </c>
      <c r="B60" s="497" t="s">
        <v>488</v>
      </c>
      <c r="C60" s="498" t="s">
        <v>450</v>
      </c>
      <c r="D60" s="503">
        <v>3</v>
      </c>
      <c r="E60" s="497"/>
    </row>
    <row r="61" spans="1:5" ht="22.5" x14ac:dyDescent="0.2">
      <c r="A61" s="496" t="s">
        <v>524</v>
      </c>
      <c r="B61" s="497" t="s">
        <v>523</v>
      </c>
      <c r="C61" s="498" t="s">
        <v>460</v>
      </c>
      <c r="D61" s="502">
        <v>0.03</v>
      </c>
      <c r="E61" s="497"/>
    </row>
    <row r="62" spans="1:5" x14ac:dyDescent="0.2">
      <c r="A62" s="496" t="s">
        <v>538</v>
      </c>
      <c r="B62" s="497" t="s">
        <v>485</v>
      </c>
      <c r="C62" s="498" t="s">
        <v>450</v>
      </c>
      <c r="D62" s="503">
        <v>6</v>
      </c>
      <c r="E62" s="497"/>
    </row>
    <row r="63" spans="1:5" x14ac:dyDescent="0.2">
      <c r="A63" s="496" t="s">
        <v>543</v>
      </c>
      <c r="B63" s="497" t="s">
        <v>801</v>
      </c>
      <c r="C63" s="498" t="s">
        <v>450</v>
      </c>
      <c r="D63" s="503">
        <v>6</v>
      </c>
      <c r="E63" s="497"/>
    </row>
    <row r="64" spans="1:5" ht="22.5" x14ac:dyDescent="0.2">
      <c r="A64" s="496" t="s">
        <v>546</v>
      </c>
      <c r="B64" s="497" t="s">
        <v>526</v>
      </c>
      <c r="C64" s="498" t="s">
        <v>527</v>
      </c>
      <c r="D64" s="501">
        <v>0.47099999999999997</v>
      </c>
      <c r="E64" s="497"/>
    </row>
    <row r="65" spans="1:5" x14ac:dyDescent="0.2">
      <c r="A65" s="496" t="s">
        <v>547</v>
      </c>
      <c r="B65" s="497" t="s">
        <v>806</v>
      </c>
      <c r="C65" s="498" t="s">
        <v>450</v>
      </c>
      <c r="D65" s="503">
        <v>12</v>
      </c>
      <c r="E65" s="497"/>
    </row>
    <row r="66" spans="1:5" x14ac:dyDescent="0.2">
      <c r="A66" s="496" t="s">
        <v>554</v>
      </c>
      <c r="B66" s="497" t="s">
        <v>813</v>
      </c>
      <c r="C66" s="498" t="s">
        <v>460</v>
      </c>
      <c r="D66" s="502">
        <v>0.12</v>
      </c>
      <c r="E66" s="497"/>
    </row>
    <row r="67" spans="1:5" x14ac:dyDescent="0.2">
      <c r="A67" s="708" t="s">
        <v>815</v>
      </c>
      <c r="B67" s="709"/>
      <c r="C67" s="709"/>
      <c r="D67" s="709"/>
      <c r="E67" s="710"/>
    </row>
    <row r="68" spans="1:5" ht="22.5" x14ac:dyDescent="0.2">
      <c r="A68" s="496" t="s">
        <v>559</v>
      </c>
      <c r="B68" s="497" t="s">
        <v>453</v>
      </c>
      <c r="C68" s="498" t="s">
        <v>450</v>
      </c>
      <c r="D68" s="503">
        <v>4</v>
      </c>
      <c r="E68" s="497"/>
    </row>
    <row r="69" spans="1:5" ht="22.5" x14ac:dyDescent="0.2">
      <c r="A69" s="496" t="s">
        <v>560</v>
      </c>
      <c r="B69" s="497" t="s">
        <v>818</v>
      </c>
      <c r="C69" s="498"/>
      <c r="D69" s="503">
        <v>4</v>
      </c>
      <c r="E69" s="497"/>
    </row>
    <row r="70" spans="1:5" ht="22.5" x14ac:dyDescent="0.2">
      <c r="A70" s="496" t="s">
        <v>585</v>
      </c>
      <c r="B70" s="497" t="s">
        <v>822</v>
      </c>
      <c r="C70" s="498" t="s">
        <v>324</v>
      </c>
      <c r="D70" s="502">
        <v>0.48</v>
      </c>
      <c r="E70" s="497"/>
    </row>
    <row r="71" spans="1:5" x14ac:dyDescent="0.2">
      <c r="A71" s="496" t="s">
        <v>588</v>
      </c>
      <c r="B71" s="497" t="s">
        <v>833</v>
      </c>
      <c r="C71" s="498" t="s">
        <v>360</v>
      </c>
      <c r="D71" s="503">
        <v>48</v>
      </c>
      <c r="E71" s="497"/>
    </row>
    <row r="72" spans="1:5" x14ac:dyDescent="0.2">
      <c r="A72" s="711" t="s">
        <v>541</v>
      </c>
      <c r="B72" s="712"/>
      <c r="C72" s="712"/>
      <c r="D72" s="712"/>
      <c r="E72" s="713"/>
    </row>
    <row r="73" spans="1:5" x14ac:dyDescent="0.2">
      <c r="A73" s="708" t="s">
        <v>542</v>
      </c>
      <c r="B73" s="709"/>
      <c r="C73" s="709"/>
      <c r="D73" s="709"/>
      <c r="E73" s="710"/>
    </row>
    <row r="74" spans="1:5" ht="22.5" x14ac:dyDescent="0.2">
      <c r="A74" s="496" t="s">
        <v>593</v>
      </c>
      <c r="B74" s="497" t="s">
        <v>545</v>
      </c>
      <c r="C74" s="498" t="s">
        <v>273</v>
      </c>
      <c r="D74" s="499">
        <v>0.13883000000000001</v>
      </c>
      <c r="E74" s="497"/>
    </row>
    <row r="75" spans="1:5" ht="22.5" x14ac:dyDescent="0.2">
      <c r="A75" s="496" t="s">
        <v>600</v>
      </c>
      <c r="B75" s="497" t="s">
        <v>299</v>
      </c>
      <c r="C75" s="498" t="s">
        <v>273</v>
      </c>
      <c r="D75" s="499">
        <v>0.13883000000000001</v>
      </c>
      <c r="E75" s="497"/>
    </row>
    <row r="76" spans="1:5" ht="33.75" x14ac:dyDescent="0.2">
      <c r="A76" s="496" t="s">
        <v>603</v>
      </c>
      <c r="B76" s="497" t="s">
        <v>837</v>
      </c>
      <c r="C76" s="498" t="s">
        <v>273</v>
      </c>
      <c r="D76" s="499">
        <v>2.5260000000000001E-2</v>
      </c>
      <c r="E76" s="497"/>
    </row>
    <row r="77" spans="1:5" ht="45" x14ac:dyDescent="0.2">
      <c r="A77" s="496" t="s">
        <v>607</v>
      </c>
      <c r="B77" s="497" t="s">
        <v>295</v>
      </c>
      <c r="C77" s="498" t="s">
        <v>296</v>
      </c>
      <c r="D77" s="501">
        <v>44.204999999999998</v>
      </c>
      <c r="E77" s="497"/>
    </row>
    <row r="78" spans="1:5" x14ac:dyDescent="0.2">
      <c r="A78" s="496" t="s">
        <v>614</v>
      </c>
      <c r="B78" s="497" t="s">
        <v>841</v>
      </c>
      <c r="C78" s="498" t="s">
        <v>646</v>
      </c>
      <c r="D78" s="500">
        <v>6.7500000000000004E-2</v>
      </c>
      <c r="E78" s="497"/>
    </row>
    <row r="79" spans="1:5" ht="22.5" x14ac:dyDescent="0.2">
      <c r="A79" s="496" t="s">
        <v>623</v>
      </c>
      <c r="B79" s="497" t="s">
        <v>688</v>
      </c>
      <c r="C79" s="498" t="s">
        <v>273</v>
      </c>
      <c r="D79" s="499">
        <v>2.5260000000000001E-2</v>
      </c>
      <c r="E79" s="497"/>
    </row>
    <row r="80" spans="1:5" x14ac:dyDescent="0.2">
      <c r="A80" s="496" t="s">
        <v>630</v>
      </c>
      <c r="B80" s="497" t="s">
        <v>306</v>
      </c>
      <c r="C80" s="498" t="s">
        <v>307</v>
      </c>
      <c r="D80" s="501">
        <v>27.786000000000001</v>
      </c>
      <c r="E80" s="497"/>
    </row>
    <row r="81" spans="1:5" x14ac:dyDescent="0.2">
      <c r="A81" s="496" t="s">
        <v>634</v>
      </c>
      <c r="B81" s="497" t="s">
        <v>310</v>
      </c>
      <c r="C81" s="498" t="s">
        <v>289</v>
      </c>
      <c r="D81" s="500">
        <v>1.6409</v>
      </c>
      <c r="E81" s="497"/>
    </row>
    <row r="82" spans="1:5" ht="22.5" x14ac:dyDescent="0.2">
      <c r="A82" s="496" t="s">
        <v>643</v>
      </c>
      <c r="B82" s="497" t="s">
        <v>549</v>
      </c>
      <c r="C82" s="498" t="s">
        <v>450</v>
      </c>
      <c r="D82" s="503">
        <v>12</v>
      </c>
      <c r="E82" s="497"/>
    </row>
    <row r="83" spans="1:5" ht="22.5" x14ac:dyDescent="0.2">
      <c r="A83" s="496" t="s">
        <v>669</v>
      </c>
      <c r="B83" s="497" t="s">
        <v>556</v>
      </c>
      <c r="C83" s="498" t="s">
        <v>450</v>
      </c>
      <c r="D83" s="503">
        <v>12</v>
      </c>
      <c r="E83" s="497"/>
    </row>
    <row r="84" spans="1:5" ht="33.75" x14ac:dyDescent="0.2">
      <c r="A84" s="496" t="s">
        <v>672</v>
      </c>
      <c r="B84" s="497" t="s">
        <v>363</v>
      </c>
      <c r="C84" s="498" t="s">
        <v>364</v>
      </c>
      <c r="D84" s="503">
        <v>110</v>
      </c>
      <c r="E84" s="497"/>
    </row>
    <row r="85" spans="1:5" ht="45" x14ac:dyDescent="0.2">
      <c r="A85" s="496" t="s">
        <v>675</v>
      </c>
      <c r="B85" s="497" t="s">
        <v>562</v>
      </c>
      <c r="C85" s="498" t="s">
        <v>360</v>
      </c>
      <c r="D85" s="503">
        <v>699</v>
      </c>
      <c r="E85" s="497"/>
    </row>
    <row r="86" spans="1:5" ht="33.75" x14ac:dyDescent="0.2">
      <c r="A86" s="496" t="s">
        <v>680</v>
      </c>
      <c r="B86" s="497" t="s">
        <v>587</v>
      </c>
      <c r="C86" s="498" t="s">
        <v>360</v>
      </c>
      <c r="D86" s="503">
        <v>1565</v>
      </c>
      <c r="E86" s="497"/>
    </row>
    <row r="87" spans="1:5" ht="22.5" x14ac:dyDescent="0.2">
      <c r="A87" s="496" t="s">
        <v>682</v>
      </c>
      <c r="B87" s="497" t="s">
        <v>590</v>
      </c>
      <c r="C87" s="498" t="s">
        <v>450</v>
      </c>
      <c r="D87" s="503">
        <v>6</v>
      </c>
      <c r="E87" s="497"/>
    </row>
    <row r="88" spans="1:5" x14ac:dyDescent="0.2">
      <c r="A88" s="711" t="s">
        <v>592</v>
      </c>
      <c r="B88" s="712"/>
      <c r="C88" s="712"/>
      <c r="D88" s="712"/>
      <c r="E88" s="713"/>
    </row>
    <row r="89" spans="1:5" ht="22.5" x14ac:dyDescent="0.2">
      <c r="A89" s="496" t="s">
        <v>683</v>
      </c>
      <c r="B89" s="497" t="s">
        <v>595</v>
      </c>
      <c r="C89" s="498" t="s">
        <v>596</v>
      </c>
      <c r="D89" s="502">
        <v>0.04</v>
      </c>
      <c r="E89" s="497"/>
    </row>
    <row r="90" spans="1:5" ht="22.5" x14ac:dyDescent="0.2">
      <c r="A90" s="496" t="s">
        <v>684</v>
      </c>
      <c r="B90" s="497" t="s">
        <v>602</v>
      </c>
      <c r="C90" s="498" t="s">
        <v>450</v>
      </c>
      <c r="D90" s="503">
        <v>2</v>
      </c>
      <c r="E90" s="497"/>
    </row>
    <row r="91" spans="1:5" x14ac:dyDescent="0.2">
      <c r="A91" s="496" t="s">
        <v>685</v>
      </c>
      <c r="B91" s="497" t="s">
        <v>605</v>
      </c>
      <c r="C91" s="498" t="s">
        <v>606</v>
      </c>
      <c r="D91" s="503">
        <v>2</v>
      </c>
      <c r="E91" s="497"/>
    </row>
    <row r="92" spans="1:5" ht="22.5" x14ac:dyDescent="0.2">
      <c r="A92" s="496" t="s">
        <v>686</v>
      </c>
      <c r="B92" s="497" t="s">
        <v>609</v>
      </c>
      <c r="C92" s="498" t="s">
        <v>610</v>
      </c>
      <c r="D92" s="501">
        <v>57.853999999999999</v>
      </c>
      <c r="E92" s="497"/>
    </row>
    <row r="93" spans="1:5" x14ac:dyDescent="0.2">
      <c r="A93" s="711" t="s">
        <v>612</v>
      </c>
      <c r="B93" s="712"/>
      <c r="C93" s="712"/>
      <c r="D93" s="712"/>
      <c r="E93" s="713"/>
    </row>
    <row r="94" spans="1:5" x14ac:dyDescent="0.2">
      <c r="A94" s="708" t="s">
        <v>613</v>
      </c>
      <c r="B94" s="709"/>
      <c r="C94" s="709"/>
      <c r="D94" s="709"/>
      <c r="E94" s="710"/>
    </row>
    <row r="95" spans="1:5" x14ac:dyDescent="0.2">
      <c r="A95" s="496" t="s">
        <v>687</v>
      </c>
      <c r="B95" s="497" t="s">
        <v>616</v>
      </c>
      <c r="C95" s="498" t="s">
        <v>289</v>
      </c>
      <c r="D95" s="500">
        <v>1.24E-2</v>
      </c>
      <c r="E95" s="497"/>
    </row>
    <row r="96" spans="1:5" x14ac:dyDescent="0.2">
      <c r="A96" s="496" t="s">
        <v>689</v>
      </c>
      <c r="B96" s="497" t="s">
        <v>625</v>
      </c>
      <c r="C96" s="498" t="s">
        <v>289</v>
      </c>
      <c r="D96" s="501">
        <v>6.4000000000000001E-2</v>
      </c>
      <c r="E96" s="497"/>
    </row>
    <row r="97" spans="1:5" x14ac:dyDescent="0.2">
      <c r="A97" s="496" t="s">
        <v>690</v>
      </c>
      <c r="B97" s="497" t="s">
        <v>851</v>
      </c>
      <c r="C97" s="498" t="s">
        <v>527</v>
      </c>
      <c r="D97" s="500">
        <v>9.2499999999999999E-2</v>
      </c>
      <c r="E97" s="497"/>
    </row>
    <row r="98" spans="1:5" ht="45" x14ac:dyDescent="0.2">
      <c r="A98" s="496" t="s">
        <v>691</v>
      </c>
      <c r="B98" s="497" t="s">
        <v>632</v>
      </c>
      <c r="C98" s="498" t="s">
        <v>296</v>
      </c>
      <c r="D98" s="501">
        <v>10.656000000000001</v>
      </c>
      <c r="E98" s="497"/>
    </row>
    <row r="99" spans="1:5" x14ac:dyDescent="0.2">
      <c r="A99" s="708" t="s">
        <v>633</v>
      </c>
      <c r="B99" s="709"/>
      <c r="C99" s="709"/>
      <c r="D99" s="709"/>
      <c r="E99" s="710"/>
    </row>
    <row r="100" spans="1:5" ht="22.5" x14ac:dyDescent="0.2">
      <c r="A100" s="496" t="s">
        <v>692</v>
      </c>
      <c r="B100" s="497" t="s">
        <v>636</v>
      </c>
      <c r="C100" s="498" t="s">
        <v>289</v>
      </c>
      <c r="D100" s="501">
        <v>3.6999999999999998E-2</v>
      </c>
      <c r="E100" s="497"/>
    </row>
    <row r="101" spans="1:5" ht="33.75" x14ac:dyDescent="0.2">
      <c r="A101" s="496" t="s">
        <v>694</v>
      </c>
      <c r="B101" s="497" t="s">
        <v>645</v>
      </c>
      <c r="C101" s="498" t="s">
        <v>646</v>
      </c>
      <c r="D101" s="500">
        <v>2.4799999999999999E-2</v>
      </c>
      <c r="E101" s="497"/>
    </row>
    <row r="102" spans="1:5" ht="22.5" x14ac:dyDescent="0.2">
      <c r="A102" s="496" t="s">
        <v>695</v>
      </c>
      <c r="B102" s="497" t="s">
        <v>671</v>
      </c>
      <c r="C102" s="498" t="s">
        <v>646</v>
      </c>
      <c r="D102" s="500">
        <v>2.4799999999999999E-2</v>
      </c>
      <c r="E102" s="497"/>
    </row>
    <row r="103" spans="1:5" x14ac:dyDescent="0.2">
      <c r="A103" s="496" t="s">
        <v>696</v>
      </c>
      <c r="B103" s="497" t="s">
        <v>674</v>
      </c>
      <c r="C103" s="498" t="s">
        <v>390</v>
      </c>
      <c r="D103" s="503">
        <v>3</v>
      </c>
      <c r="E103" s="497"/>
    </row>
    <row r="104" spans="1:5" x14ac:dyDescent="0.2">
      <c r="A104" s="496" t="s">
        <v>697</v>
      </c>
      <c r="B104" s="497" t="s">
        <v>677</v>
      </c>
      <c r="C104" s="498" t="s">
        <v>289</v>
      </c>
      <c r="D104" s="501">
        <v>7.8E-2</v>
      </c>
      <c r="E104" s="497"/>
    </row>
    <row r="105" spans="1:5" ht="22.5" x14ac:dyDescent="0.2">
      <c r="A105" s="496" t="s">
        <v>698</v>
      </c>
      <c r="B105" s="497" t="s">
        <v>862</v>
      </c>
      <c r="C105" s="498" t="s">
        <v>307</v>
      </c>
      <c r="D105" s="501">
        <v>9.8279999999999994</v>
      </c>
      <c r="E105" s="497"/>
    </row>
    <row r="106" spans="1:5" x14ac:dyDescent="0.2">
      <c r="A106" s="496" t="s">
        <v>699</v>
      </c>
      <c r="B106" s="497" t="s">
        <v>865</v>
      </c>
      <c r="C106" s="498" t="s">
        <v>324</v>
      </c>
      <c r="D106" s="504">
        <v>0.3</v>
      </c>
      <c r="E106" s="497"/>
    </row>
    <row r="107" spans="1:5" x14ac:dyDescent="0.2">
      <c r="A107" s="496" t="s">
        <v>700</v>
      </c>
      <c r="B107" s="497" t="s">
        <v>874</v>
      </c>
      <c r="C107" s="498" t="s">
        <v>307</v>
      </c>
      <c r="D107" s="502">
        <v>1.26</v>
      </c>
      <c r="E107" s="497"/>
    </row>
    <row r="108" spans="1:5" ht="22.5" x14ac:dyDescent="0.2">
      <c r="A108" s="496" t="s">
        <v>701</v>
      </c>
      <c r="B108" s="497" t="s">
        <v>877</v>
      </c>
      <c r="C108" s="498" t="s">
        <v>527</v>
      </c>
      <c r="D108" s="500">
        <v>9.2499999999999999E-2</v>
      </c>
      <c r="E108" s="497"/>
    </row>
    <row r="109" spans="1:5" x14ac:dyDescent="0.2">
      <c r="A109" s="495"/>
      <c r="B109" s="495"/>
      <c r="C109" s="495"/>
      <c r="D109" s="495"/>
      <c r="E109" s="495"/>
    </row>
    <row r="110" spans="1:5" x14ac:dyDescent="0.2">
      <c r="B110" s="722"/>
      <c r="C110" s="722"/>
      <c r="D110" s="722"/>
    </row>
    <row r="111" spans="1:5" x14ac:dyDescent="0.2">
      <c r="A111" s="720" t="s">
        <v>750</v>
      </c>
      <c r="B111" s="720"/>
      <c r="C111" s="720"/>
      <c r="D111" s="720"/>
      <c r="E111" s="720"/>
    </row>
    <row r="112" spans="1:5" x14ac:dyDescent="0.2">
      <c r="A112" s="721" t="s">
        <v>745</v>
      </c>
      <c r="B112" s="721"/>
      <c r="C112" s="721"/>
      <c r="D112" s="721"/>
      <c r="E112" s="721"/>
    </row>
    <row r="114" spans="1:5" x14ac:dyDescent="0.2">
      <c r="A114" s="720" t="s">
        <v>751</v>
      </c>
      <c r="B114" s="720"/>
      <c r="C114" s="720"/>
      <c r="D114" s="720"/>
      <c r="E114" s="720"/>
    </row>
    <row r="115" spans="1:5" x14ac:dyDescent="0.2">
      <c r="A115" s="721" t="s">
        <v>745</v>
      </c>
      <c r="B115" s="721"/>
      <c r="C115" s="721"/>
      <c r="D115" s="721"/>
      <c r="E115" s="721"/>
    </row>
  </sheetData>
  <mergeCells count="21">
    <mergeCell ref="A114:E114"/>
    <mergeCell ref="A115:E115"/>
    <mergeCell ref="B110:D110"/>
    <mergeCell ref="A111:E111"/>
    <mergeCell ref="A112:E112"/>
    <mergeCell ref="A17:E17"/>
    <mergeCell ref="A26:E26"/>
    <mergeCell ref="B2:E2"/>
    <mergeCell ref="A11:E12"/>
    <mergeCell ref="A13:E13"/>
    <mergeCell ref="B3:H3"/>
    <mergeCell ref="A8:B8"/>
    <mergeCell ref="A9:B9"/>
    <mergeCell ref="A5:B5"/>
    <mergeCell ref="A94:E94"/>
    <mergeCell ref="A99:E99"/>
    <mergeCell ref="A88:E88"/>
    <mergeCell ref="A93:E93"/>
    <mergeCell ref="A67:E67"/>
    <mergeCell ref="A72:E72"/>
    <mergeCell ref="A73:E73"/>
  </mergeCells>
  <pageMargins left="0.7" right="0.7" top="0.75" bottom="0.75" header="0.3" footer="0.3"/>
  <pageSetup paperSize="9" scale="5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2E3B-0926-41E5-9684-2A694D1C9B0E}">
  <sheetPr>
    <pageSetUpPr fitToPage="1"/>
  </sheetPr>
  <dimension ref="A1:B43"/>
  <sheetViews>
    <sheetView workbookViewId="0">
      <selection activeCell="A39" sqref="A39:B39"/>
    </sheetView>
  </sheetViews>
  <sheetFormatPr defaultRowHeight="12.75" x14ac:dyDescent="0.2"/>
  <cols>
    <col min="2" max="2" width="123" customWidth="1"/>
  </cols>
  <sheetData>
    <row r="1" spans="1:2" x14ac:dyDescent="0.2">
      <c r="B1" s="408" t="s">
        <v>207</v>
      </c>
    </row>
    <row r="2" spans="1:2" x14ac:dyDescent="0.2">
      <c r="B2" s="408" t="s">
        <v>242</v>
      </c>
    </row>
    <row r="3" spans="1:2" x14ac:dyDescent="0.2">
      <c r="B3" s="408"/>
    </row>
    <row r="4" spans="1:2" ht="33" x14ac:dyDescent="0.2">
      <c r="B4" s="409" t="s">
        <v>208</v>
      </c>
    </row>
    <row r="6" spans="1:2" x14ac:dyDescent="0.2">
      <c r="A6" s="724" t="s">
        <v>2</v>
      </c>
      <c r="B6" s="724" t="s">
        <v>209</v>
      </c>
    </row>
    <row r="7" spans="1:2" x14ac:dyDescent="0.2">
      <c r="A7" s="724"/>
      <c r="B7" s="724"/>
    </row>
    <row r="8" spans="1:2" ht="16.5" x14ac:dyDescent="0.2">
      <c r="A8" s="410">
        <v>1</v>
      </c>
      <c r="B8" s="411" t="s">
        <v>210</v>
      </c>
    </row>
    <row r="9" spans="1:2" ht="16.5" x14ac:dyDescent="0.2">
      <c r="A9" s="410">
        <v>2</v>
      </c>
      <c r="B9" s="411" t="s">
        <v>211</v>
      </c>
    </row>
    <row r="10" spans="1:2" ht="16.5" x14ac:dyDescent="0.2">
      <c r="A10" s="410">
        <v>3</v>
      </c>
      <c r="B10" s="411" t="s">
        <v>212</v>
      </c>
    </row>
    <row r="11" spans="1:2" ht="16.5" x14ac:dyDescent="0.2">
      <c r="A11" s="410">
        <v>4</v>
      </c>
      <c r="B11" s="411" t="s">
        <v>213</v>
      </c>
    </row>
    <row r="12" spans="1:2" ht="33" x14ac:dyDescent="0.2">
      <c r="A12" s="410">
        <v>5</v>
      </c>
      <c r="B12" s="411" t="s">
        <v>214</v>
      </c>
    </row>
    <row r="13" spans="1:2" ht="16.5" x14ac:dyDescent="0.2">
      <c r="A13" s="410">
        <v>6</v>
      </c>
      <c r="B13" s="411" t="s">
        <v>215</v>
      </c>
    </row>
    <row r="14" spans="1:2" ht="16.5" x14ac:dyDescent="0.2">
      <c r="A14" s="410">
        <v>7</v>
      </c>
      <c r="B14" s="411" t="s">
        <v>216</v>
      </c>
    </row>
    <row r="15" spans="1:2" ht="16.5" x14ac:dyDescent="0.2">
      <c r="A15" s="410">
        <v>8</v>
      </c>
      <c r="B15" s="411" t="s">
        <v>217</v>
      </c>
    </row>
    <row r="16" spans="1:2" ht="16.5" x14ac:dyDescent="0.2">
      <c r="A16" s="410">
        <v>9</v>
      </c>
      <c r="B16" s="411" t="s">
        <v>218</v>
      </c>
    </row>
    <row r="17" spans="1:2" ht="16.5" x14ac:dyDescent="0.2">
      <c r="A17" s="410">
        <v>10</v>
      </c>
      <c r="B17" s="411" t="s">
        <v>219</v>
      </c>
    </row>
    <row r="18" spans="1:2" ht="16.5" x14ac:dyDescent="0.2">
      <c r="A18" s="410">
        <v>11</v>
      </c>
      <c r="B18" s="411" t="s">
        <v>220</v>
      </c>
    </row>
    <row r="19" spans="1:2" ht="16.5" x14ac:dyDescent="0.2">
      <c r="A19" s="410">
        <v>12</v>
      </c>
      <c r="B19" s="411" t="s">
        <v>221</v>
      </c>
    </row>
    <row r="20" spans="1:2" ht="16.5" x14ac:dyDescent="0.2">
      <c r="A20" s="410">
        <v>13</v>
      </c>
      <c r="B20" s="411" t="s">
        <v>222</v>
      </c>
    </row>
    <row r="21" spans="1:2" ht="16.5" x14ac:dyDescent="0.2">
      <c r="A21" s="410">
        <v>14</v>
      </c>
      <c r="B21" s="411" t="s">
        <v>223</v>
      </c>
    </row>
    <row r="22" spans="1:2" ht="16.5" x14ac:dyDescent="0.2">
      <c r="A22" s="410">
        <v>14</v>
      </c>
      <c r="B22" s="411" t="s">
        <v>224</v>
      </c>
    </row>
    <row r="23" spans="1:2" ht="16.5" x14ac:dyDescent="0.2">
      <c r="A23" s="410">
        <v>15</v>
      </c>
      <c r="B23" s="411" t="s">
        <v>225</v>
      </c>
    </row>
    <row r="24" spans="1:2" ht="16.5" x14ac:dyDescent="0.2">
      <c r="A24" s="410">
        <v>16</v>
      </c>
      <c r="B24" s="411" t="s">
        <v>226</v>
      </c>
    </row>
    <row r="25" spans="1:2" ht="16.5" x14ac:dyDescent="0.2">
      <c r="A25" s="410">
        <v>17</v>
      </c>
      <c r="B25" s="411" t="s">
        <v>227</v>
      </c>
    </row>
    <row r="26" spans="1:2" ht="16.5" x14ac:dyDescent="0.2">
      <c r="A26" s="410">
        <v>18</v>
      </c>
      <c r="B26" s="411" t="s">
        <v>228</v>
      </c>
    </row>
    <row r="27" spans="1:2" ht="49.5" x14ac:dyDescent="0.2">
      <c r="A27" s="412" t="s">
        <v>229</v>
      </c>
      <c r="B27" s="411" t="s">
        <v>230</v>
      </c>
    </row>
    <row r="28" spans="1:2" ht="49.5" x14ac:dyDescent="0.2">
      <c r="A28" s="412" t="s">
        <v>231</v>
      </c>
      <c r="B28" s="413" t="s">
        <v>232</v>
      </c>
    </row>
    <row r="29" spans="1:2" ht="16.5" x14ac:dyDescent="0.2">
      <c r="A29" s="412" t="s">
        <v>233</v>
      </c>
      <c r="B29" s="411" t="s">
        <v>234</v>
      </c>
    </row>
    <row r="30" spans="1:2" ht="33" customHeight="1" x14ac:dyDescent="0.2">
      <c r="A30" s="412" t="s">
        <v>235</v>
      </c>
      <c r="B30" s="413" t="s">
        <v>236</v>
      </c>
    </row>
    <row r="31" spans="1:2" ht="16.5" x14ac:dyDescent="0.25">
      <c r="A31" s="414"/>
      <c r="B31" s="414"/>
    </row>
    <row r="32" spans="1:2" x14ac:dyDescent="0.2">
      <c r="A32" s="725" t="s">
        <v>237</v>
      </c>
      <c r="B32" s="725"/>
    </row>
    <row r="33" spans="1:2" x14ac:dyDescent="0.2">
      <c r="A33" s="725"/>
      <c r="B33" s="725"/>
    </row>
    <row r="34" spans="1:2" x14ac:dyDescent="0.2">
      <c r="A34" s="725"/>
      <c r="B34" s="725"/>
    </row>
    <row r="35" spans="1:2" x14ac:dyDescent="0.2">
      <c r="A35" s="725"/>
      <c r="B35" s="725"/>
    </row>
    <row r="36" spans="1:2" x14ac:dyDescent="0.2">
      <c r="A36" s="725"/>
      <c r="B36" s="725"/>
    </row>
    <row r="37" spans="1:2" ht="19.5" x14ac:dyDescent="0.2">
      <c r="A37" s="541" t="s">
        <v>238</v>
      </c>
      <c r="B37" s="541"/>
    </row>
    <row r="39" spans="1:2" ht="16.5" x14ac:dyDescent="0.25">
      <c r="A39" s="723" t="s">
        <v>240</v>
      </c>
      <c r="B39" s="723"/>
    </row>
    <row r="40" spans="1:2" ht="16.5" x14ac:dyDescent="0.25">
      <c r="A40" s="723" t="s">
        <v>29</v>
      </c>
      <c r="B40" s="723"/>
    </row>
    <row r="41" spans="1:2" ht="16.5" x14ac:dyDescent="0.25">
      <c r="A41" s="415"/>
      <c r="B41" s="415"/>
    </row>
    <row r="42" spans="1:2" ht="16.5" x14ac:dyDescent="0.25">
      <c r="A42" s="723" t="s">
        <v>239</v>
      </c>
      <c r="B42" s="723"/>
    </row>
    <row r="43" spans="1:2" x14ac:dyDescent="0.2">
      <c r="A43" s="416"/>
      <c r="B43" s="416"/>
    </row>
  </sheetData>
  <mergeCells count="7">
    <mergeCell ref="A42:B42"/>
    <mergeCell ref="A6:A7"/>
    <mergeCell ref="B6:B7"/>
    <mergeCell ref="A32:B36"/>
    <mergeCell ref="A37:B37"/>
    <mergeCell ref="A39:B39"/>
    <mergeCell ref="A40:B40"/>
  </mergeCells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E24"/>
  <sheetViews>
    <sheetView view="pageBreakPreview" zoomScaleNormal="85" workbookViewId="0">
      <selection activeCell="B4" sqref="B4"/>
    </sheetView>
  </sheetViews>
  <sheetFormatPr defaultRowHeight="12.75" x14ac:dyDescent="0.2"/>
  <cols>
    <col min="1" max="1" width="46.7109375"/>
    <col min="2" max="2" width="63.5703125" customWidth="1"/>
    <col min="3" max="3" width="8.5703125"/>
    <col min="4" max="4" width="23.42578125"/>
    <col min="5" max="5" width="50"/>
    <col min="6" max="1025" width="8.5703125"/>
  </cols>
  <sheetData>
    <row r="2" spans="1:5" ht="18.75" x14ac:dyDescent="0.3">
      <c r="A2" s="47"/>
      <c r="B2" s="47"/>
      <c r="C2" s="47"/>
      <c r="D2" s="47"/>
    </row>
    <row r="3" spans="1:5" ht="19.5" thickBot="1" x14ac:dyDescent="0.35">
      <c r="A3" s="47"/>
      <c r="B3" s="47"/>
      <c r="C3" s="47"/>
      <c r="D3" s="47"/>
      <c r="E3" s="48"/>
    </row>
    <row r="4" spans="1:5" ht="369.75" customHeight="1" thickBot="1" x14ac:dyDescent="0.35">
      <c r="A4" s="47" t="s">
        <v>26</v>
      </c>
      <c r="B4" s="49" t="s">
        <v>752</v>
      </c>
      <c r="C4" s="47"/>
      <c r="D4" s="47"/>
      <c r="E4" s="50"/>
    </row>
    <row r="5" spans="1:5" ht="19.5" thickBot="1" x14ac:dyDescent="0.35">
      <c r="A5" s="47"/>
      <c r="B5" s="47"/>
      <c r="C5" s="47"/>
      <c r="D5" s="47"/>
      <c r="E5" s="50"/>
    </row>
    <row r="6" spans="1:5" ht="37.5" x14ac:dyDescent="0.3">
      <c r="A6" s="47" t="s">
        <v>27</v>
      </c>
      <c r="B6" s="49" t="s">
        <v>242</v>
      </c>
      <c r="C6" s="47"/>
      <c r="D6" s="47"/>
    </row>
    <row r="7" spans="1:5" ht="18.75" x14ac:dyDescent="0.3">
      <c r="A7" s="47"/>
      <c r="B7" s="47"/>
      <c r="C7" s="47"/>
      <c r="D7" s="47"/>
      <c r="E7" s="51" t="s">
        <v>28</v>
      </c>
    </row>
    <row r="8" spans="1:5" ht="18.75" x14ac:dyDescent="0.3">
      <c r="A8" s="47"/>
      <c r="B8" s="47"/>
      <c r="C8" s="47"/>
      <c r="D8" s="47" t="e">
        <f>#REF!</f>
        <v>#REF!</v>
      </c>
      <c r="E8" t="str">
        <f>B10</f>
        <v>ООО «Югстрой-Электросеть»</v>
      </c>
    </row>
    <row r="9" spans="1:5" ht="18.75" x14ac:dyDescent="0.3">
      <c r="A9" s="47"/>
      <c r="B9" s="52" t="s">
        <v>205</v>
      </c>
      <c r="C9" s="47"/>
      <c r="D9" s="47" t="e">
        <f>#REF!</f>
        <v>#REF!</v>
      </c>
      <c r="E9">
        <f>B16</f>
        <v>0</v>
      </c>
    </row>
    <row r="10" spans="1:5" ht="147" customHeight="1" x14ac:dyDescent="0.3">
      <c r="A10" s="47" t="s">
        <v>24</v>
      </c>
      <c r="B10" s="53" t="s">
        <v>29</v>
      </c>
      <c r="C10" s="47"/>
      <c r="D10" s="47" t="e">
        <f>#REF!</f>
        <v>#REF!</v>
      </c>
      <c r="E10" s="65"/>
    </row>
    <row r="11" spans="1:5" ht="18.75" x14ac:dyDescent="0.3">
      <c r="A11" s="47"/>
      <c r="B11" s="47"/>
      <c r="C11" s="47"/>
      <c r="D11" s="47" t="e">
        <f>#REF!</f>
        <v>#REF!</v>
      </c>
      <c r="E11" s="46"/>
    </row>
    <row r="12" spans="1:5" ht="18.75" x14ac:dyDescent="0.3">
      <c r="A12" s="47" t="s">
        <v>30</v>
      </c>
      <c r="B12" s="54" t="s">
        <v>161</v>
      </c>
      <c r="C12" s="47"/>
      <c r="D12" s="47"/>
      <c r="E12" s="55"/>
    </row>
    <row r="13" spans="1:5" ht="18.75" x14ac:dyDescent="0.3">
      <c r="A13" s="47"/>
      <c r="B13" s="47"/>
      <c r="C13" s="47"/>
      <c r="D13" s="47"/>
      <c r="E13" s="55"/>
    </row>
    <row r="14" spans="1:5" ht="18.75" x14ac:dyDescent="0.3">
      <c r="A14" s="47"/>
      <c r="B14" s="52"/>
      <c r="C14" s="47"/>
      <c r="D14" s="47"/>
      <c r="E14" s="55"/>
    </row>
    <row r="15" spans="1:5" ht="18.75" x14ac:dyDescent="0.3">
      <c r="A15" s="47"/>
      <c r="B15" s="53"/>
      <c r="C15" s="47"/>
      <c r="D15" s="47"/>
      <c r="E15" s="55"/>
    </row>
    <row r="16" spans="1:5" ht="18.75" x14ac:dyDescent="0.3">
      <c r="A16" s="47" t="s">
        <v>25</v>
      </c>
      <c r="B16" s="53"/>
      <c r="C16" s="47"/>
      <c r="D16" s="47"/>
    </row>
    <row r="17" spans="1:4" ht="18.75" x14ac:dyDescent="0.3">
      <c r="A17" s="47"/>
      <c r="B17" s="47" t="s">
        <v>156</v>
      </c>
      <c r="C17" s="47"/>
      <c r="D17" s="47"/>
    </row>
    <row r="18" spans="1:4" ht="18.75" x14ac:dyDescent="0.3">
      <c r="A18" s="47"/>
      <c r="B18" s="47" t="s">
        <v>163</v>
      </c>
      <c r="C18" s="47"/>
      <c r="D18" s="47"/>
    </row>
    <row r="19" spans="1:4" ht="18.75" x14ac:dyDescent="0.3">
      <c r="A19" s="47" t="s">
        <v>30</v>
      </c>
      <c r="B19" s="54" t="s">
        <v>162</v>
      </c>
      <c r="C19" s="47"/>
      <c r="D19" s="47"/>
    </row>
    <row r="20" spans="1:4" ht="18.75" x14ac:dyDescent="0.3">
      <c r="A20" s="47"/>
      <c r="B20" s="47"/>
      <c r="C20" s="47"/>
      <c r="D20" s="47"/>
    </row>
    <row r="21" spans="1:4" ht="18.75" x14ac:dyDescent="0.3">
      <c r="A21" s="47"/>
      <c r="B21" s="47"/>
      <c r="C21" s="47"/>
      <c r="D21" s="47"/>
    </row>
    <row r="22" spans="1:4" ht="18.75" x14ac:dyDescent="0.3">
      <c r="A22" s="47" t="s">
        <v>31</v>
      </c>
      <c r="B22" s="56" t="s">
        <v>22</v>
      </c>
      <c r="C22" s="47"/>
      <c r="D22" s="47"/>
    </row>
    <row r="23" spans="1:4" ht="18.75" x14ac:dyDescent="0.3">
      <c r="A23" s="47"/>
      <c r="B23" s="47"/>
      <c r="C23" s="47"/>
      <c r="D23" s="47"/>
    </row>
    <row r="24" spans="1:4" ht="18.75" x14ac:dyDescent="0.3">
      <c r="A24" s="47" t="s">
        <v>32</v>
      </c>
      <c r="B24" s="56" t="s">
        <v>23</v>
      </c>
      <c r="C24" s="47"/>
      <c r="D24" s="47"/>
    </row>
  </sheetData>
  <pageMargins left="0.75" right="0.75" top="1" bottom="1" header="0.51180555555555496" footer="0.51180555555555496"/>
  <pageSetup paperSize="9" firstPageNumber="0" orientation="portrait" r:id="rId1"/>
  <colBreaks count="1" manualBreakCount="1">
    <brk id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Прил 1</vt:lpstr>
      <vt:lpstr>Прил 1.1</vt:lpstr>
      <vt:lpstr>Прил2</vt:lpstr>
      <vt:lpstr>Прил 3</vt:lpstr>
      <vt:lpstr>Прил 4</vt:lpstr>
      <vt:lpstr>Прил 7</vt:lpstr>
      <vt:lpstr>Прил9</vt:lpstr>
      <vt:lpstr>Прил12</vt:lpstr>
      <vt:lpstr>Прил 13</vt:lpstr>
      <vt:lpstr>Прил 17</vt:lpstr>
      <vt:lpstr>Прил 18</vt:lpstr>
      <vt:lpstr>Прил 19</vt:lpstr>
      <vt:lpstr>НАЧИНАТЬ С ЭТОГО</vt:lpstr>
      <vt:lpstr>'Прил 1'!Заголовки_для_печати</vt:lpstr>
      <vt:lpstr>'Прил 4'!Заголовки_для_печати</vt:lpstr>
      <vt:lpstr>Прил2!Заголовки_для_печати</vt:lpstr>
      <vt:lpstr>'Прил 1'!Область_печати</vt:lpstr>
      <vt:lpstr>'Прил 13'!Область_печати</vt:lpstr>
      <vt:lpstr>'Прил 3'!Область_печати</vt:lpstr>
      <vt:lpstr>'Прил 4'!Область_печати</vt:lpstr>
      <vt:lpstr>'Прил 7'!Область_печати</vt:lpstr>
      <vt:lpstr>Прил2!Область_печати</vt:lpstr>
      <vt:lpstr>Прил9!Область_печати</vt:lpstr>
    </vt:vector>
  </TitlesOfParts>
  <Company>Stroyneft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HarisovRM</dc:creator>
  <cp:lastModifiedBy>Горбаносова Валентина Викторовна</cp:lastModifiedBy>
  <cp:revision>1</cp:revision>
  <cp:lastPrinted>2026-09-14T08:16:52Z</cp:lastPrinted>
  <dcterms:created xsi:type="dcterms:W3CDTF">2005-12-08T17:35:52Z</dcterms:created>
  <dcterms:modified xsi:type="dcterms:W3CDTF">2026-09-21T11:05:54Z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Stroyneft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