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Рек-я части КЛ-10кВ г.Таганрог, ул.Чучева\"/>
    </mc:Choice>
  </mc:AlternateContent>
  <xr:revisionPtr revIDLastSave="0" documentId="8_{527CD7AB-A633-4B9D-8890-52DCE4181231}" xr6:coauthVersionLast="47" xr6:coauthVersionMax="47" xr10:uidLastSave="{00000000-0000-0000-0000-000000000000}"/>
  <bookViews>
    <workbookView xWindow="28680" yWindow="-120" windowWidth="29040" windowHeight="15720" tabRatio="835" activeTab="11" xr2:uid="{00000000-000D-0000-FFFF-FFFF00000000}"/>
  </bookViews>
  <sheets>
    <sheet name="Прил 1" sheetId="1" r:id="rId1"/>
    <sheet name="Прил 1.1" sheetId="17" r:id="rId2"/>
    <sheet name="Прил2" sheetId="2" r:id="rId3"/>
    <sheet name="Прил 3" sheetId="11" r:id="rId4"/>
    <sheet name="Прил 4" sheetId="12" r:id="rId5"/>
    <sheet name="Прил 7" sheetId="13" r:id="rId6"/>
    <sheet name="Прил9" sheetId="14" r:id="rId7"/>
    <sheet name="Прил12" sheetId="15" r:id="rId8"/>
    <sheet name="Прил 13" sheetId="16" r:id="rId9"/>
    <sheet name="Прил 17" sheetId="19" r:id="rId10"/>
    <sheet name="Прил 18" sheetId="18" r:id="rId11"/>
    <sheet name="Прил 19" sheetId="20" r:id="rId12"/>
    <sheet name="НАЧИНАТЬ С ЭТОГО" sheetId="9" r:id="rId13"/>
  </sheets>
  <externalReferences>
    <externalReference r:id="rId14"/>
  </externalReferences>
  <definedNames>
    <definedName name="_xlnm.Print_Titles" localSheetId="0">'Прил 1'!$8:$9</definedName>
    <definedName name="_xlnm.Print_Titles" localSheetId="4">'Прил 4'!$7:$8</definedName>
    <definedName name="_xlnm.Print_Titles" localSheetId="2">Прил2!$6:$8</definedName>
    <definedName name="_xlnm.Print_Area" localSheetId="0">'Прил 1'!$A$1:$K$31</definedName>
    <definedName name="_xlnm.Print_Area" localSheetId="8">'Прил 13'!$A$1:$CY$90</definedName>
    <definedName name="_xlnm.Print_Area" localSheetId="3">'Прил 3'!$A$1:$E$35</definedName>
    <definedName name="_xlnm.Print_Area" localSheetId="4">'Прил 4'!$A$1:$L$23</definedName>
    <definedName name="_xlnm.Print_Area" localSheetId="5">'Прил 7'!$A$1:$AQ$50</definedName>
    <definedName name="_xlnm.Print_Area" localSheetId="2">Прил2!$A$1:$K$46</definedName>
    <definedName name="_xlnm.Print_Area" localSheetId="6">Прил9!$A$1:$I$25</definedName>
  </definedNames>
  <calcPr calcId="191029"/>
</workbook>
</file>

<file path=xl/calcChain.xml><?xml version="1.0" encoding="utf-8"?>
<calcChain xmlns="http://schemas.openxmlformats.org/spreadsheetml/2006/main">
  <c r="I33" i="2" l="1"/>
  <c r="H33" i="2"/>
  <c r="G33" i="2"/>
  <c r="F33" i="2"/>
  <c r="G14" i="2"/>
  <c r="G25" i="2"/>
  <c r="G13" i="12"/>
  <c r="G12" i="12"/>
  <c r="G11" i="12"/>
  <c r="G10" i="12"/>
  <c r="G9" i="12"/>
  <c r="I25" i="2"/>
  <c r="I14" i="2"/>
  <c r="H25" i="2"/>
  <c r="H14" i="2"/>
  <c r="F21" i="1"/>
  <c r="F22" i="1" s="1"/>
  <c r="Q10" i="16"/>
  <c r="F25" i="2"/>
  <c r="F14" i="2"/>
  <c r="D2" i="2"/>
  <c r="A5" i="11"/>
  <c r="A5" i="12"/>
  <c r="H26" i="2" l="1"/>
  <c r="G26" i="2"/>
  <c r="G27" i="2"/>
  <c r="G34" i="2"/>
  <c r="G35" i="2" s="1"/>
  <c r="I26" i="2"/>
  <c r="I34" i="2"/>
  <c r="I35" i="2" s="1"/>
  <c r="I27" i="2"/>
  <c r="H34" i="2"/>
  <c r="H35" i="2" s="1"/>
  <c r="H27" i="2"/>
  <c r="A5" i="1"/>
  <c r="L12" i="16"/>
  <c r="A12" i="12"/>
  <c r="A11" i="12"/>
  <c r="G36" i="2" l="1"/>
  <c r="G37" i="2" s="1"/>
  <c r="I36" i="2"/>
  <c r="H36" i="2"/>
  <c r="H37" i="2" s="1"/>
  <c r="I37" i="2" s="1"/>
  <c r="A22" i="2"/>
  <c r="A23" i="2"/>
  <c r="A24" i="2"/>
  <c r="A20" i="2"/>
  <c r="A21" i="2"/>
  <c r="A19" i="2" l="1"/>
  <c r="A18" i="2"/>
  <c r="A17" i="2"/>
  <c r="A29" i="1"/>
  <c r="A16" i="11"/>
  <c r="B21" i="12"/>
  <c r="C47" i="13"/>
  <c r="A23" i="14"/>
  <c r="B23" i="15"/>
  <c r="B41" i="2"/>
  <c r="A12" i="11"/>
  <c r="B17" i="12"/>
  <c r="C44" i="13"/>
  <c r="A20" i="14"/>
  <c r="B20" i="15"/>
  <c r="A73" i="16" l="1"/>
  <c r="BY73" i="16"/>
  <c r="BY71" i="16"/>
  <c r="BY69" i="16"/>
  <c r="BY68" i="16"/>
  <c r="BY67" i="16"/>
  <c r="A71" i="16"/>
  <c r="A69" i="16"/>
  <c r="A68" i="16"/>
  <c r="A67" i="16"/>
  <c r="K39" i="17" l="1"/>
  <c r="K38" i="17"/>
  <c r="E2" i="12"/>
  <c r="F32" i="2"/>
  <c r="G32" i="2" l="1"/>
  <c r="H32" i="2" s="1"/>
  <c r="I32" i="2" s="1"/>
  <c r="A24" i="1"/>
  <c r="A26" i="1"/>
  <c r="A5" i="17"/>
  <c r="H2" i="17"/>
  <c r="BH2" i="16"/>
  <c r="J23" i="15"/>
  <c r="J21" i="15"/>
  <c r="J20" i="15"/>
  <c r="C42" i="13"/>
  <c r="AA42" i="13"/>
  <c r="AA44" i="13"/>
  <c r="AA45" i="13"/>
  <c r="AA47" i="13"/>
  <c r="AC2" i="13"/>
  <c r="A9" i="12"/>
  <c r="F41" i="2"/>
  <c r="F42" i="2"/>
  <c r="F44" i="2"/>
  <c r="D16" i="11"/>
  <c r="D14" i="11"/>
  <c r="D12" i="11"/>
  <c r="H27" i="1" l="1"/>
  <c r="H26" i="1"/>
  <c r="A16" i="2"/>
  <c r="G2" i="1" l="1"/>
  <c r="K41" i="17" l="1"/>
  <c r="A41" i="17"/>
  <c r="A39" i="17"/>
  <c r="I2" i="15" l="1"/>
  <c r="I2" i="14"/>
  <c r="C2" i="11"/>
  <c r="A4" i="2" l="1"/>
  <c r="A5" i="13"/>
  <c r="A6" i="14"/>
  <c r="A7" i="15"/>
  <c r="L14" i="16"/>
  <c r="J19" i="15"/>
  <c r="B15" i="12"/>
  <c r="B42" i="2" l="1"/>
  <c r="D11" i="9" l="1"/>
  <c r="D10" i="9"/>
  <c r="E9" i="9"/>
  <c r="D9" i="9"/>
  <c r="E8" i="9"/>
  <c r="D8" i="9"/>
  <c r="B44" i="2"/>
  <c r="H29" i="1"/>
  <c r="A27" i="1"/>
  <c r="A38" i="17"/>
  <c r="H24" i="1"/>
  <c r="F26" i="2" l="1"/>
  <c r="F36" i="2" l="1"/>
  <c r="F37" i="2" s="1"/>
  <c r="F27" i="2"/>
  <c r="F31" i="2"/>
  <c r="G31" i="2" l="1"/>
  <c r="H31" i="2" s="1"/>
  <c r="I31" i="2" s="1"/>
  <c r="F34" i="2"/>
  <c r="F35" i="2" s="1"/>
</calcChain>
</file>

<file path=xl/sharedStrings.xml><?xml version="1.0" encoding="utf-8"?>
<sst xmlns="http://schemas.openxmlformats.org/spreadsheetml/2006/main" count="1413" uniqueCount="601">
  <si>
    <t>Приложение № 1</t>
  </si>
  <si>
    <t>График поставки материалов Подрядчиком</t>
  </si>
  <si>
    <t>№ п/п</t>
  </si>
  <si>
    <t>Номенклатура МТР</t>
  </si>
  <si>
    <t>Наименование изготовителя/ Ответственное лицо, контактный телефон</t>
  </si>
  <si>
    <t>№дог. с контрагентом</t>
  </si>
  <si>
    <t>Дата оплаты</t>
  </si>
  <si>
    <t>Плановая дата поставки</t>
  </si>
  <si>
    <t>Аванс</t>
  </si>
  <si>
    <t>Окончательная оплата</t>
  </si>
  <si>
    <t>Наименование</t>
  </si>
  <si>
    <t>Ед. изм.</t>
  </si>
  <si>
    <t>Кол-во</t>
  </si>
  <si>
    <t>Цена за един. руб.</t>
  </si>
  <si>
    <t>Стоимость работ всего, руб.</t>
  </si>
  <si>
    <t>ФИНАНСИРОВАНИЕ</t>
  </si>
  <si>
    <t>Аванс, %</t>
  </si>
  <si>
    <t>Удержания авансовых сумм, %</t>
  </si>
  <si>
    <t>Удержания авансовых сумм, в пользу Заказчика, руб</t>
  </si>
  <si>
    <t>Возврат Заказчиком удержания по исполнительной документации, 5 % от СМР (при условии предоставления 100 % исполнительной документации)</t>
  </si>
  <si>
    <t>ИТОГО помесячное финансирование строительства</t>
  </si>
  <si>
    <t>Общего финансирование строительства с нарастающим итогом, руб.</t>
  </si>
  <si>
    <t>ЗАКАЗЧИК:</t>
  </si>
  <si>
    <t>ПОДРЯДЧИК:</t>
  </si>
  <si>
    <t>Заказчик</t>
  </si>
  <si>
    <t>Подрядчик</t>
  </si>
  <si>
    <t>Наименование объекта</t>
  </si>
  <si>
    <t>Договор</t>
  </si>
  <si>
    <t>для приложения № 13</t>
  </si>
  <si>
    <t>ООО «Югстрой-Электросеть»</t>
  </si>
  <si>
    <t>Руководитель</t>
  </si>
  <si>
    <t>заказчик/генподрядчик</t>
  </si>
  <si>
    <t>подрядчик/субподрядчик</t>
  </si>
  <si>
    <t>Итого работа:</t>
  </si>
  <si>
    <t xml:space="preserve">Итого материалы: </t>
  </si>
  <si>
    <t>Приложение № 3</t>
  </si>
  <si>
    <t>График выдачи рабочей документации</t>
  </si>
  <si>
    <t>Наименование рабочей  документации</t>
  </si>
  <si>
    <t>Обозначение</t>
  </si>
  <si>
    <t>Срок выдачи</t>
  </si>
  <si>
    <t>ООО "Югстрой-Электросеть"</t>
  </si>
  <si>
    <t>График выполнения работ</t>
  </si>
  <si>
    <t>Физ. Объемы</t>
  </si>
  <si>
    <t>Сроки производства работ</t>
  </si>
  <si>
    <t>Начало</t>
  </si>
  <si>
    <t>Окончание</t>
  </si>
  <si>
    <t>Всего, дни</t>
  </si>
  <si>
    <t>Приложение № 7</t>
  </si>
  <si>
    <t/>
  </si>
  <si>
    <t>Месячно-суточный график выполнения работ</t>
  </si>
  <si>
    <t>На</t>
  </si>
  <si>
    <t>№                                                                                                                                                                                     п/п</t>
  </si>
  <si>
    <t>Наименование работ</t>
  </si>
  <si>
    <t>Ед. изм</t>
  </si>
  <si>
    <t>Количество</t>
  </si>
  <si>
    <t>Выполнено на начало строительства</t>
  </si>
  <si>
    <t>Задание на месяц</t>
  </si>
  <si>
    <t>Выполнено с начала месяца</t>
  </si>
  <si>
    <t>план</t>
  </si>
  <si>
    <t>факт</t>
  </si>
  <si>
    <t>восполн.</t>
  </si>
  <si>
    <t>всего</t>
  </si>
  <si>
    <t>Приложение №9</t>
  </si>
  <si>
    <t>ГРАФИК</t>
  </si>
  <si>
    <t>ПОСТАВКИ МАТЕРИАЛОВ И ОБОРУДОВАНИЯ ЗАКАЗЧИКОМ</t>
  </si>
  <si>
    <t>№п/п</t>
  </si>
  <si>
    <t>Тип, марка</t>
  </si>
  <si>
    <t>Ед.изм.</t>
  </si>
  <si>
    <t>(указывается  на основании ПЗС )</t>
  </si>
  <si>
    <t>2. Материалы и оборудование, не предусмотренные в Приложении 9, считать поставкой Подрядчика</t>
  </si>
  <si>
    <t>Приложение № 12</t>
  </si>
  <si>
    <t>ВЕДОМОСТЬ</t>
  </si>
  <si>
    <t>Переработки давальческих материалов поставки Заказчика</t>
  </si>
  <si>
    <t>по объекту:</t>
  </si>
  <si>
    <t>Наименование материальных           ресурсов</t>
  </si>
  <si>
    <t>Поставка Заказчика (по приложению 10) с учётом норм расхода материалов</t>
  </si>
  <si>
    <t>Получено в переработку с учётом                        норм расхода материалов</t>
  </si>
  <si>
    <t>Переработано согласно актам выполненных работ с учетом норм расхода материалов</t>
  </si>
  <si>
    <t>Сверх                 норм.списание                  № акта</t>
  </si>
  <si>
    <t>Подлежит возврату</t>
  </si>
  <si>
    <t>Всего с начала года</t>
  </si>
  <si>
    <t>в т.ч. за отчетный период</t>
  </si>
  <si>
    <t>ед. изм.</t>
  </si>
  <si>
    <t>кол-во</t>
  </si>
  <si>
    <t>стоимость в руб</t>
  </si>
  <si>
    <t>№ и дата расходной накладной</t>
  </si>
  <si>
    <t>Стоимость в руб.</t>
  </si>
  <si>
    <t>С бланком типовой формы ознакомлен:</t>
  </si>
  <si>
    <t>Приложение №13</t>
  </si>
  <si>
    <t>Утверждена постановлением Госкомстата России</t>
  </si>
  <si>
    <t>от 11.11.99 № 100</t>
  </si>
  <si>
    <t>Код</t>
  </si>
  <si>
    <t>Форма по ОКУД</t>
  </si>
  <si>
    <t>0322006</t>
  </si>
  <si>
    <t>26367882</t>
  </si>
  <si>
    <t>Заказчик(Генподрядчик) ООО "Югстрой-Электросеть"</t>
  </si>
  <si>
    <t>по ОКПО</t>
  </si>
  <si>
    <t>(организация, адрес, телефон, факс)</t>
  </si>
  <si>
    <t>Подрядчик (Субподрядчик) ООО "ПроСвет"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</si>
  <si>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</si>
  <si>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</si>
  <si>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</si>
  <si>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</si>
  <si>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</si>
  <si>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</si>
  <si>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</si>
  <si>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</si>
  <si>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</si>
  <si>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ЖУРНАЛ</t>
  </si>
  <si>
    <t>УЧЕТА ВЫПОЛНЕННЫХ РАБОТ</t>
  </si>
  <si>
    <t>за</t>
  </si>
  <si>
    <t>год</t>
  </si>
  <si>
    <t>Сметная (договорная) стоимость в соответствии с договором подряда (субподряда)</t>
  </si>
  <si>
    <t>Составил</t>
  </si>
  <si>
    <t>(должность)</t>
  </si>
  <si>
    <t>(подпись)</t>
  </si>
  <si>
    <t>(расшифровка подписи)</t>
  </si>
  <si>
    <t>Проверил</t>
  </si>
  <si>
    <t>Номер</t>
  </si>
  <si>
    <t>Конструктивные элементы и виды работ</t>
  </si>
  <si>
    <t>Номер еди- ничной рас- ценки</t>
  </si>
  <si>
    <t>Еди- ница изме- рения</t>
  </si>
  <si>
    <t>Цена за единицу, руб.</t>
  </si>
  <si>
    <t>Количе- ство работ по смете</t>
  </si>
  <si>
    <t>Сметная (дого- ворная) стои- мость, руб.</t>
  </si>
  <si>
    <t>Выполнено работ</t>
  </si>
  <si>
    <t>по поряд- ку</t>
  </si>
  <si>
    <t>пози- ции по смете</t>
  </si>
  <si>
    <t>месяц</t>
  </si>
  <si>
    <t>ОСТАТОК</t>
  </si>
  <si>
    <t>количе- ство</t>
  </si>
  <si>
    <t>стои- мость, руб.</t>
  </si>
  <si>
    <t>стои- мость факти- чески выпол- ненных работ с начала строи- тельст- ва, руб.</t>
  </si>
  <si>
    <t>стоимость, руб.</t>
  </si>
  <si>
    <t>Итого</t>
  </si>
  <si>
    <t>Х</t>
  </si>
  <si>
    <t>Всего</t>
  </si>
  <si>
    <t>Цена на продукцию за единицу с НДС, руб.</t>
  </si>
  <si>
    <t>Сумма продукции с НДС, руб.</t>
  </si>
  <si>
    <t>Приложение №1.1</t>
  </si>
  <si>
    <t>График поставки материалов Подрядчика, оплачиваемых Заказчиком поставщикам Подрядчика</t>
  </si>
  <si>
    <t>Единица измерения</t>
  </si>
  <si>
    <t>Норма расхода</t>
  </si>
  <si>
    <t>Цена на продукцию за единицу, руб.</t>
  </si>
  <si>
    <t>Новая цена на продукцию за единицу, руб.</t>
  </si>
  <si>
    <t>Новая сумма продукции с НДС, руб.</t>
  </si>
  <si>
    <t>Номер счета нового</t>
  </si>
  <si>
    <t>Разница</t>
  </si>
  <si>
    <t>Примечание</t>
  </si>
  <si>
    <t>Сумма Аванса, руб.</t>
  </si>
  <si>
    <t>Удержание 5 % от стоимости СМР за совевременную передачу исполнительной документации Заказчику</t>
  </si>
  <si>
    <t>Итого стоимость выполненных работ, руб.</t>
  </si>
  <si>
    <t>Работы</t>
  </si>
  <si>
    <t xml:space="preserve">                                202_</t>
  </si>
  <si>
    <t>Примечания</t>
  </si>
  <si>
    <t>В течении 5 рабочих дней после подписания договора.</t>
  </si>
  <si>
    <t>_______</t>
  </si>
  <si>
    <t>Директор</t>
  </si>
  <si>
    <t>1</t>
  </si>
  <si>
    <t>Приложение №2</t>
  </si>
  <si>
    <t>Оборудование</t>
  </si>
  <si>
    <t>Оборудование:</t>
  </si>
  <si>
    <t>__________________ А. О. Козырев</t>
  </si>
  <si>
    <t>_____________________</t>
  </si>
  <si>
    <t>_____________________________</t>
  </si>
  <si>
    <t>СОГЛАСОВАНО:</t>
  </si>
  <si>
    <t>УТВЕРЖДАЮ: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</si>
  <si>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</si>
  <si>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</si>
  <si>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</si>
  <si>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</si>
  <si>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</si>
  <si>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</si>
  <si>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</si>
  <si>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</si>
  <si>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</si>
  <si>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</si>
  <si>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</si>
  <si>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</si>
  <si>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</si>
  <si>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</si>
  <si>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</si>
  <si>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</si>
  <si>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</si>
  <si>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</si>
  <si>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</si>
  <si>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</si>
  <si>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Наименование работ и затрат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</si>
  <si>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</si>
  <si>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</si>
  <si>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</si>
  <si>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</si>
  <si>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</si>
  <si>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</si>
  <si>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</si>
  <si>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</si>
  <si>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А. О. Козырев</t>
  </si>
  <si>
    <t>Приложение № 17</t>
  </si>
  <si>
    <t>Приложение № 18</t>
  </si>
  <si>
    <t xml:space="preserve">__________________ </t>
  </si>
  <si>
    <t>ВЕДОМОСТЬ ОБЪЕМОВ РАБОТ</t>
  </si>
  <si>
    <t>№ пп</t>
  </si>
  <si>
    <t>Кол.</t>
  </si>
  <si>
    <t>Примечание: 1. Общая стоимость материалов и оборудования поставки Заказчика составляет: ______________ в т.ч. НДС- ___%.</t>
  </si>
  <si>
    <t>в т.ч. НДС ____%</t>
  </si>
  <si>
    <t>в том числе НДС ____%:</t>
  </si>
  <si>
    <t>Итого с НДС     %:</t>
  </si>
  <si>
    <t>Генеральный директор</t>
  </si>
  <si>
    <t>…</t>
  </si>
  <si>
    <t xml:space="preserve">Приложение 19 </t>
  </si>
  <si>
    <t>Перечень документов, передаваемых Подрядчиком Заказчику по окончании строительно-монтажных работ по объекту.</t>
  </si>
  <si>
    <t>Наименование документа</t>
  </si>
  <si>
    <t>Акт приемки траншей, каналов, туннелей и блоков под монтаж кабелей</t>
  </si>
  <si>
    <t>АОСР устройство основания траншеи песком для прокладки КЛ (Х линий)</t>
  </si>
  <si>
    <t>АОСР монтаж труб, в траншее в местах переходов и пересечениями с коммуникациями</t>
  </si>
  <si>
    <t>Протокол осмотра и проверки изоляции кабелей, на барабане перед прокладкой</t>
  </si>
  <si>
    <t>АОСР укладка кирпичной перегородки между взаиморезервируемыми кабельными линиями, где нет труб (если есть перегородка)</t>
  </si>
  <si>
    <t>Акт осмотра кабельной канализации в траншеях и каналах перед закрытием</t>
  </si>
  <si>
    <t>АОСР засыпка песком поверх эл. кабеля и труб</t>
  </si>
  <si>
    <t>АОСР укладка кирпича в траншее по всей ширине, где нет труб</t>
  </si>
  <si>
    <t>Журнал прокладки КЛ</t>
  </si>
  <si>
    <t>Журнал монтажа кабельных муфт</t>
  </si>
  <si>
    <t>АОСР обратная засыпка грунтом</t>
  </si>
  <si>
    <t>Протокол прогрева кабелей на барабане перед прокладкой при низких температурах</t>
  </si>
  <si>
    <t>АОСР на котлованы под ГНБ (если есть ГНБ)</t>
  </si>
  <si>
    <t>Профиль прокола с высотно-глубинными отметками (если есть ГНБ)</t>
  </si>
  <si>
    <t>Акт технической готовности электромонтажных работ.</t>
  </si>
  <si>
    <t>Приложение к Акту технической готовности.  Ведомость изменений и отступлений от проекта</t>
  </si>
  <si>
    <t>Исполнительные схемы (схема прокладки КЛ с координатами, разрезами, трубами)</t>
  </si>
  <si>
    <t>Паспорта качества, сертификаты, документы на смонтированное оборудование.</t>
  </si>
  <si>
    <t>Технический отчет по испытаниям оборудования:</t>
  </si>
  <si>
    <t>18.1</t>
  </si>
  <si>
    <t xml:space="preserve">Протокол испытаний силового кабеля напряжением с бумажной изоляцией
 (рабочее напряжение 6кВ – необходимо испытывать постоянным (выпрямленным) напряжением 36кВ 10мин.) (рабочее напряжение 10кВ – необходимо испытывать постоянным (выпрямленным) напряжением 60кВ 10мин.) </t>
  </si>
  <si>
    <t>18.2</t>
  </si>
  <si>
    <t xml:space="preserve">Протокол испытаний силового кабеля напряжением с изоляций из сшитого полиэтилена
(рабочее напряжение 6кВ – необходимо испытывать 30кВ частотой 0,1 (Гц) в течение 15 минут) (рабочее напряжение 10кВ – необходимо испытывать 50кВ частотой 0,1 (Гц) в течение 15 минут) </t>
  </si>
  <si>
    <t>18.3</t>
  </si>
  <si>
    <t>Протокол фазировки</t>
  </si>
  <si>
    <t>18.4</t>
  </si>
  <si>
    <t xml:space="preserve">Протокол проверки наличия цепи и измерение сопротивления цепи между заземлителями и заземляемыми элементами электроустановки.
</t>
  </si>
  <si>
    <t xml:space="preserve">В Акте должно быть не меньше 3-5 человек в подписантах.
Все документы в 3 экземплярах. 
В каждом экземпляре технический отчет на пуско-наладочные работы.
</t>
  </si>
  <si>
    <t>ЗАКАЗЧИК:                                                                              ПОДРЯДЧИК:</t>
  </si>
  <si>
    <t>__________________ А. О. Козырев                                                                       _____________________________</t>
  </si>
  <si>
    <t>Генеральный директор                                                                                  Директор</t>
  </si>
  <si>
    <t>Распределение стоимости договора и График объемов финансирования  по выполнению работ на объекте:</t>
  </si>
  <si>
    <t>к договору на выполнение СМР №____ от ______ 2026 года</t>
  </si>
  <si>
    <t>На _______________ месяц 2026г.</t>
  </si>
  <si>
    <t>2026 год</t>
  </si>
  <si>
    <t>2026г.</t>
  </si>
  <si>
    <t>по состоянию на "_____" _____________ 2026г.</t>
  </si>
  <si>
    <t>за ______ месяц 2026 года.</t>
  </si>
  <si>
    <t>к договору на выполнение СМР № _______от _________2026г</t>
  </si>
  <si>
    <t>"____" ________________ 2026 года</t>
  </si>
  <si>
    <t>"______ " _______________2026 г.</t>
  </si>
  <si>
    <t>к договору на выполнение СМР № _____от ________2026г.</t>
  </si>
  <si>
    <t>2026</t>
  </si>
  <si>
    <t>[должность, подпись (инициалы, фамилия)]</t>
  </si>
  <si>
    <t>"___" __________________ 2026г.</t>
  </si>
  <si>
    <t>"___" _____________ 2026 г.</t>
  </si>
  <si>
    <t>октябрь</t>
  </si>
  <si>
    <t xml:space="preserve">Составил:  ____________________________ </t>
  </si>
  <si>
    <t xml:space="preserve">Проверил:  ____________________________ </t>
  </si>
  <si>
    <t>ноябрь</t>
  </si>
  <si>
    <t>декабрь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</si>
  <si>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</si>
  <si>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</si>
  <si>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</si>
  <si>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</si>
  <si>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</si>
  <si>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</si>
  <si>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</si>
  <si>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</si>
  <si>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</si>
  <si>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</si>
  <si>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</si>
  <si>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</si>
  <si>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</si>
  <si>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</si>
  <si>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</si>
  <si>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3</t>
  </si>
  <si>
    <t>100 м3</t>
  </si>
  <si>
    <t>ОТ(ЗТ)</t>
  </si>
  <si>
    <t>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</si>
  <si>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</si>
  <si>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</si>
  <si>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</si>
  <si>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</si>
  <si>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</si>
  <si>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91.01.01-034</t>
  </si>
  <si>
    <t>Бульдозеры, мощность 59 кВт (80 л.с.)</t>
  </si>
  <si>
    <t>6</t>
  </si>
  <si>
    <t>Засыпка траншей и котлованов с перемещением грунта до 5 м бульдозерами мощностью: 59 кВт (80 л.с.), группа грунтов 1 Песок</t>
  </si>
  <si>
    <t>7</t>
  </si>
  <si>
    <t>Песок природный для строительных работ I класс, средний</t>
  </si>
  <si>
    <t>м3</t>
  </si>
  <si>
    <t>8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</si>
  <si>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</si>
  <si>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</si>
  <si>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</si>
  <si>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</si>
  <si>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</si>
  <si>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</si>
  <si>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</si>
  <si>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</si>
  <si>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</si>
  <si>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</si>
  <si>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9</t>
  </si>
  <si>
    <t>ГЭСНм08-02-142-01</t>
  </si>
  <si>
    <t>Устройство постели при одном кабеле в траншее</t>
  </si>
  <si>
    <t>100 м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</si>
  <si>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</si>
  <si>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</si>
  <si>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</si>
  <si>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</si>
  <si>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421/пр_2020_п.75_пп.а</t>
  </si>
  <si>
    <t>Вспомогательные ненормируемые материальные ресурсы</t>
  </si>
  <si>
    <t>%</t>
  </si>
  <si>
    <t>10</t>
  </si>
  <si>
    <t>10.1</t>
  </si>
  <si>
    <t>11</t>
  </si>
  <si>
    <t>12</t>
  </si>
  <si>
    <t>2-100-04</t>
  </si>
  <si>
    <t>Рабочий 4 разряда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</si>
  <si>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</si>
  <si>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</si>
  <si>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</si>
  <si>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</si>
  <si>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13</t>
  </si>
  <si>
    <t>13.1</t>
  </si>
  <si>
    <t>14</t>
  </si>
  <si>
    <t>м</t>
  </si>
  <si>
    <t>15</t>
  </si>
  <si>
    <t>соединение</t>
  </si>
  <si>
    <t>1-100-36</t>
  </si>
  <si>
    <t>Средний разряд работы 3,6</t>
  </si>
  <si>
    <t>М</t>
  </si>
  <si>
    <t>01.3.01.07-0009</t>
  </si>
  <si>
    <t>Спирт этиловый ректификованный технический, сорт I</t>
  </si>
  <si>
    <t>кг</t>
  </si>
  <si>
    <t>01.7.20.08-0051</t>
  </si>
  <si>
    <t>Ветошь хлопчатобумажная цветная</t>
  </si>
  <si>
    <t>16</t>
  </si>
  <si>
    <t>ГЭСНм08-02-141-05</t>
  </si>
  <si>
    <t>Кабель до 35 кВ в готовых траншеях без покрытий, масса 1 м: свыше 6 до 9 кг</t>
  </si>
  <si>
    <t>91.06.01-003</t>
  </si>
  <si>
    <t>Домкраты гидравлические, грузоподъемность 63-100 т</t>
  </si>
  <si>
    <t>91.06.03-062</t>
  </si>
  <si>
    <t>Лебедки электрические тяговым усилием до 31,39 кН (3,2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</si>
  <si>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</si>
  <si>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</si>
  <si>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</si>
  <si>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08.3.07.01-0052</t>
  </si>
  <si>
    <t>Прокат стальной горячекатаный полосовой, марки стали Ст3сп, Ст3пс, размеры 50х5 мм</t>
  </si>
  <si>
    <t>т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</si>
  <si>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</si>
  <si>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</si>
  <si>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</si>
  <si>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</si>
  <si>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14.4.03.03-0002</t>
  </si>
  <si>
    <t>Лак битумный БТ-123</t>
  </si>
  <si>
    <t>17</t>
  </si>
  <si>
    <t>ГЭСНм08-02-148-05</t>
  </si>
  <si>
    <t>Кабель до 35 кВ в проложенных трубах, блоках и коробах, масса 1 м кабеля: до 9 кг</t>
  </si>
  <si>
    <t>10.3.02.03-0011</t>
  </si>
  <si>
    <t>Припои оловянно-свинцовые бессурьмянистые, марка ПОС30</t>
  </si>
  <si>
    <t>17.1</t>
  </si>
  <si>
    <t>18</t>
  </si>
  <si>
    <t>19</t>
  </si>
  <si>
    <t>Кабель силовой с алюминиевыми жилами АСБл 3х240-10000</t>
  </si>
  <si>
    <t>1000 м</t>
  </si>
  <si>
    <t>20</t>
  </si>
  <si>
    <t>ГЭСНм08-02-143-01</t>
  </si>
  <si>
    <t>21</t>
  </si>
  <si>
    <t>Покрытие кабеля, проложенного в траншее: кирпичом одного кабеля</t>
  </si>
  <si>
    <t>22</t>
  </si>
  <si>
    <t>23</t>
  </si>
  <si>
    <t>Кирпич керамический полнотелый одинарный, размеры 250х120х65 мм, марка 100</t>
  </si>
  <si>
    <t>1000 шт</t>
  </si>
  <si>
    <t>24</t>
  </si>
  <si>
    <t>1-100-23</t>
  </si>
  <si>
    <t>Средний разряд работы 2,3</t>
  </si>
  <si>
    <t>25</t>
  </si>
  <si>
    <t>шт</t>
  </si>
  <si>
    <t>26</t>
  </si>
  <si>
    <t>01.3.01.01-0001</t>
  </si>
  <si>
    <t>Бензин авиационный Б-70</t>
  </si>
  <si>
    <t>01.3.01.05-0009</t>
  </si>
  <si>
    <t>Парафин нефтяной твердый Т-1</t>
  </si>
  <si>
    <t>27</t>
  </si>
  <si>
    <t>28</t>
  </si>
  <si>
    <t>100 шт</t>
  </si>
  <si>
    <t>29</t>
  </si>
  <si>
    <t>30</t>
  </si>
  <si>
    <t>30.1</t>
  </si>
  <si>
    <t>31</t>
  </si>
  <si>
    <t>04.3.01.09-0014</t>
  </si>
  <si>
    <t>Раствор готовый кладочный, цементный, М100</t>
  </si>
  <si>
    <t>32</t>
  </si>
  <si>
    <t>ГЭСНм08-02-155-01</t>
  </si>
  <si>
    <t>Герметизация проходов при вводе кабелей во взрывоопасные помещения уплотнительной массой</t>
  </si>
  <si>
    <t>33</t>
  </si>
  <si>
    <t>УКПт 175/50-300 Уплотнитель каб. проходов</t>
  </si>
  <si>
    <t>34</t>
  </si>
  <si>
    <t>ГЭСНм08-02-177-01</t>
  </si>
  <si>
    <t>Указатель месторасположения трассы кабелей, проложенных в земле</t>
  </si>
  <si>
    <t>35</t>
  </si>
  <si>
    <t>Столбик замерный, опознавательный, пластиковый для подземных кабельных линий связи, диаметр 83 мм, высота 2200 мм</t>
  </si>
  <si>
    <t>36</t>
  </si>
  <si>
    <t>Таблички-указатели кабельных трасс пластиковые односторонние, размеры 210х280х5 мм</t>
  </si>
  <si>
    <t>37</t>
  </si>
  <si>
    <t>1-100-29</t>
  </si>
  <si>
    <t>Средний разряд работы 2,9</t>
  </si>
  <si>
    <t>38</t>
  </si>
  <si>
    <t>39</t>
  </si>
  <si>
    <t>40</t>
  </si>
  <si>
    <t>100 м2</t>
  </si>
  <si>
    <t>01.7.03.01-0001</t>
  </si>
  <si>
    <t>Вода</t>
  </si>
  <si>
    <t>Раздел 3. ГНБ</t>
  </si>
  <si>
    <t>ГЭСН01-01-018-05</t>
  </si>
  <si>
    <t>Разработка грунта с погрузкой на автомобили-самосвалы в котлованах объемом до 500 м3 экскаваторами с ковшом вместимостью 0,25 м3, группа грунтов: 2</t>
  </si>
  <si>
    <t>91.07.06-001</t>
  </si>
  <si>
    <t>Комплексы бентонито-смесительные на базе автомобиля, объем бункера 14,5 м3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</si>
  <si>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</si>
  <si>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</si>
  <si>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</si>
  <si>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</si>
  <si>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</si>
  <si>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</si>
  <si>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</si>
  <si>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</si>
  <si>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</si>
  <si>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</si>
  <si>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</si>
  <si>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</si>
  <si>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</si>
  <si>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</si>
  <si>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Итого по разделу 3 ГНБ</t>
  </si>
  <si>
    <t>2-100-06</t>
  </si>
  <si>
    <t>Рабочий 6 разряда</t>
  </si>
  <si>
    <t>3-200-03</t>
  </si>
  <si>
    <t>Инженер III категории</t>
  </si>
  <si>
    <t>ГЭСНп01-12-027-01</t>
  </si>
  <si>
    <t>Испытание кабеля силового длиной до 500 м напряжением: до 10 кВ</t>
  </si>
  <si>
    <t>испытание</t>
  </si>
  <si>
    <t>ГЭСНп01-11-024-02</t>
  </si>
  <si>
    <t>Фазировка электрической линии или трансформатора с сетью напряжением: свыше 1 кВ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</si>
  <si>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</si>
  <si>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</si>
  <si>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</si>
  <si>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</si>
  <si>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</si>
  <si>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</si>
  <si>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</si>
  <si>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</si>
  <si>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</si>
  <si>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</si>
  <si>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</si>
  <si>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</si>
  <si>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</si>
  <si>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</si>
  <si>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</si>
  <si>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</si>
  <si>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</si>
  <si>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</si>
  <si>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</si>
  <si>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</si>
  <si>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</si>
  <si>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</si>
  <si>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</si>
  <si>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</si>
  <si>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</si>
  <si>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</si>
  <si>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</si>
  <si>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</si>
  <si>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</si>
  <si>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</si>
  <si>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</si>
  <si>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</si>
  <si>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</si>
  <si>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</si>
  <si>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</si>
  <si>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</si>
  <si>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</si>
  <si>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</si>
  <si>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 xml:space="preserve">                    Электротехнические устройства</t>
  </si>
  <si>
    <t xml:space="preserve">          ПНР "под нагрузкой"</t>
  </si>
  <si>
    <t>Составил: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</si>
  <si>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</si>
  <si>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</si>
  <si>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</si>
  <si>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</si>
  <si>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"Реконструкция части КЛ-10кВ №2701/1 от Т-27 к ЗРУ-10/2, Ростовская обл., г.Таганрог, ул. Чучева" (Идентификационный номер проекта P_60_1142311005693_012)</t>
  </si>
  <si>
    <t>174-ПИР/2026-6.1</t>
  </si>
  <si>
    <t>Реконструкция части КЛ-10кВ №2701/1 от Т-27 к ЗРУ-10/2</t>
  </si>
  <si>
    <t>Раздел 1. Земляные работы</t>
  </si>
  <si>
    <t>Объем=0,2 / 1000</t>
  </si>
  <si>
    <t>Объем=0,36 / 1000</t>
  </si>
  <si>
    <t>02-15-1-01-0001
Сплит-форма Ростовская область на 3 квартал 2026 года.xlsx</t>
  </si>
  <si>
    <t>Объем=0,2*1,75</t>
  </si>
  <si>
    <t>ФСБЦ-02.3.01.02-1104
Сплит-форма Ростовская область на 3 квартал 2026 года.xlsx</t>
  </si>
  <si>
    <t>Объем=0,2*1,1</t>
  </si>
  <si>
    <t>Объем=(0,2+0,36) / 100</t>
  </si>
  <si>
    <t>Итого по разделу 1 Земляные работы</t>
  </si>
  <si>
    <t>Раздел 2. Электромонтажные работы</t>
  </si>
  <si>
    <t>Объем=2 / 100</t>
  </si>
  <si>
    <t>8.1</t>
  </si>
  <si>
    <t>Объем=(2,8/1,02) / 100</t>
  </si>
  <si>
    <t>Объем=(164,22/1,02) / 100</t>
  </si>
  <si>
    <t>11.1</t>
  </si>
  <si>
    <t>ФСБЦ-21.1.07.02-0060
Сплит-форма Ростовская область на 3 квартал 2026 года.xlsx</t>
  </si>
  <si>
    <t>Объем=167 / 1000</t>
  </si>
  <si>
    <t>ФСБЦ-06.1.01.05-0035
Сплит-форма Ростовская область на 3 квартал 2026 года.xlsx</t>
  </si>
  <si>
    <t>Объем=17 / 1000</t>
  </si>
  <si>
    <t>ГЭСНм08-02-159-09</t>
  </si>
  <si>
    <t>Заделка концевая в резиновой перчатке для 3-5-жильного кабеля напряжением: до 10 кВ, сечение одной жилы до 240 мм2</t>
  </si>
  <si>
    <t>01.3.02.09-0022</t>
  </si>
  <si>
    <t>Пропан-бутан смесь техническая</t>
  </si>
  <si>
    <t>15.1</t>
  </si>
  <si>
    <t>ФСБЦ-20.2.02.07-0012
прим
Сплит-форма Ростовская область на 3 квартал 2026 года.xlsx</t>
  </si>
  <si>
    <t>Капы с термоплавким клеем для защиты кабелей с пластмассовой, пропитанной бумажной и резиновой изоляцией на напряжение 0-35 кВ, диаметр кабеля от 95 до 115 мм</t>
  </si>
  <si>
    <t>Объем=4/2</t>
  </si>
  <si>
    <t>ТЦ_20.2.09.02_23_2312222370_14.08.2026_02
КА п.4.2</t>
  </si>
  <si>
    <t>Цена=528,00/1,2*1,03</t>
  </si>
  <si>
    <t>19.1</t>
  </si>
  <si>
    <t>ФСБЦ-20.1.02.23-0174
Сплит-форма Ростовская область на 3 квартал 2026 года.xlsx</t>
  </si>
  <si>
    <t>ФСБЦ-22.2.02.23-0304
Сплит-форма Ростовская область на 3 квартал 2026 года.xlsx</t>
  </si>
  <si>
    <t>Объем=3 / 100</t>
  </si>
  <si>
    <t>Итого по разделу 2 Электромонтажные работы</t>
  </si>
  <si>
    <t>Устройство приямков для установки механизмов</t>
  </si>
  <si>
    <t>ГЭСН01-01-006-05</t>
  </si>
  <si>
    <t>Разработка грунта в котлованах объемом до 500 м3 экскаваторами с ковшом вместимостью 0,25 м3, группа грунтов: 2</t>
  </si>
  <si>
    <t>Объем=(16-11) / 1000</t>
  </si>
  <si>
    <t>Объем=11 / 1000</t>
  </si>
  <si>
    <t>Объем=11*1,75</t>
  </si>
  <si>
    <t>Объем=5 / 1000</t>
  </si>
  <si>
    <t>Засыпка траншей и котлованов с перемещением грунта до 5 м бульдозерами мощностью: 59 кВт (80 л.с.), группа грунтов 1 песок</t>
  </si>
  <si>
    <t>Объем=11*1,1</t>
  </si>
  <si>
    <t>ГЭСН04-01-079-01</t>
  </si>
  <si>
    <t>Монтаж установки горизонтального направленного бурения с тяговым усилием: 20 тс (200 кН)</t>
  </si>
  <si>
    <t>91.04.02-031</t>
  </si>
  <si>
    <t>Установки направленного бурения для бестраншейной прокладки, тяговое усилие 200 кН</t>
  </si>
  <si>
    <t>ГЭСН04-01-080-01</t>
  </si>
  <si>
    <t>Демонтаж установки горизонтального направленного бурения с тяговым усилием: 20 тс (200 кН)</t>
  </si>
  <si>
    <t>ГЭСН04-01-085-02
прим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</si>
  <si>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</si>
  <si>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1-100-47</t>
  </si>
  <si>
    <t>Средний разряд работы 4,7</t>
  </si>
  <si>
    <t>91.10.05-004</t>
  </si>
  <si>
    <t>Трубоукладчики, номинальная грузоподъемность 6,3 т</t>
  </si>
  <si>
    <t>30.2</t>
  </si>
  <si>
    <t>ГЭСН24-02-001-03</t>
  </si>
  <si>
    <t>Сварка полиэтиленовых труб "встык" нагревательным элементом при ручном управлении процессом сварки, диаметр труб: свыше 110 до 160 мм</t>
  </si>
  <si>
    <t>91.17.04-046</t>
  </si>
  <si>
    <t>Аппараты с ручным управлением процессом сварки "встык" пластмассовых труб диаметром до 160 мм</t>
  </si>
  <si>
    <t>ФСБЦ-24.3.03.13-0010
прим.
Сплит-форма Ростовская область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</si>
  <si>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</si>
  <si>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Раздел 4. Пусконаладочные работы</t>
  </si>
  <si>
    <t>Итого по разделу 4 Пусконаладочные работы</t>
  </si>
  <si>
    <t>Раздел 5. Восстановление покрытия</t>
  </si>
  <si>
    <t>ГЭСН27-04-001-02</t>
  </si>
  <si>
    <t>Устройство подстилающих и выравнивающих слоев оснований: из песчано-гравийной смеси, дресвы</t>
  </si>
  <si>
    <t>Объем=0,23 / 100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</si>
  <si>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</si>
  <si>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</si>
  <si>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</si>
  <si>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</si>
  <si>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</si>
  <si>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</si>
  <si>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</si>
  <si>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</si>
  <si>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35.1</t>
  </si>
  <si>
    <t>ФСБЦ-02.2.04.03-0015</t>
  </si>
  <si>
    <t>Смесь песчано-гравийная обогащенная с содержанием гравия 65-75 %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</si>
  <si>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</si>
  <si>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</si>
  <si>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Объем=0,9 / 100</t>
  </si>
  <si>
    <t>1-100-37</t>
  </si>
  <si>
    <t>Средний разряд работы 3,7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</si>
  <si>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</si>
  <si>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</si>
  <si>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</si>
  <si>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</si>
  <si>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02.3.01.02-1118</t>
  </si>
  <si>
    <t>Песок природный для строительных работ II класс, средний</t>
  </si>
  <si>
    <t>ГЭСН27-07-001-02</t>
  </si>
  <si>
    <t>На каждые 0,5 см изменения толщины покрытия добавлять к норме 27-07-001-01</t>
  </si>
  <si>
    <t>ФСБЦ-04.2.01.01-0042
Сплит-форма Ростовская область на 3 квартал 2026 года.xlsx</t>
  </si>
  <si>
    <t>Смеси асфальтобетонные плотные крупнозернистые, тип Б, марка II</t>
  </si>
  <si>
    <t>Объем=Ф1.р1+Ф2.р1</t>
  </si>
  <si>
    <t>ГЭСН27-02-010-01</t>
  </si>
  <si>
    <t>Установка бортовых камней бетонных: при цементобетонных покрытиях</t>
  </si>
  <si>
    <t>01.7.15.06-0111</t>
  </si>
  <si>
    <t>Гвозди строительные</t>
  </si>
  <si>
    <t>11.1.03.06-0070</t>
  </si>
  <si>
    <t>Доска обрезная хвойных пород, естественной влажности, длина 2-6,5 м, ширина 100-250 мм, толщина 25 мм, сорт II</t>
  </si>
  <si>
    <t>ФСБЦ-05.2.03.03-0011
Сплит-форма Ростовская область на 3 квартал 2026 года.xlsx</t>
  </si>
  <si>
    <t>Камни бортовые бетонные марки БР, БВ, бетон В22,5 (М300)</t>
  </si>
  <si>
    <t>Объем=0,042*2</t>
  </si>
  <si>
    <t>Итого по разделу 5 Восстановление покрытия</t>
  </si>
  <si>
    <t>421/пр_2020_прил.8_п.1_гр.6</t>
  </si>
  <si>
    <t>421/пр_2020_прил.8_п.1_гр.7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</si>
</sst>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_(* #,##0.00_);_(* \(#,##0.00\);_(* \-??_);_(@_)"/>
    <numFmt numFmtId="166" formatCode="_-* #,##0.00_р_._-;\-* #,##0.00_р_._-;_-* \-??_р_._-;_-@_-"/>
    <numFmt numFmtId="167" formatCode="_-* #,##0_р_._-;\-* #,##0_р_._-;_-* \-??_р_._-;_-@_-"/>
    <numFmt numFmtId="168" formatCode="0.0"/>
    <numFmt numFmtId="169" formatCode="#,##0_р_."/>
    <numFmt numFmtId="170" formatCode="#,##0.000_р_."/>
    <numFmt numFmtId="171" formatCode="#,##0.00_р_."/>
    <numFmt numFmtId="172" formatCode="0.000"/>
    <numFmt numFmtId="173" formatCode="0.0000"/>
    <numFmt numFmtId="174" formatCode="0.00000"/>
    <numFmt numFmtId="175" formatCode="0.0000000"/>
    <numFmt numFmtId="176" formatCode="0.000000"/>
  </numFmts>
  <fonts count="95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2"/>
      <color rgb="FF80008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800080"/>
      <name val="Times New Roman"/>
      <family val="1"/>
      <charset val="204"/>
    </font>
    <font>
      <sz val="15"/>
      <name val="Arial"/>
      <family val="2"/>
      <charset val="1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4"/>
      <name val="Arial"/>
      <family val="2"/>
      <charset val="204"/>
    </font>
    <font>
      <sz val="15"/>
      <name val="Times New Roman Cyr"/>
      <family val="1"/>
      <charset val="204"/>
    </font>
    <font>
      <b/>
      <sz val="15"/>
      <name val="Times New Roman Cyr"/>
      <family val="1"/>
      <charset val="204"/>
    </font>
    <font>
      <b/>
      <i/>
      <u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5"/>
      <color theme="1"/>
      <name val="Times New Roman Cyr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1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color rgb="FF800080"/>
      <name val="Times New Roman"/>
      <family val="1"/>
      <charset val="1"/>
    </font>
    <font>
      <sz val="11"/>
      <name val="Times New Roman"/>
      <family val="1"/>
      <charset val="1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3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9"/>
      <color rgb="FF000000"/>
      <name val="Arial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4" fillId="0" borderId="0" applyBorder="0" applyProtection="0"/>
    <xf numFmtId="9" fontId="24" fillId="0" borderId="0" applyBorder="0" applyProtection="0"/>
    <xf numFmtId="0" fontId="2" fillId="0" borderId="0"/>
    <xf numFmtId="0" fontId="25" fillId="0" borderId="0"/>
    <xf numFmtId="164" fontId="25" fillId="0" borderId="0" applyFont="0" applyFill="0" applyBorder="0" applyAlignment="0" applyProtection="0"/>
    <xf numFmtId="0" fontId="2" fillId="0" borderId="0"/>
    <xf numFmtId="0" fontId="24" fillId="0" borderId="0"/>
    <xf numFmtId="0" fontId="33" fillId="0" borderId="0" applyNumberFormat="0" applyFill="0" applyBorder="0" applyAlignment="0" applyProtection="0"/>
    <xf numFmtId="165" fontId="24" fillId="0" borderId="0" applyBorder="0" applyProtection="0"/>
    <xf numFmtId="0" fontId="25" fillId="0" borderId="0" applyProtection="0"/>
    <xf numFmtId="0" fontId="25" fillId="0" borderId="0"/>
    <xf numFmtId="0" fontId="2" fillId="0" borderId="1" applyFill="0" applyProtection="0">
      <alignment horizontal="center"/>
    </xf>
    <xf numFmtId="0" fontId="2" fillId="0" borderId="0">
      <alignment horizontal="right" vertical="top" wrapText="1"/>
    </xf>
    <xf numFmtId="0" fontId="55" fillId="0" borderId="0"/>
    <xf numFmtId="0" fontId="25" fillId="0" borderId="0"/>
    <xf numFmtId="0" fontId="1" fillId="0" borderId="0"/>
    <xf numFmtId="0" fontId="2" fillId="0" borderId="0">
      <alignment horizontal="left" vertical="top"/>
    </xf>
    <xf numFmtId="0" fontId="65" fillId="0" borderId="0"/>
  </cellStyleXfs>
  <cellXfs count="742">
    <xf numFmtId="0" fontId="0" fillId="0" borderId="0" xfId="0"/>
    <xf numFmtId="0" fontId="4" fillId="2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9" fillId="3" borderId="0" xfId="0" applyFont="1" applyFill="1"/>
    <xf numFmtId="0" fontId="5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7" fontId="7" fillId="3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3" borderId="0" xfId="0" applyFont="1" applyFill="1" applyAlignment="1">
      <alignment horizontal="left" vertical="center"/>
    </xf>
    <xf numFmtId="167" fontId="11" fillId="3" borderId="0" xfId="1" applyNumberFormat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" fillId="0" borderId="0" xfId="3" applyFont="1"/>
    <xf numFmtId="0" fontId="13" fillId="0" borderId="0" xfId="3" applyFont="1" applyAlignment="1">
      <alignment horizontal="right" vertical="center" wrapText="1"/>
    </xf>
    <xf numFmtId="0" fontId="14" fillId="0" borderId="0" xfId="3" applyFont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vertical="center"/>
    </xf>
    <xf numFmtId="0" fontId="16" fillId="0" borderId="0" xfId="3" applyFont="1" applyAlignment="1">
      <alignment vertical="center" wrapText="1"/>
    </xf>
    <xf numFmtId="0" fontId="17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18" fillId="0" borderId="0" xfId="0" applyFont="1" applyAlignment="1">
      <alignment vertical="top"/>
    </xf>
    <xf numFmtId="0" fontId="21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165" fontId="13" fillId="0" borderId="0" xfId="1" applyFont="1" applyBorder="1" applyAlignment="1" applyProtection="1">
      <alignment horizontal="center" wrapText="1"/>
    </xf>
    <xf numFmtId="165" fontId="13" fillId="0" borderId="0" xfId="1" applyFont="1" applyBorder="1" applyAlignment="1" applyProtection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3" xfId="0" applyFont="1" applyBorder="1"/>
    <xf numFmtId="167" fontId="17" fillId="0" borderId="0" xfId="3" applyNumberFormat="1" applyFont="1" applyAlignment="1">
      <alignment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166" fontId="13" fillId="0" borderId="0" xfId="1" applyNumberFormat="1" applyFont="1" applyBorder="1" applyAlignment="1" applyProtection="1">
      <alignment horizontal="center" wrapText="1"/>
    </xf>
    <xf numFmtId="4" fontId="13" fillId="0" borderId="0" xfId="0" applyNumberFormat="1" applyFont="1" applyAlignment="1">
      <alignment vertical="center" wrapText="1"/>
    </xf>
    <xf numFmtId="166" fontId="12" fillId="0" borderId="0" xfId="3" applyNumberFormat="1" applyFont="1" applyAlignment="1">
      <alignment wrapText="1"/>
    </xf>
    <xf numFmtId="0" fontId="8" fillId="0" borderId="0" xfId="0" applyFont="1"/>
    <xf numFmtId="0" fontId="4" fillId="0" borderId="0" xfId="0" applyFont="1"/>
    <xf numFmtId="4" fontId="18" fillId="0" borderId="0" xfId="3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0" fillId="6" borderId="1" xfId="3" applyFont="1" applyFill="1" applyBorder="1" applyAlignment="1">
      <alignment vertical="center" wrapText="1"/>
    </xf>
    <xf numFmtId="0" fontId="19" fillId="6" borderId="1" xfId="3" applyFont="1" applyFill="1" applyBorder="1" applyAlignment="1">
      <alignment horizontal="center" vertical="center" wrapText="1"/>
    </xf>
    <xf numFmtId="4" fontId="19" fillId="6" borderId="1" xfId="3" applyNumberFormat="1" applyFont="1" applyFill="1" applyBorder="1" applyAlignment="1">
      <alignment horizontal="center" vertical="center" wrapText="1"/>
    </xf>
    <xf numFmtId="4" fontId="14" fillId="6" borderId="1" xfId="3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0" fontId="27" fillId="0" borderId="1" xfId="3" applyFont="1" applyBorder="1" applyAlignment="1">
      <alignment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6" borderId="1" xfId="3" applyFont="1" applyFill="1" applyBorder="1" applyAlignment="1">
      <alignment horizontal="center" vertical="center" wrapText="1"/>
    </xf>
    <xf numFmtId="4" fontId="28" fillId="6" borderId="1" xfId="3" applyNumberFormat="1" applyFont="1" applyFill="1" applyBorder="1" applyAlignment="1">
      <alignment horizontal="right" vertical="center" wrapText="1"/>
    </xf>
    <xf numFmtId="0" fontId="17" fillId="0" borderId="0" xfId="3" applyFont="1" applyAlignment="1">
      <alignment horizontal="center" vertical="center" wrapText="1"/>
    </xf>
    <xf numFmtId="167" fontId="13" fillId="0" borderId="0" xfId="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" fillId="0" borderId="0" xfId="6" applyAlignment="1">
      <alignment vertical="center"/>
    </xf>
    <xf numFmtId="0" fontId="2" fillId="3" borderId="0" xfId="6" applyFill="1" applyAlignment="1">
      <alignment vertical="center"/>
    </xf>
    <xf numFmtId="0" fontId="24" fillId="0" borderId="0" xfId="7"/>
    <xf numFmtId="0" fontId="3" fillId="0" borderId="0" xfId="6" applyFont="1"/>
    <xf numFmtId="0" fontId="2" fillId="0" borderId="0" xfId="6" applyAlignment="1">
      <alignment horizontal="right" vertical="center"/>
    </xf>
    <xf numFmtId="0" fontId="5" fillId="0" borderId="1" xfId="6" applyFont="1" applyBorder="1" applyAlignment="1">
      <alignment horizontal="center" vertical="center" wrapText="1"/>
    </xf>
    <xf numFmtId="0" fontId="2" fillId="0" borderId="0" xfId="6" applyAlignment="1">
      <alignment vertical="center" wrapText="1"/>
    </xf>
    <xf numFmtId="0" fontId="2" fillId="2" borderId="0" xfId="6" applyFill="1" applyAlignment="1">
      <alignment vertical="center" wrapText="1"/>
    </xf>
    <xf numFmtId="49" fontId="5" fillId="0" borderId="1" xfId="6" applyNumberFormat="1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 vertical="center"/>
    </xf>
    <xf numFmtId="0" fontId="31" fillId="0" borderId="0" xfId="7" applyFont="1" applyAlignment="1">
      <alignment vertical="center"/>
    </xf>
    <xf numFmtId="0" fontId="31" fillId="2" borderId="0" xfId="7" applyFont="1" applyFill="1" applyAlignment="1">
      <alignment vertical="center"/>
    </xf>
    <xf numFmtId="0" fontId="2" fillId="2" borderId="0" xfId="7" applyFont="1" applyFill="1"/>
    <xf numFmtId="0" fontId="31" fillId="2" borderId="0" xfId="7" applyFont="1" applyFill="1" applyAlignment="1">
      <alignment horizontal="center" vertical="center"/>
    </xf>
    <xf numFmtId="0" fontId="2" fillId="2" borderId="0" xfId="7" applyFont="1" applyFill="1" applyAlignment="1">
      <alignment horizontal="center" vertical="center"/>
    </xf>
    <xf numFmtId="0" fontId="22" fillId="2" borderId="0" xfId="7" applyFont="1" applyFill="1"/>
    <xf numFmtId="0" fontId="10" fillId="3" borderId="0" xfId="7" applyFont="1" applyFill="1"/>
    <xf numFmtId="0" fontId="10" fillId="0" borderId="0" xfId="7" applyFont="1" applyAlignment="1">
      <alignment horizontal="right" vertical="center"/>
    </xf>
    <xf numFmtId="0" fontId="10" fillId="0" borderId="0" xfId="7" applyFont="1"/>
    <xf numFmtId="0" fontId="2" fillId="0" borderId="0" xfId="7" applyFont="1" applyAlignment="1">
      <alignment horizontal="right" vertical="center"/>
    </xf>
    <xf numFmtId="0" fontId="10" fillId="0" borderId="0" xfId="7" applyFont="1" applyAlignment="1">
      <alignment horizontal="center" vertical="center"/>
    </xf>
    <xf numFmtId="0" fontId="10" fillId="3" borderId="0" xfId="7" applyFont="1" applyFill="1" applyAlignment="1">
      <alignment vertical="center"/>
    </xf>
    <xf numFmtId="0" fontId="32" fillId="0" borderId="0" xfId="7" applyFont="1" applyAlignment="1">
      <alignment vertical="center"/>
    </xf>
    <xf numFmtId="0" fontId="32" fillId="2" borderId="0" xfId="7" applyFont="1" applyFill="1" applyAlignment="1">
      <alignment vertical="center"/>
    </xf>
    <xf numFmtId="0" fontId="2" fillId="0" borderId="0" xfId="7" applyFont="1" applyAlignment="1">
      <alignment vertical="center"/>
    </xf>
    <xf numFmtId="0" fontId="2" fillId="2" borderId="0" xfId="7" applyFont="1" applyFill="1" applyAlignment="1">
      <alignment vertical="center"/>
    </xf>
    <xf numFmtId="0" fontId="2" fillId="2" borderId="0" xfId="7" applyFont="1" applyFill="1" applyAlignment="1">
      <alignment horizontal="right" vertical="center"/>
    </xf>
    <xf numFmtId="0" fontId="2" fillId="0" borderId="0" xfId="7" applyFont="1"/>
    <xf numFmtId="0" fontId="10" fillId="0" borderId="0" xfId="6" applyFont="1" applyAlignment="1">
      <alignment vertical="center"/>
    </xf>
    <xf numFmtId="168" fontId="2" fillId="2" borderId="0" xfId="6" applyNumberFormat="1" applyFill="1" applyAlignment="1">
      <alignment vertical="center"/>
    </xf>
    <xf numFmtId="0" fontId="9" fillId="0" borderId="0" xfId="7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right" vertical="center"/>
    </xf>
    <xf numFmtId="0" fontId="6" fillId="0" borderId="0" xfId="7" applyFont="1" applyAlignment="1">
      <alignment vertical="center"/>
    </xf>
    <xf numFmtId="0" fontId="6" fillId="0" borderId="0" xfId="7" applyFont="1" applyAlignment="1">
      <alignment horizontal="right" vertical="center"/>
    </xf>
    <xf numFmtId="0" fontId="18" fillId="0" borderId="0" xfId="7" applyFont="1" applyAlignment="1">
      <alignment vertical="center"/>
    </xf>
    <xf numFmtId="0" fontId="18" fillId="2" borderId="0" xfId="7" applyFont="1" applyFill="1" applyAlignment="1">
      <alignment vertical="center"/>
    </xf>
    <xf numFmtId="0" fontId="24" fillId="2" borderId="0" xfId="7" applyFill="1"/>
    <xf numFmtId="0" fontId="7" fillId="0" borderId="0" xfId="7" applyFont="1" applyAlignment="1">
      <alignment vertical="center"/>
    </xf>
    <xf numFmtId="167" fontId="7" fillId="0" borderId="0" xfId="9" applyNumberFormat="1" applyFont="1" applyBorder="1" applyAlignment="1" applyProtection="1">
      <alignment vertical="center"/>
    </xf>
    <xf numFmtId="0" fontId="36" fillId="0" borderId="0" xfId="7" applyFont="1"/>
    <xf numFmtId="0" fontId="3" fillId="0" borderId="0" xfId="7" applyFont="1"/>
    <xf numFmtId="0" fontId="3" fillId="2" borderId="0" xfId="7" applyFont="1" applyFill="1"/>
    <xf numFmtId="0" fontId="11" fillId="0" borderId="0" xfId="7" applyFont="1" applyAlignment="1">
      <alignment vertical="center"/>
    </xf>
    <xf numFmtId="0" fontId="9" fillId="0" borderId="0" xfId="7" applyFont="1" applyAlignment="1">
      <alignment horizontal="left" vertical="center"/>
    </xf>
    <xf numFmtId="0" fontId="9" fillId="0" borderId="0" xfId="7" applyFont="1"/>
    <xf numFmtId="0" fontId="9" fillId="0" borderId="0" xfId="7" applyFont="1" applyAlignment="1">
      <alignment horizontal="right" vertical="center"/>
    </xf>
    <xf numFmtId="0" fontId="9" fillId="3" borderId="0" xfId="7" applyFont="1" applyFill="1" applyAlignment="1">
      <alignment vertical="center"/>
    </xf>
    <xf numFmtId="167" fontId="11" fillId="0" borderId="0" xfId="9" applyNumberFormat="1" applyFont="1" applyBorder="1" applyAlignment="1" applyProtection="1">
      <alignment vertical="center"/>
    </xf>
    <xf numFmtId="0" fontId="37" fillId="0" borderId="0" xfId="7" applyFont="1"/>
    <xf numFmtId="0" fontId="37" fillId="0" borderId="0" xfId="7" applyFont="1" applyAlignment="1">
      <alignment horizontal="right"/>
    </xf>
    <xf numFmtId="0" fontId="37" fillId="2" borderId="0" xfId="7" applyFont="1" applyFill="1"/>
    <xf numFmtId="0" fontId="37" fillId="2" borderId="0" xfId="7" applyFont="1" applyFill="1" applyAlignment="1">
      <alignment horizontal="right"/>
    </xf>
    <xf numFmtId="0" fontId="22" fillId="0" borderId="0" xfId="7" applyFont="1"/>
    <xf numFmtId="0" fontId="31" fillId="0" borderId="0" xfId="7" applyFont="1"/>
    <xf numFmtId="0" fontId="31" fillId="0" borderId="0" xfId="7" applyFont="1" applyAlignment="1">
      <alignment horizontal="right"/>
    </xf>
    <xf numFmtId="0" fontId="38" fillId="0" borderId="0" xfId="7" applyFont="1" applyAlignment="1">
      <alignment horizontal="center" wrapText="1"/>
    </xf>
    <xf numFmtId="0" fontId="2" fillId="0" borderId="1" xfId="7" applyFont="1" applyBorder="1" applyAlignment="1">
      <alignment horizontal="center" vertical="center" textRotation="90" wrapText="1"/>
    </xf>
    <xf numFmtId="0" fontId="2" fillId="0" borderId="1" xfId="7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2" fillId="0" borderId="0" xfId="7" applyFont="1" applyAlignment="1">
      <alignment vertical="center"/>
    </xf>
    <xf numFmtId="0" fontId="2" fillId="0" borderId="0" xfId="7" applyFont="1" applyAlignment="1">
      <alignment horizontal="left" vertical="top" wrapText="1"/>
    </xf>
    <xf numFmtId="0" fontId="10" fillId="0" borderId="0" xfId="7" applyFont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167" fontId="10" fillId="0" borderId="0" xfId="9" applyNumberFormat="1" applyFont="1" applyBorder="1" applyAlignment="1" applyProtection="1">
      <alignment vertical="center"/>
    </xf>
    <xf numFmtId="0" fontId="31" fillId="0" borderId="0" xfId="7" applyFont="1" applyAlignment="1">
      <alignment horizontal="center" vertical="center"/>
    </xf>
    <xf numFmtId="0" fontId="22" fillId="0" borderId="0" xfId="7" applyFont="1" applyAlignment="1">
      <alignment horizontal="left" vertical="center"/>
    </xf>
    <xf numFmtId="0" fontId="32" fillId="0" borderId="0" xfId="7" applyFont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40" fillId="0" borderId="0" xfId="6" applyFont="1" applyAlignment="1">
      <alignment horizontal="left" vertical="center"/>
    </xf>
    <xf numFmtId="0" fontId="41" fillId="0" borderId="0" xfId="6" applyFont="1" applyAlignment="1">
      <alignment horizontal="right" vertical="center"/>
    </xf>
    <xf numFmtId="0" fontId="41" fillId="0" borderId="0" xfId="6" applyFont="1" applyAlignment="1">
      <alignment horizontal="center" vertical="center"/>
    </xf>
    <xf numFmtId="0" fontId="43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vertical="center" wrapText="1"/>
    </xf>
    <xf numFmtId="169" fontId="5" fillId="0" borderId="1" xfId="7" applyNumberFormat="1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0" fontId="43" fillId="0" borderId="0" xfId="6" applyFont="1" applyAlignment="1">
      <alignment vertical="center" wrapText="1"/>
    </xf>
    <xf numFmtId="0" fontId="45" fillId="0" borderId="0" xfId="6" applyFont="1" applyAlignment="1">
      <alignment horizontal="center" vertical="center" wrapText="1"/>
    </xf>
    <xf numFmtId="0" fontId="43" fillId="0" borderId="0" xfId="6" applyFont="1" applyAlignment="1">
      <alignment horizontal="center" vertical="center"/>
    </xf>
    <xf numFmtId="0" fontId="43" fillId="0" borderId="0" xfId="6" applyFont="1" applyAlignment="1">
      <alignment vertical="center"/>
    </xf>
    <xf numFmtId="0" fontId="40" fillId="0" borderId="0" xfId="6" applyFont="1" applyAlignment="1">
      <alignment vertical="center"/>
    </xf>
    <xf numFmtId="167" fontId="43" fillId="0" borderId="0" xfId="6" applyNumberFormat="1" applyFont="1" applyAlignment="1">
      <alignment vertical="center"/>
    </xf>
    <xf numFmtId="0" fontId="46" fillId="0" borderId="0" xfId="6" applyFont="1" applyAlignment="1">
      <alignment horizontal="center" vertical="center"/>
    </xf>
    <xf numFmtId="0" fontId="43" fillId="0" borderId="0" xfId="6" applyFont="1" applyAlignment="1">
      <alignment horizontal="left" vertical="center"/>
    </xf>
    <xf numFmtId="0" fontId="41" fillId="0" borderId="0" xfId="6" applyFont="1" applyAlignment="1">
      <alignment vertical="center"/>
    </xf>
    <xf numFmtId="167" fontId="41" fillId="0" borderId="0" xfId="6" applyNumberFormat="1" applyFont="1" applyAlignment="1">
      <alignment vertical="center"/>
    </xf>
    <xf numFmtId="0" fontId="47" fillId="0" borderId="0" xfId="6" applyFont="1" applyAlignment="1">
      <alignment vertical="center"/>
    </xf>
    <xf numFmtId="0" fontId="47" fillId="0" borderId="0" xfId="6" applyFont="1" applyAlignment="1">
      <alignment horizontal="left" vertical="center"/>
    </xf>
    <xf numFmtId="0" fontId="46" fillId="0" borderId="0" xfId="6" applyFont="1" applyAlignment="1">
      <alignment vertical="center"/>
    </xf>
    <xf numFmtId="0" fontId="5" fillId="0" borderId="0" xfId="7" applyFont="1"/>
    <xf numFmtId="0" fontId="5" fillId="0" borderId="0" xfId="7" applyFont="1" applyAlignment="1">
      <alignment horizontal="left" vertical="center"/>
    </xf>
    <xf numFmtId="0" fontId="5" fillId="0" borderId="1" xfId="7" applyFont="1" applyBorder="1" applyAlignment="1">
      <alignment horizontal="center" vertical="center" wrapText="1"/>
    </xf>
    <xf numFmtId="170" fontId="5" fillId="0" borderId="1" xfId="7" applyNumberFormat="1" applyFont="1" applyBorder="1" applyAlignment="1">
      <alignment horizontal="center" vertical="center"/>
    </xf>
    <xf numFmtId="171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0" xfId="7" applyFont="1" applyAlignment="1">
      <alignment vertical="center"/>
    </xf>
    <xf numFmtId="171" fontId="5" fillId="0" borderId="0" xfId="7" applyNumberFormat="1" applyFont="1"/>
    <xf numFmtId="0" fontId="10" fillId="0" borderId="0" xfId="7" applyFont="1" applyAlignment="1">
      <alignment horizontal="left"/>
    </xf>
    <xf numFmtId="0" fontId="48" fillId="0" borderId="0" xfId="7" applyFont="1"/>
    <xf numFmtId="0" fontId="25" fillId="0" borderId="0" xfId="4"/>
    <xf numFmtId="0" fontId="49" fillId="0" borderId="0" xfId="4" applyFont="1"/>
    <xf numFmtId="0" fontId="2" fillId="0" borderId="0" xfId="4" applyFont="1"/>
    <xf numFmtId="0" fontId="50" fillId="0" borderId="0" xfId="4" applyFont="1"/>
    <xf numFmtId="0" fontId="2" fillId="0" borderId="0" xfId="4" applyFont="1" applyAlignment="1">
      <alignment wrapText="1"/>
    </xf>
    <xf numFmtId="0" fontId="2" fillId="0" borderId="10" xfId="4" applyFont="1" applyBorder="1" applyAlignment="1">
      <alignment wrapText="1"/>
    </xf>
    <xf numFmtId="0" fontId="2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10" xfId="4" applyFont="1" applyBorder="1"/>
    <xf numFmtId="0" fontId="50" fillId="0" borderId="27" xfId="4" applyFont="1" applyBorder="1" applyAlignment="1">
      <alignment horizontal="center"/>
    </xf>
    <xf numFmtId="0" fontId="50" fillId="0" borderId="12" xfId="4" applyFont="1" applyBorder="1" applyAlignment="1">
      <alignment horizontal="center"/>
    </xf>
    <xf numFmtId="0" fontId="30" fillId="0" borderId="0" xfId="4" applyFont="1"/>
    <xf numFmtId="0" fontId="51" fillId="0" borderId="0" xfId="4" applyFont="1" applyAlignment="1">
      <alignment horizontal="left"/>
    </xf>
    <xf numFmtId="0" fontId="52" fillId="0" borderId="0" xfId="4" applyFont="1"/>
    <xf numFmtId="0" fontId="22" fillId="0" borderId="0" xfId="4" applyFont="1" applyAlignment="1">
      <alignment horizontal="right"/>
    </xf>
    <xf numFmtId="0" fontId="22" fillId="0" borderId="0" xfId="4" applyFont="1"/>
    <xf numFmtId="0" fontId="49" fillId="0" borderId="0" xfId="4" applyFont="1" applyAlignment="1">
      <alignment horizontal="center"/>
    </xf>
    <xf numFmtId="0" fontId="30" fillId="0" borderId="0" xfId="4" applyFont="1" applyAlignment="1">
      <alignment horizontal="right"/>
    </xf>
    <xf numFmtId="0" fontId="49" fillId="0" borderId="27" xfId="4" applyFont="1" applyBorder="1" applyAlignment="1">
      <alignment horizontal="right"/>
    </xf>
    <xf numFmtId="0" fontId="53" fillId="0" borderId="0" xfId="4" applyFont="1" applyAlignment="1">
      <alignment horizontal="center"/>
    </xf>
    <xf numFmtId="0" fontId="49" fillId="0" borderId="0" xfId="4" applyFont="1" applyAlignment="1">
      <alignment horizontal="right"/>
    </xf>
    <xf numFmtId="4" fontId="8" fillId="3" borderId="0" xfId="0" applyNumberFormat="1" applyFont="1" applyFill="1" applyAlignment="1">
      <alignment vertical="center"/>
    </xf>
    <xf numFmtId="4" fontId="2" fillId="3" borderId="0" xfId="0" applyNumberFormat="1" applyFont="1" applyFill="1"/>
    <xf numFmtId="0" fontId="14" fillId="0" borderId="1" xfId="3" applyFont="1" applyBorder="1" applyAlignment="1">
      <alignment horizontal="center" vertical="center"/>
    </xf>
    <xf numFmtId="0" fontId="2" fillId="4" borderId="0" xfId="7" applyFont="1" applyFill="1" applyAlignment="1">
      <alignment horizontal="center"/>
    </xf>
    <xf numFmtId="0" fontId="49" fillId="10" borderId="1" xfId="7" applyFont="1" applyFill="1" applyBorder="1" applyAlignment="1">
      <alignment horizontal="center" vertical="center" wrapText="1"/>
    </xf>
    <xf numFmtId="0" fontId="49" fillId="0" borderId="1" xfId="7" applyFont="1" applyBorder="1" applyAlignment="1">
      <alignment horizontal="center" vertical="center" wrapText="1"/>
    </xf>
    <xf numFmtId="0" fontId="2" fillId="0" borderId="1" xfId="14" applyFont="1" applyBorder="1" applyAlignment="1">
      <alignment horizontal="center" vertical="center" wrapText="1"/>
    </xf>
    <xf numFmtId="0" fontId="49" fillId="4" borderId="27" xfId="7" applyFont="1" applyFill="1" applyBorder="1" applyAlignment="1">
      <alignment horizontal="center" vertical="center" wrapText="1"/>
    </xf>
    <xf numFmtId="0" fontId="38" fillId="4" borderId="0" xfId="7" applyFont="1" applyFill="1" applyAlignment="1">
      <alignment horizontal="left" vertical="center"/>
    </xf>
    <xf numFmtId="0" fontId="38" fillId="4" borderId="0" xfId="7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56" fillId="4" borderId="0" xfId="7" applyFont="1" applyFill="1" applyAlignment="1">
      <alignment horizontal="left" vertical="top"/>
    </xf>
    <xf numFmtId="0" fontId="2" fillId="4" borderId="0" xfId="7" applyFont="1" applyFill="1"/>
    <xf numFmtId="0" fontId="10" fillId="10" borderId="1" xfId="7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57" fillId="0" borderId="1" xfId="15" applyFont="1" applyBorder="1" applyAlignment="1">
      <alignment horizontal="left" vertical="top" wrapText="1"/>
    </xf>
    <xf numFmtId="0" fontId="53" fillId="4" borderId="27" xfId="7" applyFont="1" applyFill="1" applyBorder="1" applyAlignment="1">
      <alignment horizontal="left" vertical="center" wrapText="1"/>
    </xf>
    <xf numFmtId="0" fontId="22" fillId="10" borderId="1" xfId="7" applyFont="1" applyFill="1" applyBorder="1" applyAlignment="1">
      <alignment horizontal="left" vertical="center" wrapText="1"/>
    </xf>
    <xf numFmtId="0" fontId="57" fillId="0" borderId="1" xfId="15" applyFont="1" applyBorder="1" applyAlignment="1">
      <alignment horizontal="center" vertical="top" wrapText="1"/>
    </xf>
    <xf numFmtId="0" fontId="58" fillId="4" borderId="0" xfId="14" applyFont="1" applyFill="1"/>
    <xf numFmtId="0" fontId="2" fillId="4" borderId="0" xfId="7" applyFont="1" applyFill="1" applyAlignment="1">
      <alignment horizontal="center" vertical="center"/>
    </xf>
    <xf numFmtId="0" fontId="22" fillId="10" borderId="1" xfId="7" applyFont="1" applyFill="1" applyBorder="1" applyAlignment="1">
      <alignment horizontal="center" vertical="center" wrapText="1"/>
    </xf>
    <xf numFmtId="0" fontId="57" fillId="0" borderId="1" xfId="7" applyFont="1" applyBorder="1" applyAlignment="1">
      <alignment horizontal="center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57" fillId="0" borderId="1" xfId="15" applyFont="1" applyBorder="1" applyAlignment="1">
      <alignment horizontal="center" vertical="center" wrapText="1"/>
    </xf>
    <xf numFmtId="0" fontId="53" fillId="4" borderId="27" xfId="7" applyFont="1" applyFill="1" applyBorder="1" applyAlignment="1">
      <alignment horizontal="center" vertical="center" wrapText="1"/>
    </xf>
    <xf numFmtId="0" fontId="58" fillId="4" borderId="0" xfId="14" applyFont="1" applyFill="1" applyAlignment="1">
      <alignment horizontal="center" vertical="center"/>
    </xf>
    <xf numFmtId="4" fontId="2" fillId="4" borderId="0" xfId="1" applyNumberFormat="1" applyFont="1" applyFill="1" applyAlignment="1">
      <alignment horizontal="right"/>
    </xf>
    <xf numFmtId="4" fontId="2" fillId="10" borderId="1" xfId="1" applyNumberFormat="1" applyFont="1" applyFill="1" applyBorder="1" applyAlignment="1">
      <alignment horizontal="right" vertical="center" wrapText="1"/>
    </xf>
    <xf numFmtId="4" fontId="57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/>
    </xf>
    <xf numFmtId="165" fontId="22" fillId="4" borderId="0" xfId="1" applyFont="1" applyFill="1"/>
    <xf numFmtId="4" fontId="2" fillId="4" borderId="0" xfId="1" applyNumberFormat="1" applyFont="1" applyFill="1" applyAlignment="1">
      <alignment horizontal="center"/>
    </xf>
    <xf numFmtId="4" fontId="2" fillId="1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57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top"/>
    </xf>
    <xf numFmtId="4" fontId="2" fillId="4" borderId="0" xfId="7" applyNumberFormat="1" applyFont="1" applyFill="1" applyAlignment="1">
      <alignment horizontal="center"/>
    </xf>
    <xf numFmtId="4" fontId="5" fillId="10" borderId="1" xfId="7" applyNumberFormat="1" applyFont="1" applyFill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center" vertical="center" wrapText="1"/>
    </xf>
    <xf numFmtId="4" fontId="59" fillId="0" borderId="1" xfId="7" applyNumberFormat="1" applyFont="1" applyBorder="1" applyAlignment="1">
      <alignment horizontal="center" vertical="center" wrapText="1"/>
    </xf>
    <xf numFmtId="4" fontId="60" fillId="0" borderId="1" xfId="7" applyNumberFormat="1" applyFont="1" applyBorder="1" applyAlignment="1">
      <alignment horizontal="center" vertical="center" wrapText="1"/>
    </xf>
    <xf numFmtId="4" fontId="57" fillId="0" borderId="1" xfId="16" applyNumberFormat="1" applyFont="1" applyBorder="1" applyAlignment="1">
      <alignment horizontal="center" vertical="top"/>
    </xf>
    <xf numFmtId="4" fontId="60" fillId="0" borderId="1" xfId="16" applyNumberFormat="1" applyFont="1" applyBorder="1" applyAlignment="1">
      <alignment horizontal="center" vertical="top"/>
    </xf>
    <xf numFmtId="4" fontId="6" fillId="0" borderId="0" xfId="14" applyNumberFormat="1" applyFont="1"/>
    <xf numFmtId="2" fontId="61" fillId="0" borderId="1" xfId="7" applyNumberFormat="1" applyFont="1" applyBorder="1" applyAlignment="1">
      <alignment horizontal="left"/>
    </xf>
    <xf numFmtId="4" fontId="38" fillId="0" borderId="0" xfId="7" applyNumberFormat="1" applyFont="1" applyAlignment="1">
      <alignment vertical="center"/>
    </xf>
    <xf numFmtId="4" fontId="38" fillId="0" borderId="0" xfId="0" applyNumberFormat="1" applyFont="1" applyAlignment="1">
      <alignment horizontal="left" vertical="center"/>
    </xf>
    <xf numFmtId="4" fontId="38" fillId="0" borderId="0" xfId="7" applyNumberFormat="1" applyFont="1" applyAlignment="1">
      <alignment horizontal="left" vertical="center"/>
    </xf>
    <xf numFmtId="0" fontId="62" fillId="9" borderId="0" xfId="7" applyFont="1" applyFill="1" applyAlignment="1">
      <alignment horizontal="right" vertical="center"/>
    </xf>
    <xf numFmtId="0" fontId="10" fillId="10" borderId="1" xfId="7" applyFont="1" applyFill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0" fontId="22" fillId="0" borderId="1" xfId="7" applyFont="1" applyBorder="1" applyAlignment="1">
      <alignment horizontal="left" vertical="center" wrapText="1"/>
    </xf>
    <xf numFmtId="17" fontId="22" fillId="0" borderId="1" xfId="7" applyNumberFormat="1" applyFont="1" applyBorder="1" applyAlignment="1">
      <alignment horizontal="left" vertical="center" wrapText="1"/>
    </xf>
    <xf numFmtId="0" fontId="57" fillId="0" borderId="1" xfId="16" applyFont="1" applyBorder="1" applyAlignment="1">
      <alignment horizontal="center" vertical="top"/>
    </xf>
    <xf numFmtId="0" fontId="58" fillId="0" borderId="0" xfId="14" applyFont="1"/>
    <xf numFmtId="2" fontId="23" fillId="4" borderId="0" xfId="7" applyNumberFormat="1" applyFont="1" applyFill="1"/>
    <xf numFmtId="2" fontId="10" fillId="10" borderId="1" xfId="7" applyNumberFormat="1" applyFont="1" applyFill="1" applyBorder="1" applyAlignment="1">
      <alignment horizontal="left"/>
    </xf>
    <xf numFmtId="2" fontId="59" fillId="0" borderId="1" xfId="7" applyNumberFormat="1" applyFont="1" applyBorder="1" applyAlignment="1">
      <alignment horizontal="left"/>
    </xf>
    <xf numFmtId="2" fontId="2" fillId="0" borderId="1" xfId="7" applyNumberFormat="1" applyFont="1" applyBorder="1" applyAlignment="1">
      <alignment horizontal="left"/>
    </xf>
    <xf numFmtId="2" fontId="63" fillId="0" borderId="1" xfId="7" applyNumberFormat="1" applyFont="1" applyBorder="1" applyAlignment="1">
      <alignment horizontal="left"/>
    </xf>
    <xf numFmtId="2" fontId="23" fillId="0" borderId="1" xfId="7" applyNumberFormat="1" applyFont="1" applyBorder="1" applyAlignment="1">
      <alignment horizontal="left"/>
    </xf>
    <xf numFmtId="2" fontId="64" fillId="0" borderId="1" xfId="7" applyNumberFormat="1" applyFont="1" applyBorder="1" applyAlignment="1">
      <alignment horizontal="left"/>
    </xf>
    <xf numFmtId="4" fontId="5" fillId="0" borderId="1" xfId="7" applyNumberFormat="1" applyFont="1" applyBorder="1"/>
    <xf numFmtId="2" fontId="5" fillId="0" borderId="1" xfId="7" applyNumberFormat="1" applyFont="1" applyBorder="1"/>
    <xf numFmtId="2" fontId="5" fillId="4" borderId="0" xfId="14" applyNumberFormat="1" applyFont="1" applyFill="1"/>
    <xf numFmtId="2" fontId="5" fillId="0" borderId="0" xfId="14" applyNumberFormat="1" applyFont="1"/>
    <xf numFmtId="0" fontId="58" fillId="4" borderId="0" xfId="14" applyFont="1" applyFill="1" applyAlignment="1">
      <alignment horizontal="left"/>
    </xf>
    <xf numFmtId="14" fontId="5" fillId="4" borderId="1" xfId="6" applyNumberFormat="1" applyFont="1" applyFill="1" applyBorder="1" applyAlignment="1">
      <alignment horizontal="center" vertical="center" wrapText="1"/>
    </xf>
    <xf numFmtId="4" fontId="29" fillId="6" borderId="1" xfId="3" applyNumberFormat="1" applyFont="1" applyFill="1" applyBorder="1" applyAlignment="1">
      <alignment horizontal="right" vertical="center" wrapText="1"/>
    </xf>
    <xf numFmtId="4" fontId="14" fillId="4" borderId="1" xfId="3" applyNumberFormat="1" applyFont="1" applyFill="1" applyBorder="1" applyAlignment="1">
      <alignment horizontal="right" vertical="center" wrapText="1"/>
    </xf>
    <xf numFmtId="0" fontId="14" fillId="6" borderId="1" xfId="3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right" vertical="center" wrapText="1"/>
    </xf>
    <xf numFmtId="4" fontId="13" fillId="6" borderId="1" xfId="3" applyNumberFormat="1" applyFont="1" applyFill="1" applyBorder="1" applyAlignment="1">
      <alignment horizontal="righ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29" fillId="6" borderId="1" xfId="3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 applyProtection="1">
      <alignment horizontal="center" vertical="center" wrapText="1"/>
    </xf>
    <xf numFmtId="4" fontId="13" fillId="6" borderId="1" xfId="3" applyNumberFormat="1" applyFont="1" applyFill="1" applyBorder="1" applyAlignment="1">
      <alignment horizontal="center" wrapText="1"/>
    </xf>
    <xf numFmtId="4" fontId="13" fillId="4" borderId="1" xfId="1" applyNumberFormat="1" applyFont="1" applyFill="1" applyBorder="1" applyAlignment="1" applyProtection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0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4" fontId="14" fillId="7" borderId="1" xfId="0" applyNumberFormat="1" applyFont="1" applyFill="1" applyBorder="1" applyAlignment="1">
      <alignment horizontal="right" vertical="center"/>
    </xf>
    <xf numFmtId="0" fontId="26" fillId="4" borderId="0" xfId="3" applyFont="1" applyFill="1" applyAlignment="1">
      <alignment horizontal="left" vertical="top" wrapText="1"/>
    </xf>
    <xf numFmtId="0" fontId="26" fillId="4" borderId="0" xfId="3" applyFont="1" applyFill="1" applyAlignment="1">
      <alignment horizontal="left" vertical="center" wrapText="1"/>
    </xf>
    <xf numFmtId="0" fontId="2" fillId="4" borderId="0" xfId="3" applyFill="1" applyAlignment="1">
      <alignment horizontal="left" vertical="center" wrapText="1"/>
    </xf>
    <xf numFmtId="0" fontId="2" fillId="8" borderId="0" xfId="0" applyFont="1" applyFill="1" applyAlignment="1">
      <alignment horizontal="center"/>
    </xf>
    <xf numFmtId="0" fontId="9" fillId="8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9" fontId="13" fillId="0" borderId="1" xfId="0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right"/>
    </xf>
    <xf numFmtId="0" fontId="9" fillId="3" borderId="0" xfId="7" applyFont="1" applyFill="1" applyAlignment="1">
      <alignment horizontal="left" vertical="center"/>
    </xf>
    <xf numFmtId="0" fontId="19" fillId="0" borderId="1" xfId="3" applyFont="1" applyBorder="1" applyAlignment="1">
      <alignment vertical="center" wrapText="1"/>
    </xf>
    <xf numFmtId="0" fontId="19" fillId="4" borderId="1" xfId="3" applyFont="1" applyFill="1" applyBorder="1" applyAlignment="1">
      <alignment horizontal="center" vertical="center" wrapText="1"/>
    </xf>
    <xf numFmtId="4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14" fontId="35" fillId="0" borderId="1" xfId="7" applyNumberFormat="1" applyFont="1" applyBorder="1" applyAlignment="1">
      <alignment horizontal="center" vertical="center" wrapText="1"/>
    </xf>
    <xf numFmtId="14" fontId="34" fillId="4" borderId="1" xfId="6" applyNumberFormat="1" applyFont="1" applyFill="1" applyBorder="1" applyAlignment="1">
      <alignment horizontal="center" vertical="center" wrapText="1"/>
    </xf>
    <xf numFmtId="1" fontId="34" fillId="8" borderId="1" xfId="6" applyNumberFormat="1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0" xfId="6" applyAlignment="1">
      <alignment horizontal="left" vertical="center" wrapText="1"/>
    </xf>
    <xf numFmtId="2" fontId="2" fillId="0" borderId="0" xfId="7" applyNumberFormat="1" applyFont="1" applyAlignment="1">
      <alignment horizontal="center" vertical="center" wrapText="1"/>
    </xf>
    <xf numFmtId="0" fontId="2" fillId="4" borderId="0" xfId="7" applyFont="1" applyFill="1" applyAlignment="1">
      <alignment horizontal="center" vertical="center" wrapText="1"/>
    </xf>
    <xf numFmtId="0" fontId="24" fillId="0" borderId="1" xfId="7" applyBorder="1"/>
    <xf numFmtId="0" fontId="5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5" fillId="6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6" fillId="3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vertical="top" wrapText="1"/>
    </xf>
    <xf numFmtId="0" fontId="5" fillId="5" borderId="2" xfId="0" applyFont="1" applyFill="1" applyBorder="1" applyAlignment="1">
      <alignment horizontal="center"/>
    </xf>
    <xf numFmtId="0" fontId="66" fillId="6" borderId="1" xfId="3" applyFont="1" applyFill="1" applyBorder="1" applyAlignment="1">
      <alignment horizontal="right" vertical="top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right"/>
    </xf>
    <xf numFmtId="4" fontId="67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3" applyFont="1" applyFill="1" applyBorder="1" applyAlignment="1">
      <alignment vertical="center" wrapText="1"/>
    </xf>
    <xf numFmtId="0" fontId="18" fillId="4" borderId="0" xfId="3" applyFont="1" applyFill="1" applyAlignment="1">
      <alignment vertical="center"/>
    </xf>
    <xf numFmtId="4" fontId="18" fillId="0" borderId="0" xfId="0" applyNumberFormat="1" applyFont="1" applyAlignment="1">
      <alignment vertical="top"/>
    </xf>
    <xf numFmtId="9" fontId="13" fillId="0" borderId="1" xfId="2" applyFont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/>
    <xf numFmtId="49" fontId="68" fillId="3" borderId="1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7" applyFont="1" applyBorder="1" applyAlignment="1">
      <alignment vertical="center"/>
    </xf>
    <xf numFmtId="4" fontId="25" fillId="0" borderId="0" xfId="4" applyNumberFormat="1"/>
    <xf numFmtId="0" fontId="66" fillId="6" borderId="1" xfId="3" applyFont="1" applyFill="1" applyBorder="1" applyAlignment="1">
      <alignment horizontal="left" vertical="center" wrapText="1"/>
    </xf>
    <xf numFmtId="0" fontId="2" fillId="4" borderId="1" xfId="7" applyFont="1" applyFill="1" applyBorder="1"/>
    <xf numFmtId="0" fontId="69" fillId="0" borderId="1" xfId="7" applyFont="1" applyBorder="1" applyAlignment="1">
      <alignment vertical="center" wrapText="1"/>
    </xf>
    <xf numFmtId="0" fontId="69" fillId="0" borderId="1" xfId="3" applyFont="1" applyBorder="1" applyAlignment="1">
      <alignment horizontal="center" vertical="center"/>
    </xf>
    <xf numFmtId="4" fontId="69" fillId="7" borderId="1" xfId="0" applyNumberFormat="1" applyFont="1" applyFill="1" applyBorder="1" applyAlignment="1">
      <alignment horizontal="right" vertical="center"/>
    </xf>
    <xf numFmtId="4" fontId="69" fillId="4" borderId="1" xfId="3" applyNumberFormat="1" applyFont="1" applyFill="1" applyBorder="1" applyAlignment="1">
      <alignment horizontal="right" vertical="center" wrapText="1"/>
    </xf>
    <xf numFmtId="0" fontId="70" fillId="0" borderId="0" xfId="3" applyFont="1" applyAlignment="1">
      <alignment vertical="center"/>
    </xf>
    <xf numFmtId="49" fontId="71" fillId="0" borderId="0" xfId="0" applyNumberFormat="1" applyFont="1"/>
    <xf numFmtId="49" fontId="72" fillId="0" borderId="0" xfId="0" applyNumberFormat="1" applyFont="1" applyAlignment="1">
      <alignment horizontal="right"/>
    </xf>
    <xf numFmtId="49" fontId="72" fillId="0" borderId="0" xfId="0" applyNumberFormat="1" applyFont="1"/>
    <xf numFmtId="49" fontId="72" fillId="0" borderId="0" xfId="0" applyNumberFormat="1" applyFont="1" applyAlignment="1">
      <alignment horizontal="left"/>
    </xf>
    <xf numFmtId="49" fontId="72" fillId="0" borderId="0" xfId="0" applyNumberFormat="1" applyFont="1" applyAlignment="1">
      <alignment vertical="top"/>
    </xf>
    <xf numFmtId="49" fontId="75" fillId="0" borderId="0" xfId="0" applyNumberFormat="1" applyFont="1" applyAlignment="1">
      <alignment horizontal="center"/>
    </xf>
    <xf numFmtId="49" fontId="71" fillId="0" borderId="10" xfId="0" applyNumberFormat="1" applyFont="1" applyBorder="1" applyAlignment="1">
      <alignment horizontal="center"/>
    </xf>
    <xf numFmtId="49" fontId="72" fillId="0" borderId="0" xfId="0" applyNumberFormat="1" applyFont="1" applyAlignment="1">
      <alignment wrapText="1"/>
    </xf>
    <xf numFmtId="49" fontId="74" fillId="0" borderId="0" xfId="0" applyNumberFormat="1" applyFont="1"/>
    <xf numFmtId="49" fontId="71" fillId="0" borderId="0" xfId="0" applyNumberFormat="1" applyFont="1" applyAlignment="1">
      <alignment horizontal="right" vertical="top"/>
    </xf>
    <xf numFmtId="49" fontId="74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left"/>
    </xf>
    <xf numFmtId="0" fontId="72" fillId="0" borderId="0" xfId="0" applyFont="1"/>
    <xf numFmtId="0" fontId="72" fillId="0" borderId="0" xfId="0" applyFont="1" applyAlignment="1">
      <alignment wrapText="1"/>
    </xf>
    <xf numFmtId="0" fontId="72" fillId="0" borderId="27" xfId="0" applyFont="1" applyBorder="1"/>
    <xf numFmtId="0" fontId="72" fillId="0" borderId="27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1" fillId="0" borderId="10" xfId="0" applyFont="1" applyBorder="1"/>
    <xf numFmtId="4" fontId="72" fillId="0" borderId="10" xfId="0" applyNumberFormat="1" applyFont="1" applyBorder="1" applyAlignment="1">
      <alignment horizontal="right"/>
    </xf>
    <xf numFmtId="0" fontId="72" fillId="0" borderId="0" xfId="0" applyFont="1" applyAlignment="1">
      <alignment horizontal="left" vertical="top"/>
    </xf>
    <xf numFmtId="0" fontId="72" fillId="0" borderId="0" xfId="0" applyFont="1" applyAlignment="1">
      <alignment vertical="center" wrapText="1"/>
    </xf>
    <xf numFmtId="0" fontId="74" fillId="0" borderId="0" xfId="0" applyFont="1"/>
    <xf numFmtId="2" fontId="72" fillId="0" borderId="0" xfId="0" applyNumberFormat="1" applyFont="1"/>
    <xf numFmtId="49" fontId="71" fillId="0" borderId="0" xfId="0" applyNumberFormat="1" applyFont="1" applyAlignment="1">
      <alignment horizontal="right"/>
    </xf>
    <xf numFmtId="0" fontId="76" fillId="0" borderId="0" xfId="0" applyFont="1"/>
    <xf numFmtId="2" fontId="72" fillId="0" borderId="10" xfId="0" applyNumberFormat="1" applyFont="1" applyBorder="1"/>
    <xf numFmtId="0" fontId="71" fillId="0" borderId="14" xfId="0" applyFont="1" applyBorder="1"/>
    <xf numFmtId="4" fontId="72" fillId="0" borderId="14" xfId="0" applyNumberFormat="1" applyFont="1" applyBorder="1" applyAlignment="1">
      <alignment horizontal="right"/>
    </xf>
    <xf numFmtId="2" fontId="72" fillId="0" borderId="14" xfId="0" applyNumberFormat="1" applyFont="1" applyBorder="1" applyAlignment="1">
      <alignment horizontal="right"/>
    </xf>
    <xf numFmtId="0" fontId="72" fillId="0" borderId="0" xfId="0" applyFont="1" applyAlignment="1">
      <alignment horizontal="left"/>
    </xf>
    <xf numFmtId="2" fontId="72" fillId="0" borderId="0" xfId="0" applyNumberFormat="1" applyFont="1" applyAlignment="1">
      <alignment horizontal="right"/>
    </xf>
    <xf numFmtId="0" fontId="71" fillId="0" borderId="1" xfId="0" applyFont="1" applyBorder="1" applyAlignment="1">
      <alignment horizontal="center" vertical="center" wrapText="1"/>
    </xf>
    <xf numFmtId="49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left" vertical="top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right" vertical="center"/>
    </xf>
    <xf numFmtId="0" fontId="5" fillId="0" borderId="0" xfId="4" applyFont="1"/>
    <xf numFmtId="49" fontId="79" fillId="0" borderId="0" xfId="4" applyNumberFormat="1" applyFont="1" applyAlignment="1">
      <alignment horizontal="center" vertical="top"/>
    </xf>
    <xf numFmtId="0" fontId="3" fillId="0" borderId="0" xfId="4" applyFont="1"/>
    <xf numFmtId="0" fontId="78" fillId="0" borderId="0" xfId="4" applyFont="1" applyAlignment="1">
      <alignment horizontal="left" vertical="top"/>
    </xf>
    <xf numFmtId="0" fontId="80" fillId="0" borderId="0" xfId="4" applyFont="1" applyAlignment="1">
      <alignment horizontal="left" vertical="top" indent="8"/>
    </xf>
    <xf numFmtId="0" fontId="80" fillId="0" borderId="0" xfId="4" applyFont="1" applyAlignment="1">
      <alignment horizontal="center" vertical="top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4" applyFont="1" applyAlignment="1">
      <alignment horizontal="left" vertical="top"/>
    </xf>
    <xf numFmtId="49" fontId="10" fillId="0" borderId="0" xfId="4" applyNumberFormat="1" applyFont="1" applyAlignment="1">
      <alignment vertical="top" wrapText="1"/>
    </xf>
    <xf numFmtId="0" fontId="24" fillId="0" borderId="9" xfId="7" applyBorder="1"/>
    <xf numFmtId="0" fontId="24" fillId="0" borderId="4" xfId="7" applyBorder="1"/>
    <xf numFmtId="0" fontId="0" fillId="0" borderId="0" xfId="0" applyAlignment="1">
      <alignment horizontal="right"/>
    </xf>
    <xf numFmtId="0" fontId="81" fillId="0" borderId="0" xfId="0" applyFont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vertical="center" wrapText="1"/>
    </xf>
    <xf numFmtId="49" fontId="82" fillId="0" borderId="1" xfId="0" applyNumberFormat="1" applyFont="1" applyBorder="1" applyAlignment="1">
      <alignment horizontal="center" vertical="center" wrapText="1"/>
    </xf>
    <xf numFmtId="0" fontId="82" fillId="0" borderId="1" xfId="0" applyFont="1" applyBorder="1" applyAlignment="1">
      <alignment vertical="top" wrapText="1"/>
    </xf>
    <xf numFmtId="0" fontId="83" fillId="0" borderId="0" xfId="0" applyFont="1"/>
    <xf numFmtId="0" fontId="84" fillId="0" borderId="0" xfId="0" applyFont="1"/>
    <xf numFmtId="0" fontId="85" fillId="0" borderId="0" xfId="0" applyFont="1"/>
    <xf numFmtId="0" fontId="25" fillId="0" borderId="0" xfId="4" applyAlignment="1">
      <alignment horizontal="right"/>
    </xf>
    <xf numFmtId="0" fontId="30" fillId="3" borderId="0" xfId="0" applyFont="1" applyFill="1"/>
    <xf numFmtId="165" fontId="38" fillId="4" borderId="0" xfId="1" applyFont="1" applyFill="1"/>
    <xf numFmtId="165" fontId="30" fillId="4" borderId="0" xfId="1" applyFont="1" applyFill="1" applyAlignment="1">
      <alignment horizontal="right"/>
    </xf>
    <xf numFmtId="0" fontId="86" fillId="0" borderId="0" xfId="3" applyFont="1" applyAlignment="1">
      <alignment horizontal="center" vertical="center" wrapText="1"/>
    </xf>
    <xf numFmtId="0" fontId="87" fillId="7" borderId="0" xfId="7" applyFont="1" applyFill="1" applyAlignment="1">
      <alignment vertical="center"/>
    </xf>
    <xf numFmtId="0" fontId="23" fillId="0" borderId="0" xfId="7" applyFont="1"/>
    <xf numFmtId="49" fontId="88" fillId="0" borderId="0" xfId="0" applyNumberFormat="1" applyFont="1"/>
    <xf numFmtId="49" fontId="79" fillId="0" borderId="0" xfId="0" applyNumberFormat="1" applyFont="1" applyAlignment="1">
      <alignment horizontal="right"/>
    </xf>
    <xf numFmtId="0" fontId="43" fillId="0" borderId="8" xfId="6" applyFont="1" applyBorder="1" applyAlignment="1">
      <alignment horizontal="center" vertical="center"/>
    </xf>
    <xf numFmtId="0" fontId="5" fillId="0" borderId="1" xfId="7" applyFont="1" applyBorder="1" applyAlignment="1">
      <alignment wrapText="1"/>
    </xf>
    <xf numFmtId="0" fontId="2" fillId="3" borderId="0" xfId="6" applyFill="1" applyAlignment="1">
      <alignment horizontal="left" vertical="center" wrapText="1"/>
    </xf>
    <xf numFmtId="0" fontId="13" fillId="4" borderId="8" xfId="3" applyFont="1" applyFill="1" applyBorder="1" applyAlignment="1">
      <alignment horizontal="center" vertical="center" wrapText="1"/>
    </xf>
    <xf numFmtId="14" fontId="5" fillId="4" borderId="1" xfId="6" applyNumberFormat="1" applyFont="1" applyFill="1" applyBorder="1" applyAlignment="1">
      <alignment horizontal="left" vertical="center" wrapText="1"/>
    </xf>
    <xf numFmtId="0" fontId="13" fillId="4" borderId="1" xfId="6" applyFont="1" applyFill="1" applyBorder="1" applyAlignment="1">
      <alignment horizontal="center" vertical="center" wrapText="1"/>
    </xf>
    <xf numFmtId="0" fontId="43" fillId="4" borderId="4" xfId="6" applyFont="1" applyFill="1" applyBorder="1" applyAlignment="1">
      <alignment horizontal="center" vertical="center"/>
    </xf>
    <xf numFmtId="0" fontId="43" fillId="4" borderId="1" xfId="6" applyFont="1" applyFill="1" applyBorder="1" applyAlignment="1">
      <alignment horizontal="center" vertical="center"/>
    </xf>
    <xf numFmtId="49" fontId="71" fillId="0" borderId="31" xfId="0" applyNumberFormat="1" applyFont="1" applyBorder="1"/>
    <xf numFmtId="49" fontId="71" fillId="0" borderId="0" xfId="0" applyNumberFormat="1" applyFont="1" applyAlignment="1">
      <alignment horizontal="right" vertical="top" wrapText="1"/>
    </xf>
    <xf numFmtId="49" fontId="71" fillId="0" borderId="0" xfId="0" applyNumberFormat="1" applyFont="1" applyAlignment="1">
      <alignment horizontal="center" vertical="top" wrapText="1"/>
    </xf>
    <xf numFmtId="0" fontId="71" fillId="0" borderId="0" xfId="0" applyFont="1" applyAlignment="1">
      <alignment horizontal="center" vertical="top" wrapText="1"/>
    </xf>
    <xf numFmtId="0" fontId="71" fillId="0" borderId="0" xfId="0" applyFont="1" applyAlignment="1">
      <alignment horizontal="right" vertical="top" wrapText="1"/>
    </xf>
    <xf numFmtId="4" fontId="71" fillId="0" borderId="32" xfId="0" applyNumberFormat="1" applyFont="1" applyBorder="1" applyAlignment="1">
      <alignment horizontal="right" vertical="top" wrapText="1"/>
    </xf>
    <xf numFmtId="49" fontId="71" fillId="0" borderId="31" xfId="0" applyNumberFormat="1" applyFont="1" applyBorder="1" applyAlignment="1">
      <alignment horizontal="right" vertical="center" wrapText="1"/>
    </xf>
    <xf numFmtId="4" fontId="71" fillId="0" borderId="0" xfId="0" applyNumberFormat="1" applyFont="1" applyAlignment="1">
      <alignment horizontal="right" vertical="top" wrapText="1"/>
    </xf>
    <xf numFmtId="2" fontId="71" fillId="0" borderId="0" xfId="0" applyNumberFormat="1" applyFont="1" applyAlignment="1">
      <alignment horizontal="center" vertical="top" wrapText="1"/>
    </xf>
    <xf numFmtId="173" fontId="71" fillId="0" borderId="0" xfId="0" applyNumberFormat="1" applyFont="1" applyAlignment="1">
      <alignment horizontal="center" vertical="top" wrapText="1"/>
    </xf>
    <xf numFmtId="0" fontId="79" fillId="0" borderId="0" xfId="0" applyFont="1"/>
    <xf numFmtId="0" fontId="88" fillId="0" borderId="0" xfId="0" applyFont="1"/>
    <xf numFmtId="49" fontId="90" fillId="0" borderId="6" xfId="0" applyNumberFormat="1" applyFont="1" applyBorder="1" applyAlignment="1">
      <alignment horizontal="center" vertical="top" wrapText="1"/>
    </xf>
    <xf numFmtId="49" fontId="90" fillId="0" borderId="27" xfId="0" applyNumberFormat="1" applyFont="1" applyBorder="1" applyAlignment="1">
      <alignment horizontal="left" vertical="top" wrapText="1"/>
    </xf>
    <xf numFmtId="49" fontId="90" fillId="0" borderId="27" xfId="0" applyNumberFormat="1" applyFont="1" applyBorder="1" applyAlignment="1">
      <alignment horizontal="center" vertical="top" wrapText="1"/>
    </xf>
    <xf numFmtId="0" fontId="90" fillId="0" borderId="27" xfId="0" applyFont="1" applyBorder="1" applyAlignment="1">
      <alignment horizontal="center" vertical="top" wrapText="1"/>
    </xf>
    <xf numFmtId="173" fontId="90" fillId="0" borderId="27" xfId="0" applyNumberFormat="1" applyFont="1" applyBorder="1" applyAlignment="1">
      <alignment horizontal="center" vertical="top" wrapText="1"/>
    </xf>
    <xf numFmtId="0" fontId="90" fillId="0" borderId="27" xfId="0" applyFont="1" applyBorder="1" applyAlignment="1">
      <alignment horizontal="right" vertical="top" wrapText="1"/>
    </xf>
    <xf numFmtId="0" fontId="90" fillId="0" borderId="29" xfId="0" applyFont="1" applyBorder="1" applyAlignment="1">
      <alignment horizontal="right" vertical="top" wrapText="1"/>
    </xf>
    <xf numFmtId="49" fontId="91" fillId="0" borderId="31" xfId="0" applyNumberFormat="1" applyFont="1" applyBorder="1" applyAlignment="1">
      <alignment horizontal="center" vertical="top" wrapText="1"/>
    </xf>
    <xf numFmtId="49" fontId="91" fillId="0" borderId="0" xfId="0" applyNumberFormat="1" applyFont="1" applyAlignment="1">
      <alignment horizontal="left" vertical="top" wrapText="1"/>
    </xf>
    <xf numFmtId="49" fontId="91" fillId="0" borderId="31" xfId="0" applyNumberFormat="1" applyFont="1" applyBorder="1"/>
    <xf numFmtId="49" fontId="91" fillId="0" borderId="0" xfId="0" applyNumberFormat="1" applyFont="1" applyAlignment="1">
      <alignment horizontal="right" vertical="top" wrapText="1"/>
    </xf>
    <xf numFmtId="49" fontId="91" fillId="0" borderId="0" xfId="0" applyNumberFormat="1" applyFont="1" applyAlignment="1">
      <alignment horizontal="center" vertical="top" wrapText="1"/>
    </xf>
    <xf numFmtId="0" fontId="91" fillId="0" borderId="0" xfId="0" applyFont="1" applyAlignment="1">
      <alignment horizontal="center" vertical="top" wrapText="1"/>
    </xf>
    <xf numFmtId="0" fontId="91" fillId="0" borderId="0" xfId="0" applyFont="1" applyAlignment="1">
      <alignment horizontal="right" vertical="top" wrapText="1"/>
    </xf>
    <xf numFmtId="2" fontId="91" fillId="0" borderId="32" xfId="0" applyNumberFormat="1" applyFont="1" applyBorder="1" applyAlignment="1">
      <alignment horizontal="right" vertical="top" wrapText="1"/>
    </xf>
    <xf numFmtId="49" fontId="91" fillId="0" borderId="31" xfId="0" applyNumberFormat="1" applyFont="1" applyBorder="1" applyAlignment="1">
      <alignment horizontal="right" vertical="center" wrapText="1"/>
    </xf>
    <xf numFmtId="174" fontId="91" fillId="0" borderId="0" xfId="0" applyNumberFormat="1" applyFont="1" applyAlignment="1">
      <alignment horizontal="center" vertical="top" wrapText="1"/>
    </xf>
    <xf numFmtId="4" fontId="91" fillId="0" borderId="0" xfId="0" applyNumberFormat="1" applyFont="1" applyAlignment="1">
      <alignment horizontal="right" vertical="top" wrapText="1"/>
    </xf>
    <xf numFmtId="4" fontId="91" fillId="0" borderId="32" xfId="0" applyNumberFormat="1" applyFont="1" applyBorder="1" applyAlignment="1">
      <alignment horizontal="right" vertical="top" wrapText="1"/>
    </xf>
    <xf numFmtId="1" fontId="91" fillId="0" borderId="0" xfId="0" applyNumberFormat="1" applyFont="1" applyAlignment="1">
      <alignment horizontal="center" vertical="top" wrapText="1"/>
    </xf>
    <xf numFmtId="2" fontId="91" fillId="0" borderId="0" xfId="0" applyNumberFormat="1" applyFont="1" applyAlignment="1">
      <alignment horizontal="center" vertical="top" wrapText="1"/>
    </xf>
    <xf numFmtId="2" fontId="91" fillId="0" borderId="0" xfId="0" applyNumberFormat="1" applyFont="1" applyAlignment="1">
      <alignment horizontal="right" vertical="top" wrapText="1"/>
    </xf>
    <xf numFmtId="49" fontId="90" fillId="0" borderId="31" xfId="0" applyNumberFormat="1" applyFont="1" applyBorder="1" applyAlignment="1">
      <alignment horizontal="center" vertical="top" wrapText="1"/>
    </xf>
    <xf numFmtId="49" fontId="90" fillId="0" borderId="0" xfId="0" applyNumberFormat="1" applyFont="1" applyAlignment="1">
      <alignment horizontal="left" vertical="top" wrapText="1"/>
    </xf>
    <xf numFmtId="4" fontId="90" fillId="0" borderId="14" xfId="0" applyNumberFormat="1" applyFont="1" applyBorder="1" applyAlignment="1">
      <alignment horizontal="right" vertical="top" wrapText="1"/>
    </xf>
    <xf numFmtId="2" fontId="90" fillId="0" borderId="29" xfId="0" applyNumberFormat="1" applyFont="1" applyBorder="1" applyAlignment="1">
      <alignment horizontal="right" vertical="top" wrapText="1"/>
    </xf>
    <xf numFmtId="174" fontId="90" fillId="0" borderId="27" xfId="0" applyNumberFormat="1" applyFont="1" applyBorder="1" applyAlignment="1">
      <alignment horizontal="center" vertical="top" wrapText="1"/>
    </xf>
    <xf numFmtId="2" fontId="90" fillId="0" borderId="27" xfId="0" applyNumberFormat="1" applyFont="1" applyBorder="1" applyAlignment="1">
      <alignment horizontal="center" vertical="top" wrapText="1"/>
    </xf>
    <xf numFmtId="2" fontId="90" fillId="0" borderId="27" xfId="0" applyNumberFormat="1" applyFont="1" applyBorder="1" applyAlignment="1">
      <alignment horizontal="right" vertical="top" wrapText="1"/>
    </xf>
    <xf numFmtId="2" fontId="90" fillId="0" borderId="14" xfId="0" applyNumberFormat="1" applyFont="1" applyBorder="1" applyAlignment="1">
      <alignment horizontal="right" vertical="top" wrapText="1"/>
    </xf>
    <xf numFmtId="175" fontId="91" fillId="0" borderId="0" xfId="0" applyNumberFormat="1" applyFont="1" applyAlignment="1">
      <alignment horizontal="center" vertical="top" wrapText="1"/>
    </xf>
    <xf numFmtId="4" fontId="90" fillId="0" borderId="27" xfId="0" applyNumberFormat="1" applyFont="1" applyBorder="1" applyAlignment="1">
      <alignment horizontal="right" vertical="top" wrapText="1"/>
    </xf>
    <xf numFmtId="168" fontId="91" fillId="0" borderId="0" xfId="0" applyNumberFormat="1" applyFont="1" applyAlignment="1">
      <alignment horizontal="center" vertical="top" wrapText="1"/>
    </xf>
    <xf numFmtId="49" fontId="90" fillId="0" borderId="0" xfId="0" applyNumberFormat="1" applyFont="1" applyAlignment="1">
      <alignment horizontal="center" vertical="top" wrapText="1"/>
    </xf>
    <xf numFmtId="0" fontId="90" fillId="0" borderId="0" xfId="0" applyFont="1" applyAlignment="1">
      <alignment horizontal="left" vertical="top" wrapText="1"/>
    </xf>
    <xf numFmtId="0" fontId="90" fillId="0" borderId="0" xfId="0" applyFont="1" applyAlignment="1">
      <alignment horizontal="center" vertical="top" wrapText="1"/>
    </xf>
    <xf numFmtId="0" fontId="90" fillId="0" borderId="0" xfId="0" applyFont="1" applyAlignment="1">
      <alignment horizontal="right" vertical="top" wrapText="1"/>
    </xf>
    <xf numFmtId="49" fontId="91" fillId="0" borderId="6" xfId="0" applyNumberFormat="1" applyFont="1" applyBorder="1"/>
    <xf numFmtId="49" fontId="90" fillId="0" borderId="27" xfId="0" applyNumberFormat="1" applyFont="1" applyBorder="1" applyAlignment="1">
      <alignment horizontal="right" vertical="top" wrapText="1"/>
    </xf>
    <xf numFmtId="2" fontId="90" fillId="0" borderId="29" xfId="0" applyNumberFormat="1" applyFont="1" applyBorder="1" applyAlignment="1">
      <alignment horizontal="right" vertical="top"/>
    </xf>
    <xf numFmtId="173" fontId="91" fillId="0" borderId="0" xfId="0" applyNumberFormat="1" applyFont="1" applyAlignment="1">
      <alignment horizontal="center" vertical="top" wrapText="1"/>
    </xf>
    <xf numFmtId="176" fontId="91" fillId="0" borderId="0" xfId="0" applyNumberFormat="1" applyFont="1" applyAlignment="1">
      <alignment horizontal="center" vertical="top" wrapText="1"/>
    </xf>
    <xf numFmtId="172" fontId="91" fillId="0" borderId="0" xfId="0" applyNumberFormat="1" applyFont="1" applyAlignment="1">
      <alignment horizontal="center" vertical="top" wrapText="1"/>
    </xf>
    <xf numFmtId="4" fontId="90" fillId="0" borderId="29" xfId="0" applyNumberFormat="1" applyFont="1" applyBorder="1" applyAlignment="1">
      <alignment horizontal="right" vertical="top" wrapText="1"/>
    </xf>
    <xf numFmtId="172" fontId="90" fillId="0" borderId="27" xfId="0" applyNumberFormat="1" applyFont="1" applyBorder="1" applyAlignment="1">
      <alignment horizontal="center" vertical="top" wrapText="1"/>
    </xf>
    <xf numFmtId="1" fontId="90" fillId="0" borderId="27" xfId="0" applyNumberFormat="1" applyFont="1" applyBorder="1" applyAlignment="1">
      <alignment horizontal="center" vertical="top" wrapText="1"/>
    </xf>
    <xf numFmtId="168" fontId="90" fillId="0" borderId="27" xfId="0" applyNumberFormat="1" applyFont="1" applyBorder="1" applyAlignment="1">
      <alignment horizontal="center" vertical="top" wrapText="1"/>
    </xf>
    <xf numFmtId="4" fontId="90" fillId="0" borderId="29" xfId="0" applyNumberFormat="1" applyFont="1" applyBorder="1" applyAlignment="1">
      <alignment horizontal="right" vertical="top"/>
    </xf>
    <xf numFmtId="49" fontId="91" fillId="0" borderId="0" xfId="0" applyNumberFormat="1" applyFont="1"/>
    <xf numFmtId="49" fontId="91" fillId="0" borderId="0" xfId="0" applyNumberFormat="1" applyFont="1" applyAlignment="1">
      <alignment vertical="top"/>
    </xf>
    <xf numFmtId="0" fontId="91" fillId="0" borderId="32" xfId="0" applyFont="1" applyBorder="1" applyAlignment="1">
      <alignment vertical="top"/>
    </xf>
    <xf numFmtId="0" fontId="90" fillId="0" borderId="29" xfId="0" applyFont="1" applyBorder="1" applyAlignment="1">
      <alignment horizontal="right" vertical="top"/>
    </xf>
    <xf numFmtId="4" fontId="91" fillId="0" borderId="32" xfId="0" applyNumberFormat="1" applyFont="1" applyBorder="1" applyAlignment="1">
      <alignment horizontal="right" vertical="top"/>
    </xf>
    <xf numFmtId="0" fontId="91" fillId="0" borderId="32" xfId="0" applyFont="1" applyBorder="1" applyAlignment="1">
      <alignment horizontal="right" vertical="top"/>
    </xf>
    <xf numFmtId="2" fontId="91" fillId="0" borderId="32" xfId="0" applyNumberFormat="1" applyFont="1" applyBorder="1" applyAlignment="1">
      <alignment horizontal="right" vertical="top"/>
    </xf>
    <xf numFmtId="49" fontId="90" fillId="0" borderId="0" xfId="0" applyNumberFormat="1" applyFont="1" applyAlignment="1">
      <alignment horizontal="right" vertical="top" wrapText="1"/>
    </xf>
    <xf numFmtId="4" fontId="90" fillId="0" borderId="32" xfId="0" applyNumberFormat="1" applyFont="1" applyBorder="1" applyAlignment="1">
      <alignment horizontal="right" vertical="top"/>
    </xf>
    <xf numFmtId="4" fontId="90" fillId="0" borderId="0" xfId="0" applyNumberFormat="1" applyFont="1" applyAlignment="1">
      <alignment horizontal="right" vertical="top"/>
    </xf>
    <xf numFmtId="2" fontId="90" fillId="0" borderId="0" xfId="0" applyNumberFormat="1" applyFont="1" applyAlignment="1">
      <alignment horizontal="center" vertical="top"/>
    </xf>
    <xf numFmtId="3" fontId="90" fillId="0" borderId="0" xfId="0" applyNumberFormat="1" applyFont="1" applyAlignment="1">
      <alignment horizontal="right" vertical="top"/>
    </xf>
    <xf numFmtId="49" fontId="91" fillId="0" borderId="27" xfId="0" applyNumberFormat="1" applyFont="1" applyBorder="1"/>
    <xf numFmtId="49" fontId="92" fillId="0" borderId="0" xfId="0" applyNumberFormat="1" applyFont="1"/>
    <xf numFmtId="0" fontId="92" fillId="0" borderId="0" xfId="0" applyFont="1" applyAlignment="1">
      <alignment horizontal="right" vertical="top"/>
    </xf>
    <xf numFmtId="49" fontId="92" fillId="0" borderId="0" xfId="0" applyNumberFormat="1" applyFont="1" applyAlignment="1">
      <alignment vertical="top"/>
    </xf>
    <xf numFmtId="0" fontId="92" fillId="0" borderId="0" xfId="0" applyFont="1" applyAlignment="1">
      <alignment vertical="top"/>
    </xf>
    <xf numFmtId="49" fontId="91" fillId="0" borderId="1" xfId="0" applyNumberFormat="1" applyFont="1" applyBorder="1" applyAlignment="1">
      <alignment horizontal="center" vertical="top" wrapText="1"/>
    </xf>
    <xf numFmtId="0" fontId="91" fillId="0" borderId="1" xfId="0" applyFont="1" applyBorder="1" applyAlignment="1">
      <alignment vertical="top" wrapText="1"/>
    </xf>
    <xf numFmtId="0" fontId="91" fillId="0" borderId="1" xfId="0" applyFont="1" applyBorder="1" applyAlignment="1">
      <alignment horizontal="center" vertical="top" wrapText="1"/>
    </xf>
    <xf numFmtId="173" fontId="91" fillId="0" borderId="14" xfId="0" applyNumberFormat="1" applyFont="1" applyBorder="1" applyAlignment="1">
      <alignment horizontal="center" vertical="top" wrapText="1"/>
    </xf>
    <xf numFmtId="174" fontId="91" fillId="0" borderId="14" xfId="0" applyNumberFormat="1" applyFont="1" applyBorder="1" applyAlignment="1">
      <alignment horizontal="center" vertical="top" wrapText="1"/>
    </xf>
    <xf numFmtId="2" fontId="91" fillId="0" borderId="14" xfId="0" applyNumberFormat="1" applyFont="1" applyBorder="1" applyAlignment="1">
      <alignment horizontal="center" vertical="top" wrapText="1"/>
    </xf>
    <xf numFmtId="172" fontId="91" fillId="0" borderId="14" xfId="0" applyNumberFormat="1" applyFont="1" applyBorder="1" applyAlignment="1">
      <alignment horizontal="center" vertical="top" wrapText="1"/>
    </xf>
    <xf numFmtId="1" fontId="91" fillId="0" borderId="14" xfId="0" applyNumberFormat="1" applyFont="1" applyBorder="1" applyAlignment="1">
      <alignment horizontal="center" vertical="top" wrapText="1"/>
    </xf>
    <xf numFmtId="168" fontId="91" fillId="0" borderId="14" xfId="0" applyNumberFormat="1" applyFont="1" applyBorder="1" applyAlignment="1">
      <alignment horizontal="center" vertical="top" wrapText="1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9" fillId="8" borderId="0" xfId="0" applyFont="1" applyFill="1" applyAlignment="1">
      <alignment horizontal="left" vertical="center"/>
    </xf>
    <xf numFmtId="0" fontId="30" fillId="3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30" fillId="4" borderId="0" xfId="7" applyNumberFormat="1" applyFont="1" applyFill="1" applyAlignment="1">
      <alignment horizontal="right"/>
    </xf>
    <xf numFmtId="0" fontId="9" fillId="4" borderId="0" xfId="7" applyFont="1" applyFill="1" applyAlignment="1">
      <alignment horizontal="center"/>
    </xf>
    <xf numFmtId="0" fontId="49" fillId="0" borderId="5" xfId="7" applyFont="1" applyBorder="1" applyAlignment="1">
      <alignment horizontal="center" vertical="center" wrapText="1"/>
    </xf>
    <xf numFmtId="0" fontId="49" fillId="0" borderId="8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right" vertical="center" wrapText="1"/>
    </xf>
    <xf numFmtId="4" fontId="2" fillId="0" borderId="8" xfId="1" applyNumberFormat="1" applyFont="1" applyBorder="1" applyAlignment="1">
      <alignment horizontal="right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5" fillId="0" borderId="5" xfId="7" applyNumberFormat="1" applyFont="1" applyBorder="1" applyAlignment="1">
      <alignment horizontal="center" vertical="center" wrapText="1"/>
    </xf>
    <xf numFmtId="4" fontId="5" fillId="0" borderId="8" xfId="7" applyNumberFormat="1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2" fontId="5" fillId="0" borderId="5" xfId="7" applyNumberFormat="1" applyFont="1" applyBorder="1" applyAlignment="1">
      <alignment horizontal="center" vertical="center"/>
    </xf>
    <xf numFmtId="2" fontId="5" fillId="0" borderId="8" xfId="7" applyNumberFormat="1" applyFont="1" applyBorder="1" applyAlignment="1">
      <alignment horizontal="center" vertical="center"/>
    </xf>
    <xf numFmtId="0" fontId="6" fillId="9" borderId="0" xfId="7" applyFont="1" applyFill="1" applyAlignment="1">
      <alignment horizontal="center" vertical="top" wrapText="1"/>
    </xf>
    <xf numFmtId="0" fontId="6" fillId="9" borderId="10" xfId="7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67" fontId="86" fillId="0" borderId="0" xfId="3" applyNumberFormat="1" applyFont="1" applyAlignment="1">
      <alignment horizontal="right" vertical="center" wrapText="1"/>
    </xf>
    <xf numFmtId="0" fontId="86" fillId="0" borderId="0" xfId="3" applyFont="1" applyAlignment="1">
      <alignment horizontal="right" vertical="center"/>
    </xf>
    <xf numFmtId="0" fontId="15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6" borderId="1" xfId="0" applyFont="1" applyFill="1" applyBorder="1" applyAlignment="1">
      <alignment horizontal="right" vertical="center" wrapText="1"/>
    </xf>
    <xf numFmtId="167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30" fillId="0" borderId="0" xfId="7" applyFont="1" applyAlignment="1">
      <alignment horizontal="right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86" fillId="7" borderId="0" xfId="7" applyFont="1" applyFill="1" applyAlignment="1">
      <alignment horizontal="right" vertical="center"/>
    </xf>
    <xf numFmtId="0" fontId="86" fillId="0" borderId="0" xfId="7" applyFont="1" applyAlignment="1">
      <alignment horizontal="right" vertical="top" wrapText="1"/>
    </xf>
    <xf numFmtId="0" fontId="52" fillId="0" borderId="0" xfId="7" applyFont="1" applyAlignment="1">
      <alignment horizontal="center" vertical="center"/>
    </xf>
    <xf numFmtId="0" fontId="6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9" fillId="0" borderId="14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0" fontId="52" fillId="0" borderId="0" xfId="7" applyFont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3" borderId="1" xfId="6" applyFill="1" applyBorder="1" applyAlignment="1">
      <alignment horizontal="left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39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left" vertical="top" wrapText="1"/>
    </xf>
    <xf numFmtId="0" fontId="2" fillId="4" borderId="1" xfId="7" applyFont="1" applyFill="1" applyBorder="1" applyAlignment="1">
      <alignment horizontal="center" vertical="center" wrapText="1"/>
    </xf>
    <xf numFmtId="0" fontId="10" fillId="0" borderId="0" xfId="7" applyFont="1" applyAlignment="1">
      <alignment horizontal="left" vertical="center" wrapText="1"/>
    </xf>
    <xf numFmtId="0" fontId="22" fillId="4" borderId="10" xfId="7" applyFont="1" applyFill="1" applyBorder="1" applyAlignment="1">
      <alignment horizontal="center"/>
    </xf>
    <xf numFmtId="0" fontId="5" fillId="0" borderId="0" xfId="7" applyFont="1" applyAlignment="1">
      <alignment horizontal="right"/>
    </xf>
    <xf numFmtId="0" fontId="10" fillId="0" borderId="0" xfId="7" applyFont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43" fillId="0" borderId="0" xfId="6" applyFont="1" applyAlignment="1">
      <alignment vertical="center" wrapText="1"/>
    </xf>
    <xf numFmtId="0" fontId="42" fillId="0" borderId="0" xfId="6" applyFont="1" applyAlignment="1">
      <alignment horizontal="center" vertical="center"/>
    </xf>
    <xf numFmtId="0" fontId="42" fillId="0" borderId="0" xfId="6" applyFont="1" applyAlignment="1">
      <alignment horizontal="center" vertical="center" wrapText="1"/>
    </xf>
    <xf numFmtId="0" fontId="43" fillId="0" borderId="1" xfId="6" applyFont="1" applyBorder="1" applyAlignment="1">
      <alignment horizontal="center" vertical="center" wrapText="1"/>
    </xf>
    <xf numFmtId="0" fontId="43" fillId="0" borderId="1" xfId="6" applyFont="1" applyBorder="1" applyAlignment="1">
      <alignment horizontal="center" vertical="center"/>
    </xf>
    <xf numFmtId="0" fontId="44" fillId="0" borderId="1" xfId="6" applyFont="1" applyBorder="1" applyAlignment="1">
      <alignment horizontal="center" vertical="center" wrapText="1"/>
    </xf>
    <xf numFmtId="0" fontId="43" fillId="0" borderId="5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5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53" fillId="0" borderId="1" xfId="4" applyFont="1" applyBorder="1" applyAlignment="1">
      <alignment horizontal="center"/>
    </xf>
    <xf numFmtId="0" fontId="49" fillId="0" borderId="4" xfId="4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33" xfId="4" applyFont="1" applyBorder="1" applyAlignment="1">
      <alignment horizontal="center"/>
    </xf>
    <xf numFmtId="0" fontId="53" fillId="0" borderId="4" xfId="4" applyFont="1" applyBorder="1" applyAlignment="1">
      <alignment horizontal="center"/>
    </xf>
    <xf numFmtId="0" fontId="53" fillId="0" borderId="14" xfId="4" applyFont="1" applyBorder="1" applyAlignment="1">
      <alignment horizontal="center"/>
    </xf>
    <xf numFmtId="0" fontId="53" fillId="0" borderId="15" xfId="4" applyFont="1" applyBorder="1" applyAlignment="1">
      <alignment horizontal="center"/>
    </xf>
    <xf numFmtId="0" fontId="49" fillId="0" borderId="1" xfId="4" applyFont="1" applyBorder="1" applyAlignment="1">
      <alignment horizontal="center"/>
    </xf>
    <xf numFmtId="0" fontId="49" fillId="0" borderId="15" xfId="4" applyFont="1" applyBorder="1" applyAlignment="1">
      <alignment horizontal="center"/>
    </xf>
    <xf numFmtId="49" fontId="49" fillId="0" borderId="4" xfId="4" applyNumberFormat="1" applyFont="1" applyBorder="1" applyAlignment="1">
      <alignment horizontal="center"/>
    </xf>
    <xf numFmtId="49" fontId="49" fillId="0" borderId="14" xfId="4" applyNumberFormat="1" applyFont="1" applyBorder="1" applyAlignment="1">
      <alignment horizontal="center"/>
    </xf>
    <xf numFmtId="49" fontId="49" fillId="0" borderId="15" xfId="4" applyNumberFormat="1" applyFont="1" applyBorder="1" applyAlignment="1">
      <alignment horizontal="center"/>
    </xf>
    <xf numFmtId="0" fontId="49" fillId="0" borderId="4" xfId="4" applyFont="1" applyBorder="1" applyAlignment="1">
      <alignment wrapText="1"/>
    </xf>
    <xf numFmtId="0" fontId="49" fillId="0" borderId="14" xfId="4" applyFont="1" applyBorder="1" applyAlignment="1">
      <alignment wrapText="1"/>
    </xf>
    <xf numFmtId="0" fontId="49" fillId="0" borderId="15" xfId="4" applyFont="1" applyBorder="1" applyAlignment="1">
      <alignment wrapText="1"/>
    </xf>
    <xf numFmtId="49" fontId="49" fillId="0" borderId="4" xfId="4" applyNumberFormat="1" applyFont="1" applyBorder="1" applyAlignment="1">
      <alignment horizontal="center" wrapText="1"/>
    </xf>
    <xf numFmtId="49" fontId="49" fillId="0" borderId="14" xfId="4" applyNumberFormat="1" applyFont="1" applyBorder="1" applyAlignment="1">
      <alignment horizontal="center" wrapText="1"/>
    </xf>
    <xf numFmtId="49" fontId="49" fillId="0" borderId="15" xfId="4" applyNumberFormat="1" applyFont="1" applyBorder="1" applyAlignment="1">
      <alignment horizontal="center" wrapText="1"/>
    </xf>
    <xf numFmtId="0" fontId="49" fillId="0" borderId="1" xfId="4" applyFont="1" applyBorder="1" applyAlignment="1">
      <alignment wrapText="1"/>
    </xf>
    <xf numFmtId="49" fontId="49" fillId="0" borderId="1" xfId="4" applyNumberFormat="1" applyFont="1" applyBorder="1" applyAlignment="1">
      <alignment horizontal="center"/>
    </xf>
    <xf numFmtId="49" fontId="49" fillId="0" borderId="1" xfId="4" applyNumberFormat="1" applyFont="1" applyBorder="1" applyAlignment="1">
      <alignment horizontal="center" wrapText="1"/>
    </xf>
    <xf numFmtId="0" fontId="50" fillId="0" borderId="4" xfId="4" applyFont="1" applyBorder="1" applyAlignment="1">
      <alignment horizontal="center"/>
    </xf>
    <xf numFmtId="0" fontId="50" fillId="0" borderId="14" xfId="4" applyFont="1" applyBorder="1" applyAlignment="1">
      <alignment horizontal="center"/>
    </xf>
    <xf numFmtId="0" fontId="50" fillId="0" borderId="33" xfId="4" applyFont="1" applyBorder="1" applyAlignment="1">
      <alignment horizontal="center"/>
    </xf>
    <xf numFmtId="0" fontId="50" fillId="0" borderId="1" xfId="4" applyFont="1" applyBorder="1" applyAlignment="1">
      <alignment horizontal="center"/>
    </xf>
    <xf numFmtId="0" fontId="50" fillId="0" borderId="15" xfId="4" applyFont="1" applyBorder="1" applyAlignment="1">
      <alignment horizontal="center"/>
    </xf>
    <xf numFmtId="0" fontId="50" fillId="0" borderId="1" xfId="4" applyFont="1" applyBorder="1" applyAlignment="1">
      <alignment horizontal="center" vertical="center" wrapText="1"/>
    </xf>
    <xf numFmtId="0" fontId="50" fillId="0" borderId="4" xfId="4" applyFont="1" applyBorder="1" applyAlignment="1">
      <alignment horizontal="center" vertical="center" wrapText="1"/>
    </xf>
    <xf numFmtId="0" fontId="50" fillId="0" borderId="14" xfId="4" applyFont="1" applyBorder="1" applyAlignment="1">
      <alignment horizontal="center" vertical="center" wrapText="1"/>
    </xf>
    <xf numFmtId="0" fontId="50" fillId="0" borderId="33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/>
    </xf>
    <xf numFmtId="0" fontId="49" fillId="0" borderId="27" xfId="4" applyFont="1" applyBorder="1" applyAlignment="1">
      <alignment horizontal="center"/>
    </xf>
    <xf numFmtId="0" fontId="50" fillId="0" borderId="6" xfId="4" applyFont="1" applyBorder="1" applyAlignment="1">
      <alignment horizontal="center" vertical="center" wrapText="1"/>
    </xf>
    <xf numFmtId="0" fontId="50" fillId="0" borderId="27" xfId="4" applyFont="1" applyBorder="1" applyAlignment="1">
      <alignment horizontal="center" vertical="center" wrapText="1"/>
    </xf>
    <xf numFmtId="0" fontId="50" fillId="0" borderId="29" xfId="4" applyFont="1" applyBorder="1" applyAlignment="1">
      <alignment horizontal="center" vertical="center" wrapText="1"/>
    </xf>
    <xf numFmtId="0" fontId="50" fillId="0" borderId="31" xfId="4" applyFont="1" applyBorder="1" applyAlignment="1">
      <alignment horizontal="center" vertical="center" wrapText="1"/>
    </xf>
    <xf numFmtId="0" fontId="50" fillId="0" borderId="0" xfId="4" applyFont="1" applyAlignment="1">
      <alignment horizontal="center" vertical="center" wrapText="1"/>
    </xf>
    <xf numFmtId="0" fontId="50" fillId="0" borderId="32" xfId="4" applyFont="1" applyBorder="1" applyAlignment="1">
      <alignment horizontal="center" vertical="center" wrapText="1"/>
    </xf>
    <xf numFmtId="0" fontId="50" fillId="0" borderId="9" xfId="4" applyFont="1" applyBorder="1" applyAlignment="1">
      <alignment horizontal="center" vertical="center" wrapText="1"/>
    </xf>
    <xf numFmtId="0" fontId="50" fillId="0" borderId="10" xfId="4" applyFont="1" applyBorder="1" applyAlignment="1">
      <alignment horizontal="center" vertical="center" wrapText="1"/>
    </xf>
    <xf numFmtId="0" fontId="50" fillId="0" borderId="24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/>
    </xf>
    <xf numFmtId="0" fontId="2" fillId="0" borderId="0" xfId="4" applyFont="1" applyAlignment="1">
      <alignment horizontal="right"/>
    </xf>
    <xf numFmtId="49" fontId="2" fillId="0" borderId="22" xfId="4" applyNumberFormat="1" applyFont="1" applyBorder="1" applyAlignment="1">
      <alignment horizontal="center"/>
    </xf>
    <xf numFmtId="49" fontId="2" fillId="0" borderId="25" xfId="4" applyNumberFormat="1" applyFont="1" applyBorder="1" applyAlignment="1">
      <alignment horizontal="center"/>
    </xf>
    <xf numFmtId="49" fontId="2" fillId="0" borderId="28" xfId="4" applyNumberFormat="1" applyFont="1" applyBorder="1" applyAlignment="1">
      <alignment horizontal="center"/>
    </xf>
    <xf numFmtId="49" fontId="22" fillId="0" borderId="10" xfId="4" applyNumberFormat="1" applyFont="1" applyBorder="1" applyAlignment="1">
      <alignment horizontal="center"/>
    </xf>
    <xf numFmtId="3" fontId="30" fillId="4" borderId="10" xfId="4" applyNumberFormat="1" applyFont="1" applyFill="1" applyBorder="1" applyAlignment="1">
      <alignment horizontal="center"/>
    </xf>
    <xf numFmtId="0" fontId="30" fillId="4" borderId="10" xfId="4" applyFont="1" applyFill="1" applyBorder="1" applyAlignment="1">
      <alignment horizontal="center"/>
    </xf>
    <xf numFmtId="0" fontId="50" fillId="0" borderId="27" xfId="4" applyFont="1" applyBorder="1" applyAlignment="1">
      <alignment horizontal="center"/>
    </xf>
    <xf numFmtId="0" fontId="2" fillId="0" borderId="27" xfId="4" applyFont="1" applyBorder="1" applyAlignment="1">
      <alignment horizontal="right"/>
    </xf>
    <xf numFmtId="49" fontId="50" fillId="0" borderId="19" xfId="4" applyNumberFormat="1" applyFont="1" applyBorder="1" applyAlignment="1">
      <alignment horizontal="center"/>
    </xf>
    <xf numFmtId="49" fontId="50" fillId="0" borderId="27" xfId="4" applyNumberFormat="1" applyFont="1" applyBorder="1" applyAlignment="1">
      <alignment horizontal="center"/>
    </xf>
    <xf numFmtId="49" fontId="50" fillId="0" borderId="12" xfId="4" applyNumberFormat="1" applyFont="1" applyBorder="1" applyAlignment="1">
      <alignment horizontal="center"/>
    </xf>
    <xf numFmtId="49" fontId="50" fillId="0" borderId="18" xfId="4" applyNumberFormat="1" applyFont="1" applyBorder="1" applyAlignment="1">
      <alignment horizontal="center"/>
    </xf>
    <xf numFmtId="49" fontId="50" fillId="0" borderId="10" xfId="4" applyNumberFormat="1" applyFont="1" applyBorder="1" applyAlignment="1">
      <alignment horizontal="center"/>
    </xf>
    <xf numFmtId="49" fontId="50" fillId="0" borderId="11" xfId="4" applyNumberFormat="1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2" fillId="0" borderId="4" xfId="4" applyFont="1" applyBorder="1" applyAlignment="1">
      <alignment horizontal="right"/>
    </xf>
    <xf numFmtId="49" fontId="2" fillId="0" borderId="17" xfId="4" applyNumberFormat="1" applyFont="1" applyBorder="1" applyAlignment="1">
      <alignment horizontal="center"/>
    </xf>
    <xf numFmtId="49" fontId="2" fillId="0" borderId="14" xfId="4" applyNumberFormat="1" applyFont="1" applyBorder="1" applyAlignment="1">
      <alignment horizontal="center"/>
    </xf>
    <xf numFmtId="49" fontId="2" fillId="0" borderId="13" xfId="4" applyNumberFormat="1" applyFont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25" fillId="0" borderId="0" xfId="4" applyAlignment="1">
      <alignment horizontal="right"/>
    </xf>
    <xf numFmtId="0" fontId="50" fillId="0" borderId="0" xfId="4" applyFont="1" applyAlignment="1">
      <alignment horizontal="center"/>
    </xf>
    <xf numFmtId="49" fontId="2" fillId="0" borderId="19" xfId="4" applyNumberFormat="1" applyFont="1" applyBorder="1" applyAlignment="1">
      <alignment horizontal="center"/>
    </xf>
    <xf numFmtId="49" fontId="2" fillId="0" borderId="27" xfId="4" applyNumberFormat="1" applyFont="1" applyBorder="1" applyAlignment="1">
      <alignment horizontal="center"/>
    </xf>
    <xf numFmtId="49" fontId="2" fillId="0" borderId="12" xfId="4" applyNumberFormat="1" applyFont="1" applyBorder="1" applyAlignment="1">
      <alignment horizontal="center"/>
    </xf>
    <xf numFmtId="49" fontId="2" fillId="0" borderId="18" xfId="4" applyNumberFormat="1" applyFont="1" applyBorder="1" applyAlignment="1">
      <alignment horizontal="center"/>
    </xf>
    <xf numFmtId="49" fontId="2" fillId="0" borderId="10" xfId="4" applyNumberFormat="1" applyFont="1" applyBorder="1" applyAlignment="1">
      <alignment horizontal="center"/>
    </xf>
    <xf numFmtId="49" fontId="2" fillId="0" borderId="11" xfId="4" applyNumberFormat="1" applyFont="1" applyBorder="1" applyAlignment="1">
      <alignment horizontal="center"/>
    </xf>
    <xf numFmtId="0" fontId="2" fillId="4" borderId="10" xfId="4" applyFont="1" applyFill="1" applyBorder="1" applyAlignment="1">
      <alignment horizontal="left" wrapText="1"/>
    </xf>
    <xf numFmtId="0" fontId="2" fillId="4" borderId="11" xfId="4" applyFont="1" applyFill="1" applyBorder="1" applyAlignment="1">
      <alignment horizontal="left" wrapText="1"/>
    </xf>
    <xf numFmtId="0" fontId="2" fillId="0" borderId="7" xfId="4" applyFont="1" applyBorder="1" applyAlignment="1">
      <alignment horizontal="center"/>
    </xf>
    <xf numFmtId="0" fontId="2" fillId="0" borderId="2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49" fontId="2" fillId="0" borderId="26" xfId="4" applyNumberFormat="1" applyFont="1" applyBorder="1" applyAlignment="1">
      <alignment horizontal="center"/>
    </xf>
    <xf numFmtId="49" fontId="2" fillId="0" borderId="21" xfId="4" applyNumberFormat="1" applyFont="1" applyBorder="1" applyAlignment="1">
      <alignment horizontal="center"/>
    </xf>
    <xf numFmtId="49" fontId="2" fillId="0" borderId="20" xfId="4" applyNumberFormat="1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49" fontId="79" fillId="0" borderId="0" xfId="0" applyNumberFormat="1" applyFont="1" applyAlignment="1">
      <alignment horizontal="right"/>
    </xf>
    <xf numFmtId="0" fontId="71" fillId="0" borderId="6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29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24" xfId="0" applyFont="1" applyBorder="1" applyAlignment="1">
      <alignment horizontal="center" vertical="center" wrapText="1"/>
    </xf>
    <xf numFmtId="49" fontId="73" fillId="0" borderId="0" xfId="0" applyNumberFormat="1" applyFont="1" applyAlignment="1">
      <alignment horizontal="center" vertical="top"/>
    </xf>
    <xf numFmtId="49" fontId="71" fillId="0" borderId="0" xfId="0" applyNumberFormat="1" applyFont="1" applyAlignment="1">
      <alignment horizontal="left" vertical="top" wrapText="1"/>
    </xf>
    <xf numFmtId="49" fontId="71" fillId="0" borderId="0" xfId="0" applyNumberFormat="1" applyFont="1" applyAlignment="1">
      <alignment vertical="top" wrapText="1"/>
    </xf>
    <xf numFmtId="49" fontId="75" fillId="0" borderId="0" xfId="0" applyNumberFormat="1" applyFont="1" applyAlignment="1">
      <alignment horizontal="center"/>
    </xf>
    <xf numFmtId="49" fontId="71" fillId="0" borderId="27" xfId="0" applyNumberFormat="1" applyFont="1" applyBorder="1" applyAlignment="1">
      <alignment wrapText="1"/>
    </xf>
    <xf numFmtId="49" fontId="71" fillId="0" borderId="27" xfId="0" applyNumberFormat="1" applyFont="1" applyBorder="1" applyAlignment="1">
      <alignment horizontal="right" wrapText="1"/>
    </xf>
    <xf numFmtId="49" fontId="3" fillId="4" borderId="10" xfId="0" applyNumberFormat="1" applyFont="1" applyFill="1" applyBorder="1" applyAlignment="1">
      <alignment horizontal="center" wrapText="1"/>
    </xf>
    <xf numFmtId="49" fontId="71" fillId="0" borderId="10" xfId="0" applyNumberFormat="1" applyFont="1" applyBorder="1" applyAlignment="1">
      <alignment horizontal="right" wrapText="1"/>
    </xf>
    <xf numFmtId="49" fontId="74" fillId="0" borderId="27" xfId="0" applyNumberFormat="1" applyFont="1" applyBorder="1" applyAlignment="1">
      <alignment horizontal="center" vertical="top"/>
    </xf>
    <xf numFmtId="49" fontId="79" fillId="4" borderId="10" xfId="0" applyNumberFormat="1" applyFont="1" applyFill="1" applyBorder="1" applyAlignment="1">
      <alignment horizontal="center" wrapText="1"/>
    </xf>
    <xf numFmtId="49" fontId="72" fillId="0" borderId="10" xfId="0" applyNumberFormat="1" applyFont="1" applyBorder="1" applyAlignment="1">
      <alignment horizontal="left" wrapText="1"/>
    </xf>
    <xf numFmtId="49" fontId="74" fillId="0" borderId="27" xfId="0" applyNumberFormat="1" applyFont="1" applyBorder="1" applyAlignment="1">
      <alignment horizontal="center"/>
    </xf>
    <xf numFmtId="0" fontId="72" fillId="0" borderId="10" xfId="0" applyFont="1" applyBorder="1" applyAlignment="1">
      <alignment wrapText="1"/>
    </xf>
    <xf numFmtId="0" fontId="71" fillId="0" borderId="1" xfId="0" applyFont="1" applyBorder="1" applyAlignment="1">
      <alignment horizontal="center" vertical="center" wrapText="1"/>
    </xf>
    <xf numFmtId="49" fontId="90" fillId="0" borderId="4" xfId="0" applyNumberFormat="1" applyFont="1" applyBorder="1" applyAlignment="1">
      <alignment horizontal="left" vertical="center" wrapText="1"/>
    </xf>
    <xf numFmtId="49" fontId="90" fillId="0" borderId="14" xfId="0" applyNumberFormat="1" applyFont="1" applyBorder="1" applyAlignment="1">
      <alignment horizontal="left" vertical="center" wrapText="1"/>
    </xf>
    <xf numFmtId="49" fontId="90" fillId="0" borderId="15" xfId="0" applyNumberFormat="1" applyFont="1" applyBorder="1" applyAlignment="1">
      <alignment horizontal="left" vertical="center" wrapText="1"/>
    </xf>
    <xf numFmtId="0" fontId="90" fillId="0" borderId="27" xfId="0" applyFont="1" applyBorder="1" applyAlignment="1">
      <alignment horizontal="left" vertical="top" wrapText="1"/>
    </xf>
    <xf numFmtId="49" fontId="91" fillId="0" borderId="0" xfId="0" applyNumberFormat="1" applyFont="1" applyAlignment="1">
      <alignment horizontal="left" vertical="top" wrapText="1"/>
    </xf>
    <xf numFmtId="49" fontId="91" fillId="0" borderId="32" xfId="0" applyNumberFormat="1" applyFont="1" applyBorder="1" applyAlignment="1">
      <alignment horizontal="left" vertical="top" wrapText="1"/>
    </xf>
    <xf numFmtId="0" fontId="71" fillId="0" borderId="4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15" xfId="0" applyFont="1" applyBorder="1" applyAlignment="1">
      <alignment horizontal="center" vertical="center"/>
    </xf>
    <xf numFmtId="49" fontId="71" fillId="0" borderId="1" xfId="0" applyNumberFormat="1" applyFont="1" applyBorder="1" applyAlignment="1">
      <alignment horizontal="center" vertical="center" wrapText="1"/>
    </xf>
    <xf numFmtId="0" fontId="71" fillId="0" borderId="31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1" fillId="0" borderId="32" xfId="0" applyFont="1" applyBorder="1" applyAlignment="1">
      <alignment horizontal="center" vertical="center" wrapText="1"/>
    </xf>
    <xf numFmtId="49" fontId="90" fillId="0" borderId="27" xfId="0" applyNumberFormat="1" applyFont="1" applyBorder="1" applyAlignment="1">
      <alignment horizontal="left" vertical="top" wrapText="1"/>
    </xf>
    <xf numFmtId="49" fontId="90" fillId="0" borderId="0" xfId="0" applyNumberFormat="1" applyFont="1" applyAlignment="1">
      <alignment horizontal="left" vertical="top" wrapText="1"/>
    </xf>
    <xf numFmtId="49" fontId="92" fillId="0" borderId="10" xfId="0" applyNumberFormat="1" applyFont="1" applyBorder="1" applyAlignment="1">
      <alignment vertical="top" wrapText="1"/>
    </xf>
    <xf numFmtId="49" fontId="92" fillId="0" borderId="10" xfId="0" applyNumberFormat="1" applyFont="1" applyBorder="1" applyAlignment="1">
      <alignment horizontal="right" vertical="top" wrapText="1"/>
    </xf>
    <xf numFmtId="0" fontId="93" fillId="0" borderId="27" xfId="0" applyFont="1" applyBorder="1" applyAlignment="1">
      <alignment horizontal="center" vertical="top"/>
    </xf>
    <xf numFmtId="0" fontId="91" fillId="0" borderId="0" xfId="0" applyFont="1" applyAlignment="1">
      <alignment horizontal="left" vertical="top" wrapText="1"/>
    </xf>
    <xf numFmtId="0" fontId="91" fillId="0" borderId="0" xfId="0" applyFont="1" applyAlignment="1">
      <alignment horizontal="left" vertical="top"/>
    </xf>
    <xf numFmtId="0" fontId="5" fillId="0" borderId="0" xfId="4" applyFont="1" applyAlignment="1">
      <alignment horizontal="right" vertical="top"/>
    </xf>
    <xf numFmtId="49" fontId="10" fillId="0" borderId="0" xfId="4" applyNumberFormat="1" applyFont="1" applyAlignment="1">
      <alignment horizontal="center" vertical="center" wrapText="1"/>
    </xf>
    <xf numFmtId="0" fontId="77" fillId="0" borderId="0" xfId="4" applyFont="1" applyAlignment="1">
      <alignment horizontal="center" vertical="top"/>
    </xf>
    <xf numFmtId="0" fontId="5" fillId="0" borderId="0" xfId="4" applyFont="1" applyAlignment="1">
      <alignment horizontal="right" vertical="center"/>
    </xf>
    <xf numFmtId="49" fontId="5" fillId="0" borderId="0" xfId="4" applyNumberFormat="1" applyFont="1" applyAlignment="1">
      <alignment horizontal="left" vertical="top"/>
    </xf>
    <xf numFmtId="49" fontId="10" fillId="0" borderId="0" xfId="4" applyNumberFormat="1" applyFont="1" applyAlignment="1">
      <alignment horizontal="left" vertical="top"/>
    </xf>
    <xf numFmtId="0" fontId="89" fillId="0" borderId="0" xfId="0" applyFont="1" applyAlignment="1">
      <alignment horizontal="center" vertical="top"/>
    </xf>
    <xf numFmtId="0" fontId="88" fillId="0" borderId="0" xfId="0" applyFont="1" applyAlignment="1">
      <alignment horizontal="center"/>
    </xf>
    <xf numFmtId="0" fontId="94" fillId="0" borderId="9" xfId="0" applyFont="1" applyBorder="1" applyAlignment="1">
      <alignment horizontal="left" vertical="top" wrapText="1"/>
    </xf>
    <xf numFmtId="0" fontId="94" fillId="0" borderId="10" xfId="0" applyFont="1" applyBorder="1" applyAlignment="1">
      <alignment horizontal="left" vertical="top" wrapText="1"/>
    </xf>
    <xf numFmtId="0" fontId="94" fillId="0" borderId="24" xfId="0" applyFont="1" applyBorder="1" applyAlignment="1">
      <alignment horizontal="left" vertical="top" wrapText="1"/>
    </xf>
    <xf numFmtId="0" fontId="90" fillId="0" borderId="4" xfId="0" applyFont="1" applyBorder="1" applyAlignment="1">
      <alignment horizontal="left" vertical="top" wrapText="1"/>
    </xf>
    <xf numFmtId="0" fontId="90" fillId="0" borderId="14" xfId="0" applyFont="1" applyBorder="1" applyAlignment="1">
      <alignment horizontal="left" vertical="top" wrapText="1"/>
    </xf>
    <xf numFmtId="0" fontId="90" fillId="0" borderId="15" xfId="0" applyFont="1" applyBorder="1" applyAlignment="1">
      <alignment horizontal="left" vertical="top" wrapText="1"/>
    </xf>
    <xf numFmtId="0" fontId="84" fillId="0" borderId="0" xfId="0" applyFont="1" applyAlignment="1">
      <alignment horizontal="left"/>
    </xf>
    <xf numFmtId="0" fontId="82" fillId="0" borderId="1" xfId="0" applyFont="1" applyBorder="1" applyAlignment="1">
      <alignment horizontal="center" vertical="center" wrapText="1"/>
    </xf>
    <xf numFmtId="0" fontId="82" fillId="0" borderId="0" xfId="0" applyFont="1" applyAlignment="1">
      <alignment horizontal="left" vertical="top" wrapText="1"/>
    </xf>
  </cellXfs>
  <cellStyles count="19">
    <cellStyle name="Excel Built-in Normal" xfId="14" xr:uid="{00000000-0005-0000-0000-000000000000}"/>
    <cellStyle name="Итоги" xfId="13" xr:uid="{00000000-0005-0000-0000-000001000000}"/>
    <cellStyle name="ЛокСмета" xfId="12" xr:uid="{00000000-0005-0000-0000-000002000000}"/>
    <cellStyle name="Обычный" xfId="0" builtinId="0"/>
    <cellStyle name="Обычный 10" xfId="16" xr:uid="{00000000-0005-0000-0000-000004000000}"/>
    <cellStyle name="Обычный 2" xfId="4" xr:uid="{00000000-0005-0000-0000-000005000000}"/>
    <cellStyle name="Обычный 2 2" xfId="11" xr:uid="{00000000-0005-0000-0000-000006000000}"/>
    <cellStyle name="Обычный 3" xfId="7" xr:uid="{00000000-0005-0000-0000-000007000000}"/>
    <cellStyle name="Обычный 3 2" xfId="10" xr:uid="{00000000-0005-0000-0000-000008000000}"/>
    <cellStyle name="Обычный 4" xfId="18" xr:uid="{00000000-0005-0000-0000-000009000000}"/>
    <cellStyle name="Обычный 5" xfId="15" xr:uid="{00000000-0005-0000-0000-00000A000000}"/>
    <cellStyle name="Пояснение" xfId="3" builtinId="53" customBuiltin="1"/>
    <cellStyle name="Пояснение 2" xfId="6" xr:uid="{00000000-0005-0000-0000-00000C000000}"/>
    <cellStyle name="Пояснение 3" xfId="8" xr:uid="{00000000-0005-0000-0000-00000D000000}"/>
    <cellStyle name="Процентный" xfId="2" builtinId="5"/>
    <cellStyle name="Финансовый" xfId="1" builtinId="3"/>
    <cellStyle name="Финансовый 2" xfId="5" xr:uid="{00000000-0005-0000-0000-000010000000}"/>
    <cellStyle name="Финансовый 3" xfId="9" xr:uid="{00000000-0005-0000-0000-000011000000}"/>
    <cellStyle name="Хвост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22\oks\Users\PK1\Desktop\&#1040;&#1101;&#1083;&#1080;&#1090;&#1072;\&#1070;&#1075;&#1089;&#1090;&#1088;&#1086;&#1081;-&#1069;&#1083;&#1077;&#1082;&#1090;&#1088;&#1086;&#1089;&#1077;&#1090;&#1100;\&#1056;&#1086;&#1089;&#1090;&#1086;&#1074;%2010%20&#1050;&#1042;%20&#1058;&#1055;23,24\03-09-2021_15-20-06\&#1055;&#1088;&#1080;&#1083;&#1086;&#1078;&#1077;&#1085;&#1080;&#1103;%201,2,3,4,6,9,12,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"/>
      <sheetName val="Прил2"/>
      <sheetName val="Прил 3"/>
      <sheetName val="Прил 4"/>
      <sheetName val="Прил 7"/>
      <sheetName val="Прил9"/>
      <sheetName val="Прил12"/>
      <sheetName val="прил13"/>
      <sheetName val="прил17"/>
      <sheetName val="Прил18"/>
      <sheetName val="НАЧИНАТЬ С Э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по выполнению электромонтажных и пуско-наладочных работ на объекте: «2-я очередь водогрейной котельной мощностью 60 Гкал/час, в мкр. «Суворовский» в г.Ростов-на-Дону». (Электромонтажные, строительные и пуско-наладочные работы 4КЛ-10кВ)</v>
          </cell>
        </row>
        <row r="22">
          <cell r="B22" t="str">
            <v>ЗАКАЗЧИК:</v>
          </cell>
        </row>
        <row r="24">
          <cell r="B24" t="str">
            <v>ПОДРЯДЧИК: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view="pageBreakPreview" zoomScaleSheetLayoutView="100" workbookViewId="0">
      <selection activeCell="F22" sqref="F22"/>
    </sheetView>
  </sheetViews>
  <sheetFormatPr defaultRowHeight="15" x14ac:dyDescent="0.2"/>
  <cols>
    <col min="1" max="1" width="6.140625" style="1"/>
    <col min="2" max="2" width="50.42578125" style="1" customWidth="1"/>
    <col min="3" max="3" width="8.42578125" style="1" customWidth="1"/>
    <col min="4" max="4" width="13.5703125" style="1" customWidth="1"/>
    <col min="5" max="5" width="12.85546875" style="1" bestFit="1" customWidth="1"/>
    <col min="6" max="6" width="17.28515625" style="1" customWidth="1"/>
    <col min="7" max="7" width="20.42578125" style="1" customWidth="1"/>
    <col min="8" max="8" width="13" style="1"/>
    <col min="9" max="9" width="11.85546875" style="1"/>
    <col min="10" max="10" width="11.42578125" style="1"/>
    <col min="11" max="11" width="18.5703125" style="1" customWidth="1"/>
    <col min="12" max="12" width="13" style="1"/>
    <col min="13" max="13" width="18.5703125" style="1"/>
    <col min="14" max="14" width="19.140625" style="1"/>
    <col min="15" max="1024" width="9" style="1"/>
  </cols>
  <sheetData>
    <row r="1" spans="1:1024" ht="15.75" x14ac:dyDescent="0.25">
      <c r="A1" s="2"/>
      <c r="B1" s="2"/>
      <c r="C1" s="2"/>
      <c r="D1" s="2"/>
      <c r="E1" s="2"/>
      <c r="F1" s="2"/>
      <c r="G1" s="425"/>
      <c r="H1" s="530" t="s">
        <v>0</v>
      </c>
      <c r="I1" s="530"/>
      <c r="J1" s="530"/>
      <c r="K1" s="530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18.75" x14ac:dyDescent="0.3">
      <c r="A2" s="47"/>
      <c r="B2" s="47"/>
      <c r="C2" s="47"/>
      <c r="D2" s="47"/>
      <c r="E2" s="47"/>
      <c r="F2" s="47"/>
      <c r="G2" s="531" t="str">
        <f>'НАЧИНАТЬ С ЭТОГО'!$B$6</f>
        <v>к договору на выполнение СМР №____ от ______ 2026 года</v>
      </c>
      <c r="H2" s="531"/>
      <c r="I2" s="531"/>
      <c r="J2" s="531"/>
      <c r="K2" s="531"/>
      <c r="L2"/>
      <c r="M2"/>
      <c r="N2"/>
      <c r="O2"/>
      <c r="P2" s="62"/>
      <c r="Q2" s="62"/>
      <c r="R2" s="62"/>
      <c r="S2" s="62"/>
      <c r="T2" s="62"/>
      <c r="U2" s="6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 s="63"/>
    </row>
    <row r="3" spans="1:102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/>
      <c r="M3"/>
      <c r="N3" s="5"/>
      <c r="O3"/>
      <c r="P3" s="4"/>
      <c r="Q3" s="4"/>
      <c r="R3" s="4"/>
      <c r="S3" s="4"/>
      <c r="T3" s="4"/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18.75" x14ac:dyDescent="0.3">
      <c r="A4" s="535" t="s">
        <v>1</v>
      </c>
      <c r="B4" s="535"/>
      <c r="C4" s="535"/>
      <c r="D4" s="535"/>
      <c r="E4" s="535"/>
      <c r="F4" s="535"/>
      <c r="G4" s="535"/>
      <c r="H4" s="535"/>
      <c r="I4" s="535"/>
      <c r="J4" s="535"/>
      <c r="K4" s="535"/>
      <c r="L4" s="6"/>
      <c r="M4" s="6"/>
      <c r="N4" s="6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ht="54" customHeight="1" x14ac:dyDescent="0.25">
      <c r="A5" s="536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6"/>
      <c r="M5" s="6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ht="4.5" hidden="1" customHeight="1" x14ac:dyDescent="0.3">
      <c r="A6" s="3"/>
      <c r="B6" s="3"/>
      <c r="C6" s="7"/>
      <c r="D6" s="7"/>
      <c r="E6" s="7"/>
      <c r="F6" s="7"/>
      <c r="G6" s="3"/>
      <c r="H6" s="3"/>
      <c r="I6" s="7"/>
      <c r="J6" s="7"/>
      <c r="K6" s="3"/>
      <c r="L6"/>
      <c r="M6"/>
      <c r="N6"/>
      <c r="O6"/>
      <c r="P6" s="8"/>
      <c r="Q6" s="8"/>
      <c r="R6" s="8"/>
      <c r="S6" s="8"/>
      <c r="T6" s="8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4" ht="6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4" ht="15.75" customHeight="1" x14ac:dyDescent="0.2">
      <c r="A8" s="537" t="s">
        <v>2</v>
      </c>
      <c r="B8" s="537" t="s">
        <v>3</v>
      </c>
      <c r="C8" s="537" t="s">
        <v>11</v>
      </c>
      <c r="D8" s="537" t="s">
        <v>12</v>
      </c>
      <c r="E8" s="537" t="s">
        <v>137</v>
      </c>
      <c r="F8" s="537" t="s">
        <v>138</v>
      </c>
      <c r="G8" s="537" t="s">
        <v>4</v>
      </c>
      <c r="H8" s="537" t="s">
        <v>5</v>
      </c>
      <c r="I8" s="537" t="s">
        <v>6</v>
      </c>
      <c r="J8" s="537"/>
      <c r="K8" s="537" t="s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4" ht="63" customHeight="1" x14ac:dyDescent="0.2">
      <c r="A9" s="537"/>
      <c r="B9" s="537"/>
      <c r="C9" s="537"/>
      <c r="D9" s="537"/>
      <c r="E9" s="537"/>
      <c r="F9" s="537"/>
      <c r="G9" s="537"/>
      <c r="H9" s="537"/>
      <c r="I9" s="9" t="s">
        <v>8</v>
      </c>
      <c r="J9" s="9" t="s">
        <v>9</v>
      </c>
      <c r="K9" s="537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4" ht="15.75" x14ac:dyDescent="0.2">
      <c r="A10" s="532" t="s">
        <v>245</v>
      </c>
      <c r="B10" s="533"/>
      <c r="C10" s="533"/>
      <c r="D10" s="533"/>
      <c r="E10" s="533"/>
      <c r="F10" s="533"/>
      <c r="G10" s="533"/>
      <c r="H10" s="533"/>
      <c r="I10" s="533"/>
      <c r="J10" s="533"/>
      <c r="K10" s="534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4" s="11" customFormat="1" ht="15.75" x14ac:dyDescent="0.2">
      <c r="A11" s="328"/>
      <c r="B11" s="329" t="s">
        <v>160</v>
      </c>
      <c r="C11" s="330"/>
      <c r="D11" s="331"/>
      <c r="E11" s="332"/>
      <c r="F11" s="332"/>
      <c r="G11" s="66"/>
      <c r="H11" s="68"/>
      <c r="I11" s="68"/>
      <c r="J11" s="68"/>
      <c r="K11" s="74"/>
    </row>
    <row r="12" spans="1:1024" s="11" customFormat="1" ht="15.75" x14ac:dyDescent="0.2">
      <c r="A12" s="333">
        <v>1</v>
      </c>
      <c r="B12" s="334"/>
      <c r="C12" s="341"/>
      <c r="D12" s="350"/>
      <c r="E12" s="341"/>
      <c r="F12" s="341"/>
      <c r="G12" s="10"/>
      <c r="H12" s="67"/>
      <c r="I12" s="67"/>
      <c r="J12" s="67"/>
      <c r="K12" s="349"/>
    </row>
    <row r="13" spans="1:1024" s="11" customFormat="1" ht="15.75" x14ac:dyDescent="0.2">
      <c r="A13" s="333">
        <v>2</v>
      </c>
      <c r="B13" s="334"/>
      <c r="C13" s="341"/>
      <c r="D13" s="350"/>
      <c r="E13" s="341"/>
      <c r="F13" s="341"/>
      <c r="G13" s="10"/>
      <c r="H13" s="67"/>
      <c r="I13" s="67"/>
      <c r="J13" s="67"/>
      <c r="K13" s="349"/>
    </row>
    <row r="14" spans="1:1024" s="11" customFormat="1" ht="15.75" x14ac:dyDescent="0.2">
      <c r="A14" s="333">
        <v>3</v>
      </c>
      <c r="B14" s="334"/>
      <c r="C14" s="341"/>
      <c r="D14" s="350"/>
      <c r="E14" s="341"/>
      <c r="F14" s="341"/>
      <c r="G14" s="10"/>
      <c r="H14" s="67"/>
      <c r="I14" s="67"/>
      <c r="J14" s="67"/>
      <c r="K14" s="349"/>
    </row>
    <row r="15" spans="1:1024" s="11" customFormat="1" ht="15.75" x14ac:dyDescent="0.2">
      <c r="A15" s="333">
        <v>4</v>
      </c>
      <c r="B15" s="334"/>
      <c r="C15" s="341"/>
      <c r="D15" s="350"/>
      <c r="E15" s="341"/>
      <c r="F15" s="341"/>
      <c r="G15" s="10"/>
      <c r="H15" s="67"/>
      <c r="I15" s="67"/>
      <c r="J15" s="67"/>
      <c r="K15" s="349"/>
    </row>
    <row r="16" spans="1:1024" s="11" customFormat="1" ht="15.75" x14ac:dyDescent="0.2">
      <c r="A16" s="333">
        <v>5</v>
      </c>
      <c r="B16" s="334"/>
      <c r="C16" s="341"/>
      <c r="D16" s="350"/>
      <c r="E16" s="341"/>
      <c r="F16" s="341"/>
      <c r="G16" s="10"/>
      <c r="H16" s="67"/>
      <c r="I16" s="67"/>
      <c r="J16" s="67"/>
      <c r="K16" s="349"/>
    </row>
    <row r="17" spans="1:1024" s="11" customFormat="1" ht="15.75" x14ac:dyDescent="0.2">
      <c r="A17" s="333">
        <v>6</v>
      </c>
      <c r="B17" s="334"/>
      <c r="C17" s="341"/>
      <c r="D17" s="350"/>
      <c r="E17" s="341"/>
      <c r="F17" s="341"/>
      <c r="G17" s="10"/>
      <c r="H17" s="67"/>
      <c r="I17" s="67"/>
      <c r="J17" s="67"/>
      <c r="K17" s="349"/>
    </row>
    <row r="18" spans="1:1024" s="11" customFormat="1" ht="15.75" x14ac:dyDescent="0.2">
      <c r="A18" s="333">
        <v>7</v>
      </c>
      <c r="B18" s="334"/>
      <c r="C18" s="341"/>
      <c r="D18" s="350"/>
      <c r="E18" s="341"/>
      <c r="F18" s="341"/>
      <c r="G18" s="10"/>
      <c r="H18" s="67"/>
      <c r="I18" s="67"/>
      <c r="J18" s="67"/>
      <c r="K18" s="349"/>
    </row>
    <row r="19" spans="1:1024" s="11" customFormat="1" ht="15.75" x14ac:dyDescent="0.2">
      <c r="A19" s="333">
        <v>8</v>
      </c>
      <c r="B19" s="334"/>
      <c r="C19" s="341"/>
      <c r="D19" s="350"/>
      <c r="E19" s="341"/>
      <c r="F19" s="341"/>
      <c r="G19" s="10"/>
      <c r="H19" s="67"/>
      <c r="I19" s="67"/>
      <c r="J19" s="67"/>
      <c r="K19" s="349"/>
    </row>
    <row r="20" spans="1:1024" s="11" customFormat="1" ht="15.75" x14ac:dyDescent="0.2">
      <c r="A20" s="333">
        <v>9</v>
      </c>
      <c r="B20" s="334"/>
      <c r="C20" s="341"/>
      <c r="D20" s="350"/>
      <c r="E20" s="341"/>
      <c r="F20" s="341"/>
      <c r="G20" s="10"/>
      <c r="H20" s="67"/>
      <c r="I20" s="67"/>
      <c r="J20" s="67"/>
      <c r="K20" s="349"/>
    </row>
    <row r="21" spans="1:1024" ht="15.75" x14ac:dyDescent="0.25">
      <c r="A21" s="335"/>
      <c r="B21" s="353" t="s">
        <v>206</v>
      </c>
      <c r="C21" s="337"/>
      <c r="D21" s="338"/>
      <c r="E21" s="339"/>
      <c r="F21" s="340">
        <f>SUM(F12:F20)</f>
        <v>0</v>
      </c>
      <c r="G21" s="69"/>
      <c r="H21" s="69"/>
      <c r="I21" s="69"/>
      <c r="J21" s="69"/>
      <c r="K21" s="69"/>
      <c r="L21"/>
      <c r="M21"/>
      <c r="N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35"/>
      <c r="B22" s="336" t="s">
        <v>205</v>
      </c>
      <c r="C22" s="337"/>
      <c r="D22" s="338"/>
      <c r="E22" s="339"/>
      <c r="F22" s="340">
        <f>F21/122*22</f>
        <v>0</v>
      </c>
      <c r="G22" s="69"/>
      <c r="H22" s="69"/>
      <c r="I22" s="69"/>
      <c r="J22" s="69"/>
      <c r="K22" s="69"/>
      <c r="L22"/>
      <c r="M22"/>
      <c r="N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7.25" customHeight="1" x14ac:dyDescent="0.3">
      <c r="A23" s="307"/>
      <c r="B23" s="304"/>
      <c r="C23" s="3"/>
      <c r="D23" s="3"/>
      <c r="E23" s="3"/>
      <c r="F23" s="207"/>
      <c r="G23" s="3"/>
      <c r="H23" s="3"/>
      <c r="I23" s="3"/>
      <c r="J23" s="3"/>
      <c r="K23" s="3"/>
      <c r="L23"/>
      <c r="M23"/>
      <c r="N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95" customHeight="1" x14ac:dyDescent="0.3">
      <c r="A24" s="529" t="str">
        <f>'НАЧИНАТЬ С ЭТОГО'!B22</f>
        <v>ЗАКАЗЧИК:</v>
      </c>
      <c r="B24" s="529"/>
      <c r="C24" s="15"/>
      <c r="D24" s="14"/>
      <c r="E24" s="14"/>
      <c r="F24" s="206"/>
      <c r="G24" s="3"/>
      <c r="H24" s="527" t="str">
        <f>'НАЧИНАТЬ С ЭТОГО'!B24</f>
        <v>ПОДРЯДЧИК:</v>
      </c>
      <c r="I24" s="527"/>
      <c r="J24" s="527"/>
      <c r="K24" s="527"/>
      <c r="L24" s="17"/>
      <c r="M24" s="17"/>
      <c r="N24" s="18"/>
      <c r="P24" s="19"/>
      <c r="Q24" s="19"/>
      <c r="R24" s="19"/>
      <c r="S24" s="19"/>
      <c r="T24" s="19"/>
      <c r="U24" s="19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95" customHeight="1" x14ac:dyDescent="0.3">
      <c r="A25" s="308"/>
      <c r="B25" s="305"/>
      <c r="C25" s="15"/>
      <c r="D25" s="14"/>
      <c r="E25" s="14"/>
      <c r="F25" s="14"/>
      <c r="G25" s="3"/>
      <c r="H25" s="16"/>
      <c r="I25" s="310"/>
      <c r="J25" s="310"/>
      <c r="K25" s="311"/>
      <c r="L25" s="17"/>
      <c r="M25" s="17"/>
      <c r="N25" s="18"/>
      <c r="P25" s="19"/>
      <c r="Q25" s="19"/>
      <c r="R25" s="19"/>
      <c r="S25" s="19"/>
      <c r="T25" s="19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95" customHeight="1" x14ac:dyDescent="0.3">
      <c r="A26" s="529" t="str">
        <f>'НАЧИНАТЬ С ЭТОГО'!B9</f>
        <v>Генеральный директор</v>
      </c>
      <c r="B26" s="529"/>
      <c r="C26" s="15"/>
      <c r="D26" s="14"/>
      <c r="E26" s="14"/>
      <c r="F26" s="14"/>
      <c r="G26" s="3"/>
      <c r="H26" s="527" t="str">
        <f>'НАЧИНАТЬ С ЭТОГО'!B17</f>
        <v>Директор</v>
      </c>
      <c r="I26" s="527"/>
      <c r="J26" s="527"/>
      <c r="K26" s="527"/>
      <c r="L26" s="17"/>
      <c r="M26" s="17"/>
      <c r="N26" s="18"/>
      <c r="P26" s="19"/>
      <c r="Q26" s="19"/>
      <c r="R26" s="19"/>
      <c r="S26" s="19"/>
      <c r="T26" s="19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95" customHeight="1" x14ac:dyDescent="0.3">
      <c r="A27" s="529" t="str">
        <f>'НАЧИНАТЬ С ЭТОГО'!$B$10</f>
        <v>ООО «Югстрой-Электросеть»</v>
      </c>
      <c r="B27" s="529"/>
      <c r="C27" s="15"/>
      <c r="D27" s="14"/>
      <c r="E27" s="14"/>
      <c r="F27" s="14"/>
      <c r="G27" s="3"/>
      <c r="H27" s="529" t="str">
        <f>'НАЧИНАТЬ С ЭТОГО'!B18</f>
        <v>_____________________________</v>
      </c>
      <c r="I27" s="529"/>
      <c r="J27" s="529"/>
      <c r="K27" s="529"/>
      <c r="L27" s="17"/>
      <c r="M27" s="17"/>
      <c r="N27" s="18"/>
      <c r="P27" s="19"/>
      <c r="Q27" s="19"/>
      <c r="R27" s="19"/>
      <c r="S27" s="19"/>
      <c r="T27" s="19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95" customHeight="1" x14ac:dyDescent="0.25">
      <c r="A28" s="308"/>
      <c r="B28" s="306"/>
      <c r="C28" s="15"/>
      <c r="D28" s="14"/>
      <c r="E28" s="14"/>
      <c r="F28" s="14"/>
      <c r="G28" s="16"/>
      <c r="H28" s="528"/>
      <c r="I28" s="528"/>
      <c r="J28" s="528"/>
      <c r="K28" s="528"/>
      <c r="L28" s="17"/>
      <c r="M28" s="17"/>
      <c r="N28" s="18"/>
      <c r="P28" s="19"/>
      <c r="Q28" s="19"/>
      <c r="R28" s="19"/>
      <c r="S28" s="19"/>
      <c r="T28" s="19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.75" x14ac:dyDescent="0.3">
      <c r="A29" s="529" t="str">
        <f>'НАЧИНАТЬ С ЭТОГО'!B12</f>
        <v>__________________ А. О. Козырев</v>
      </c>
      <c r="B29" s="529"/>
      <c r="C29" s="15"/>
      <c r="D29" s="14"/>
      <c r="E29" s="14"/>
      <c r="F29" s="14"/>
      <c r="G29" s="3"/>
      <c r="H29" s="527" t="str">
        <f>'НАЧИНАТЬ С ЭТОГО'!B19</f>
        <v>_____________________</v>
      </c>
      <c r="I29" s="527"/>
      <c r="J29" s="527"/>
      <c r="K29" s="527"/>
      <c r="L29" s="17"/>
      <c r="M29" s="17"/>
      <c r="N29" s="18"/>
      <c r="P29" s="19"/>
      <c r="Q29" s="19"/>
      <c r="R29" s="19"/>
      <c r="S29" s="19"/>
      <c r="T29" s="1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.75" x14ac:dyDescent="0.3">
      <c r="A30" s="308"/>
      <c r="B30" s="309"/>
      <c r="C30" s="15"/>
      <c r="D30" s="14"/>
      <c r="E30" s="14"/>
      <c r="F30" s="14"/>
      <c r="G30" s="20"/>
      <c r="H30" s="311"/>
      <c r="I30" s="311"/>
      <c r="J30" s="312"/>
      <c r="K30" s="311"/>
      <c r="L30" s="17"/>
      <c r="M30" s="17"/>
      <c r="N30" s="18"/>
      <c r="P30" s="19"/>
      <c r="Q30" s="19"/>
      <c r="R30" s="19"/>
      <c r="S30" s="19"/>
      <c r="T30" s="19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8.75" x14ac:dyDescent="0.2">
      <c r="A31" s="527" t="s">
        <v>256</v>
      </c>
      <c r="B31" s="527"/>
      <c r="C31" s="21"/>
      <c r="D31" s="22"/>
      <c r="E31" s="22"/>
      <c r="F31" s="22"/>
      <c r="G31" s="20"/>
      <c r="H31" s="527" t="s">
        <v>256</v>
      </c>
      <c r="I31" s="527"/>
      <c r="J31" s="527"/>
      <c r="K31" s="527"/>
      <c r="L31" s="17"/>
      <c r="M31" s="17"/>
      <c r="N31" s="1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2" ht="18.75" x14ac:dyDescent="0.3">
      <c r="A33" s="3"/>
      <c r="B33" s="13"/>
    </row>
    <row r="34" spans="1:2" ht="18.75" x14ac:dyDescent="0.2">
      <c r="B34" s="13"/>
    </row>
    <row r="35" spans="1:2" ht="18.75" x14ac:dyDescent="0.2">
      <c r="B35" s="13"/>
    </row>
    <row r="36" spans="1:2" ht="18.75" x14ac:dyDescent="0.2">
      <c r="B36" s="13"/>
    </row>
    <row r="37" spans="1:2" ht="18.75" x14ac:dyDescent="0.2">
      <c r="B37" s="13"/>
    </row>
    <row r="38" spans="1:2" ht="18.75" x14ac:dyDescent="0.2">
      <c r="B38" s="13"/>
    </row>
    <row r="39" spans="1:2" ht="18.75" x14ac:dyDescent="0.3">
      <c r="B39" s="3"/>
    </row>
    <row r="40" spans="1:2" ht="18.75" x14ac:dyDescent="0.2">
      <c r="B40" s="12"/>
    </row>
    <row r="41" spans="1:2" ht="18.75" x14ac:dyDescent="0.3">
      <c r="B41" s="3"/>
    </row>
  </sheetData>
  <mergeCells count="26">
    <mergeCell ref="H1:K1"/>
    <mergeCell ref="G2:K2"/>
    <mergeCell ref="A10:K10"/>
    <mergeCell ref="A4:K4"/>
    <mergeCell ref="A5:K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  <mergeCell ref="A24:B24"/>
    <mergeCell ref="A26:B26"/>
    <mergeCell ref="A27:B27"/>
    <mergeCell ref="A29:B29"/>
    <mergeCell ref="A31:B31"/>
    <mergeCell ref="H24:K24"/>
    <mergeCell ref="H26:K26"/>
    <mergeCell ref="H29:K29"/>
    <mergeCell ref="H31:K31"/>
    <mergeCell ref="H28:K28"/>
    <mergeCell ref="H27:K27"/>
  </mergeCells>
  <phoneticPr fontId="54" type="noConversion"/>
  <printOptions horizontalCentered="1"/>
  <pageMargins left="0.27559055118110237" right="0.15748031496062992" top="0.78740157480314965" bottom="0.39370078740157483" header="0.51181102362204722" footer="0.19685039370078741"/>
  <pageSetup paperSize="9" scale="79" firstPageNumber="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3"/>
  <sheetViews>
    <sheetView workbookViewId="0">
      <selection activeCell="F31" sqref="F31"/>
    </sheetView>
  </sheetViews>
  <sheetFormatPr defaultRowHeight="12.75" x14ac:dyDescent="0.2"/>
  <cols>
    <col min="1" max="1" width="6.5703125" customWidth="1"/>
    <col min="2" max="12" width="15.5703125" customWidth="1"/>
    <col min="13" max="13" width="12.140625" customWidth="1"/>
  </cols>
  <sheetData>
    <row r="1" spans="1:13" ht="15" x14ac:dyDescent="0.25">
      <c r="A1" s="209"/>
      <c r="B1" s="218"/>
      <c r="C1" s="218"/>
      <c r="D1" s="228"/>
      <c r="E1" s="235"/>
      <c r="F1" s="242"/>
      <c r="G1" s="242"/>
      <c r="H1" s="426"/>
      <c r="I1" s="426"/>
      <c r="J1" s="426"/>
      <c r="K1" s="426"/>
      <c r="L1" s="426"/>
      <c r="M1" s="427" t="s">
        <v>139</v>
      </c>
    </row>
    <row r="2" spans="1:13" ht="15.75" customHeight="1" x14ac:dyDescent="0.25">
      <c r="A2" s="209"/>
      <c r="B2" s="218"/>
      <c r="C2" s="218"/>
      <c r="D2" s="228"/>
      <c r="E2" s="235"/>
      <c r="F2" s="243"/>
      <c r="G2" s="248"/>
      <c r="H2" s="538" t="str">
        <f>'НАЧИНАТЬ С ЭТОГО'!B6</f>
        <v>к договору на выполнение СМР №____ от ______ 2026 года</v>
      </c>
      <c r="I2" s="538"/>
      <c r="J2" s="538"/>
      <c r="K2" s="538"/>
      <c r="L2" s="538"/>
      <c r="M2" s="538"/>
    </row>
    <row r="3" spans="1:13" ht="15.75" x14ac:dyDescent="0.2">
      <c r="A3" s="209"/>
      <c r="B3" s="218"/>
      <c r="C3" s="218"/>
      <c r="D3" s="228"/>
      <c r="E3" s="235"/>
      <c r="F3" s="243"/>
      <c r="G3" s="248"/>
      <c r="H3" s="248"/>
      <c r="I3" s="248"/>
      <c r="J3" s="248"/>
      <c r="K3" s="248"/>
      <c r="L3" s="260"/>
      <c r="M3" s="101"/>
    </row>
    <row r="4" spans="1:13" ht="18.75" x14ac:dyDescent="0.3">
      <c r="A4" s="539" t="s">
        <v>140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</row>
    <row r="5" spans="1:13" ht="18.75" customHeight="1" x14ac:dyDescent="0.2">
      <c r="A5" s="554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5" s="554"/>
      <c r="C5" s="554"/>
      <c r="D5" s="554"/>
      <c r="E5" s="554"/>
      <c r="F5" s="554"/>
      <c r="G5" s="554"/>
      <c r="H5" s="554"/>
      <c r="I5" s="554"/>
      <c r="J5" s="554"/>
      <c r="K5" s="554"/>
      <c r="L5" s="554"/>
      <c r="M5" s="554"/>
    </row>
    <row r="6" spans="1:13" ht="26.25" customHeight="1" x14ac:dyDescent="0.2">
      <c r="A6" s="555"/>
      <c r="B6" s="555"/>
      <c r="C6" s="555"/>
      <c r="D6" s="555"/>
      <c r="E6" s="555"/>
      <c r="F6" s="555"/>
      <c r="G6" s="555"/>
      <c r="H6" s="555"/>
      <c r="I6" s="555"/>
      <c r="J6" s="555"/>
      <c r="K6" s="555"/>
      <c r="L6" s="555"/>
      <c r="M6" s="555"/>
    </row>
    <row r="7" spans="1:13" x14ac:dyDescent="0.2">
      <c r="A7" s="540" t="s">
        <v>65</v>
      </c>
      <c r="B7" s="542" t="s">
        <v>3</v>
      </c>
      <c r="C7" s="542" t="s">
        <v>141</v>
      </c>
      <c r="D7" s="542" t="s">
        <v>142</v>
      </c>
      <c r="E7" s="544" t="s">
        <v>54</v>
      </c>
      <c r="F7" s="546" t="s">
        <v>143</v>
      </c>
      <c r="G7" s="548" t="s">
        <v>138</v>
      </c>
      <c r="H7" s="546" t="s">
        <v>144</v>
      </c>
      <c r="I7" s="548" t="s">
        <v>145</v>
      </c>
      <c r="J7" s="548" t="s">
        <v>146</v>
      </c>
      <c r="K7" s="548" t="s">
        <v>147</v>
      </c>
      <c r="L7" s="550" t="s">
        <v>7</v>
      </c>
      <c r="M7" s="552" t="s">
        <v>148</v>
      </c>
    </row>
    <row r="8" spans="1:13" ht="33.75" customHeight="1" x14ac:dyDescent="0.2">
      <c r="A8" s="541"/>
      <c r="B8" s="543"/>
      <c r="C8" s="543"/>
      <c r="D8" s="543"/>
      <c r="E8" s="545"/>
      <c r="F8" s="547"/>
      <c r="G8" s="549"/>
      <c r="H8" s="547"/>
      <c r="I8" s="549"/>
      <c r="J8" s="549"/>
      <c r="K8" s="549"/>
      <c r="L8" s="551"/>
      <c r="M8" s="553"/>
    </row>
    <row r="9" spans="1:13" ht="15.75" x14ac:dyDescent="0.25">
      <c r="A9" s="210" t="s">
        <v>48</v>
      </c>
      <c r="B9" s="219"/>
      <c r="C9" s="225"/>
      <c r="D9" s="229"/>
      <c r="E9" s="236"/>
      <c r="F9" s="244"/>
      <c r="G9" s="249"/>
      <c r="H9" s="249"/>
      <c r="I9" s="249"/>
      <c r="J9" s="249"/>
      <c r="K9" s="249"/>
      <c r="L9" s="261"/>
      <c r="M9" s="268"/>
    </row>
    <row r="10" spans="1:13" ht="15.75" x14ac:dyDescent="0.25">
      <c r="A10" s="142"/>
      <c r="B10" s="220"/>
      <c r="C10" s="221"/>
      <c r="D10" s="230"/>
      <c r="E10" s="237"/>
      <c r="F10" s="245"/>
      <c r="G10" s="250"/>
      <c r="H10" s="250"/>
      <c r="I10" s="250"/>
      <c r="J10" s="250"/>
      <c r="K10" s="250"/>
      <c r="L10" s="262"/>
      <c r="M10" s="269"/>
    </row>
    <row r="11" spans="1:13" ht="15.75" x14ac:dyDescent="0.25">
      <c r="A11" s="142"/>
      <c r="B11" s="221"/>
      <c r="C11" s="221"/>
      <c r="D11" s="230"/>
      <c r="E11" s="237"/>
      <c r="F11" s="246"/>
      <c r="G11" s="251"/>
      <c r="H11" s="251"/>
      <c r="I11" s="251"/>
      <c r="J11" s="251"/>
      <c r="K11" s="251"/>
      <c r="L11" s="262"/>
      <c r="M11" s="269"/>
    </row>
    <row r="12" spans="1:13" x14ac:dyDescent="0.2">
      <c r="A12" s="142"/>
      <c r="B12" s="222"/>
      <c r="C12" s="222"/>
      <c r="D12" s="142"/>
      <c r="E12" s="238"/>
      <c r="F12" s="245"/>
      <c r="G12" s="252"/>
      <c r="H12" s="245"/>
      <c r="I12" s="252"/>
      <c r="J12" s="256"/>
      <c r="K12" s="252"/>
      <c r="L12" s="263"/>
      <c r="M12" s="270"/>
    </row>
    <row r="13" spans="1:13" x14ac:dyDescent="0.2">
      <c r="A13" s="142"/>
      <c r="B13" s="222"/>
      <c r="C13" s="222"/>
      <c r="D13" s="142"/>
      <c r="E13" s="238"/>
      <c r="F13" s="245"/>
      <c r="G13" s="252"/>
      <c r="H13" s="245"/>
      <c r="I13" s="252"/>
      <c r="J13" s="256"/>
      <c r="K13" s="252"/>
      <c r="L13" s="263"/>
      <c r="M13" s="270"/>
    </row>
    <row r="14" spans="1:13" x14ac:dyDescent="0.2">
      <c r="A14" s="142"/>
      <c r="B14" s="222"/>
      <c r="C14" s="222"/>
      <c r="D14" s="142"/>
      <c r="E14" s="238"/>
      <c r="F14" s="245"/>
      <c r="G14" s="252"/>
      <c r="H14" s="245"/>
      <c r="I14" s="252"/>
      <c r="J14" s="256"/>
      <c r="K14" s="252"/>
      <c r="L14" s="263"/>
      <c r="M14" s="270"/>
    </row>
    <row r="15" spans="1:13" ht="15" x14ac:dyDescent="0.2">
      <c r="A15" s="142"/>
      <c r="B15" s="221"/>
      <c r="C15" s="221"/>
      <c r="D15" s="230"/>
      <c r="E15" s="237"/>
      <c r="F15" s="245"/>
      <c r="G15" s="252"/>
      <c r="H15" s="245"/>
      <c r="I15" s="252"/>
      <c r="J15" s="256"/>
      <c r="K15" s="252"/>
      <c r="L15" s="221"/>
      <c r="M15" s="271"/>
    </row>
    <row r="16" spans="1:13" x14ac:dyDescent="0.2">
      <c r="A16" s="211"/>
      <c r="B16" s="222"/>
      <c r="C16" s="222"/>
      <c r="D16" s="231"/>
      <c r="E16" s="238"/>
      <c r="F16" s="245"/>
      <c r="G16" s="252"/>
      <c r="H16" s="245"/>
      <c r="I16" s="252"/>
      <c r="J16" s="256"/>
      <c r="K16" s="252"/>
      <c r="L16" s="264"/>
      <c r="M16" s="270"/>
    </row>
    <row r="17" spans="1:13" x14ac:dyDescent="0.2">
      <c r="A17" s="211"/>
      <c r="B17" s="222"/>
      <c r="C17" s="222"/>
      <c r="D17" s="142"/>
      <c r="E17" s="238"/>
      <c r="F17" s="245"/>
      <c r="G17" s="252"/>
      <c r="H17" s="245"/>
      <c r="I17" s="252"/>
      <c r="J17" s="256"/>
      <c r="K17" s="252"/>
      <c r="L17" s="264"/>
      <c r="M17" s="270"/>
    </row>
    <row r="18" spans="1:13" x14ac:dyDescent="0.2">
      <c r="A18" s="211"/>
      <c r="B18" s="222"/>
      <c r="C18" s="222"/>
      <c r="D18" s="142"/>
      <c r="E18" s="238"/>
      <c r="F18" s="245"/>
      <c r="G18" s="252"/>
      <c r="H18" s="245"/>
      <c r="I18" s="252"/>
      <c r="J18" s="256"/>
      <c r="K18" s="252"/>
      <c r="L18" s="264"/>
      <c r="M18" s="270"/>
    </row>
    <row r="19" spans="1:13" ht="15" x14ac:dyDescent="0.2">
      <c r="A19" s="142"/>
      <c r="B19" s="221"/>
      <c r="C19" s="221"/>
      <c r="D19" s="230"/>
      <c r="E19" s="237"/>
      <c r="F19" s="245"/>
      <c r="G19" s="252"/>
      <c r="H19" s="245"/>
      <c r="I19" s="252"/>
      <c r="J19" s="256"/>
      <c r="K19" s="252"/>
      <c r="L19" s="264"/>
      <c r="M19" s="272"/>
    </row>
    <row r="20" spans="1:13" ht="13.5" x14ac:dyDescent="0.2">
      <c r="A20" s="211"/>
      <c r="B20" s="222"/>
      <c r="C20" s="222"/>
      <c r="D20" s="231"/>
      <c r="E20" s="238"/>
      <c r="F20" s="245"/>
      <c r="G20" s="252"/>
      <c r="H20" s="245"/>
      <c r="I20" s="252"/>
      <c r="J20" s="256"/>
      <c r="K20" s="252"/>
      <c r="L20" s="221"/>
      <c r="M20" s="270"/>
    </row>
    <row r="21" spans="1:13" x14ac:dyDescent="0.2">
      <c r="A21" s="211"/>
      <c r="B21" s="222"/>
      <c r="C21" s="222"/>
      <c r="D21" s="142"/>
      <c r="E21" s="238"/>
      <c r="F21" s="245"/>
      <c r="G21" s="252"/>
      <c r="H21" s="245"/>
      <c r="I21" s="252"/>
      <c r="J21" s="256"/>
      <c r="K21" s="252"/>
      <c r="L21" s="264"/>
      <c r="M21" s="270"/>
    </row>
    <row r="22" spans="1:13" x14ac:dyDescent="0.2">
      <c r="A22" s="211"/>
      <c r="B22" s="222"/>
      <c r="C22" s="222"/>
      <c r="D22" s="142"/>
      <c r="E22" s="238"/>
      <c r="F22" s="245"/>
      <c r="G22" s="252"/>
      <c r="H22" s="245"/>
      <c r="I22" s="252"/>
      <c r="J22" s="256"/>
      <c r="K22" s="252"/>
      <c r="L22" s="264"/>
      <c r="M22" s="270"/>
    </row>
    <row r="23" spans="1:13" x14ac:dyDescent="0.2">
      <c r="A23" s="211"/>
      <c r="B23" s="222"/>
      <c r="C23" s="222"/>
      <c r="D23" s="142"/>
      <c r="E23" s="238"/>
      <c r="F23" s="245"/>
      <c r="G23" s="252"/>
      <c r="H23" s="245"/>
      <c r="I23" s="252"/>
      <c r="J23" s="256"/>
      <c r="K23" s="252"/>
      <c r="L23" s="264"/>
      <c r="M23" s="270"/>
    </row>
    <row r="24" spans="1:13" ht="15" x14ac:dyDescent="0.2">
      <c r="A24" s="142"/>
      <c r="B24" s="221"/>
      <c r="C24" s="221"/>
      <c r="D24" s="230"/>
      <c r="E24" s="237"/>
      <c r="F24" s="245"/>
      <c r="G24" s="252"/>
      <c r="H24" s="245"/>
      <c r="I24" s="252"/>
      <c r="J24" s="256"/>
      <c r="K24" s="252"/>
      <c r="L24" s="221"/>
      <c r="M24" s="271"/>
    </row>
    <row r="25" spans="1:13" x14ac:dyDescent="0.2">
      <c r="A25" s="211"/>
      <c r="B25" s="222"/>
      <c r="C25" s="222"/>
      <c r="D25" s="231"/>
      <c r="E25" s="238"/>
      <c r="F25" s="245"/>
      <c r="G25" s="252"/>
      <c r="H25" s="245"/>
      <c r="I25" s="252"/>
      <c r="J25" s="256"/>
      <c r="K25" s="252"/>
      <c r="L25" s="264"/>
      <c r="M25" s="270"/>
    </row>
    <row r="26" spans="1:13" x14ac:dyDescent="0.2">
      <c r="A26" s="211"/>
      <c r="B26" s="222"/>
      <c r="C26" s="222"/>
      <c r="D26" s="142"/>
      <c r="E26" s="238"/>
      <c r="F26" s="245"/>
      <c r="G26" s="252"/>
      <c r="H26" s="245"/>
      <c r="I26" s="252"/>
      <c r="J26" s="256"/>
      <c r="K26" s="252"/>
      <c r="L26" s="264"/>
      <c r="M26" s="270"/>
    </row>
    <row r="27" spans="1:13" x14ac:dyDescent="0.2">
      <c r="A27" s="211"/>
      <c r="B27" s="222"/>
      <c r="C27" s="222"/>
      <c r="D27" s="142"/>
      <c r="E27" s="238"/>
      <c r="F27" s="245"/>
      <c r="G27" s="252"/>
      <c r="H27" s="245"/>
      <c r="I27" s="252"/>
      <c r="J27" s="256"/>
      <c r="K27" s="252"/>
      <c r="L27" s="264"/>
      <c r="M27" s="270"/>
    </row>
    <row r="28" spans="1:13" x14ac:dyDescent="0.2">
      <c r="A28" s="211"/>
      <c r="B28" s="222"/>
      <c r="C28" s="222"/>
      <c r="D28" s="142"/>
      <c r="E28" s="238"/>
      <c r="F28" s="245"/>
      <c r="G28" s="252"/>
      <c r="H28" s="245"/>
      <c r="I28" s="252"/>
      <c r="J28" s="256"/>
      <c r="K28" s="252"/>
      <c r="L28" s="264"/>
      <c r="M28" s="270"/>
    </row>
    <row r="29" spans="1:13" ht="15" x14ac:dyDescent="0.2">
      <c r="A29" s="142"/>
      <c r="B29" s="221"/>
      <c r="C29" s="221"/>
      <c r="D29" s="230"/>
      <c r="E29" s="237"/>
      <c r="F29" s="245"/>
      <c r="G29" s="252"/>
      <c r="H29" s="245"/>
      <c r="I29" s="252"/>
      <c r="J29" s="256"/>
      <c r="K29" s="252"/>
      <c r="L29" s="221"/>
      <c r="M29" s="273"/>
    </row>
    <row r="30" spans="1:13" x14ac:dyDescent="0.2">
      <c r="A30" s="211"/>
      <c r="B30" s="222"/>
      <c r="C30" s="222"/>
      <c r="D30" s="142"/>
      <c r="E30" s="238"/>
      <c r="F30" s="245"/>
      <c r="G30" s="252"/>
      <c r="H30" s="245"/>
      <c r="I30" s="252"/>
      <c r="J30" s="256"/>
      <c r="K30" s="252"/>
      <c r="L30" s="264"/>
      <c r="M30" s="270"/>
    </row>
    <row r="31" spans="1:13" x14ac:dyDescent="0.2">
      <c r="A31" s="211"/>
      <c r="B31" s="222"/>
      <c r="C31" s="222"/>
      <c r="D31" s="142"/>
      <c r="E31" s="238"/>
      <c r="F31" s="245"/>
      <c r="G31" s="252"/>
      <c r="H31" s="245"/>
      <c r="I31" s="252"/>
      <c r="J31" s="256"/>
      <c r="K31" s="252"/>
      <c r="L31" s="264"/>
      <c r="M31" s="270"/>
    </row>
    <row r="32" spans="1:13" x14ac:dyDescent="0.2">
      <c r="A32" s="142"/>
      <c r="B32" s="222"/>
      <c r="C32" s="222"/>
      <c r="D32" s="142"/>
      <c r="E32" s="238"/>
      <c r="F32" s="245"/>
      <c r="G32" s="252"/>
      <c r="H32" s="245"/>
      <c r="I32" s="252"/>
      <c r="J32" s="256"/>
      <c r="K32" s="252"/>
      <c r="L32" s="264"/>
      <c r="M32" s="270"/>
    </row>
    <row r="33" spans="1:13" x14ac:dyDescent="0.2">
      <c r="A33" s="142"/>
      <c r="B33" s="222"/>
      <c r="C33" s="222"/>
      <c r="D33" s="142"/>
      <c r="E33" s="238"/>
      <c r="F33" s="245"/>
      <c r="G33" s="252"/>
      <c r="H33" s="245"/>
      <c r="I33" s="252"/>
      <c r="J33" s="256"/>
      <c r="K33" s="252"/>
      <c r="L33" s="264"/>
      <c r="M33" s="270"/>
    </row>
    <row r="34" spans="1:13" ht="15.75" x14ac:dyDescent="0.25">
      <c r="A34" s="212"/>
      <c r="B34" s="223"/>
      <c r="C34" s="226"/>
      <c r="D34" s="232"/>
      <c r="E34" s="239"/>
      <c r="F34" s="247"/>
      <c r="G34" s="253"/>
      <c r="H34" s="253"/>
      <c r="I34" s="253"/>
      <c r="J34" s="253"/>
      <c r="K34" s="253"/>
      <c r="L34" s="265"/>
      <c r="M34" s="274"/>
    </row>
    <row r="35" spans="1:13" ht="15.75" x14ac:dyDescent="0.25">
      <c r="A35" s="212"/>
      <c r="B35" s="223"/>
      <c r="C35" s="226"/>
      <c r="D35" s="232"/>
      <c r="E35" s="239"/>
      <c r="F35" s="247"/>
      <c r="G35" s="254"/>
      <c r="H35" s="254"/>
      <c r="I35" s="254"/>
      <c r="J35" s="254"/>
      <c r="K35" s="254"/>
      <c r="L35" s="265"/>
      <c r="M35" s="275"/>
    </row>
    <row r="36" spans="1:13" ht="15.75" x14ac:dyDescent="0.25">
      <c r="A36" s="213"/>
      <c r="B36" s="224"/>
      <c r="C36" s="224"/>
      <c r="D36" s="233"/>
      <c r="E36" s="240"/>
      <c r="F36" s="240"/>
      <c r="G36" s="240"/>
      <c r="H36" s="240"/>
      <c r="I36" s="240"/>
      <c r="J36" s="240"/>
      <c r="K36" s="240"/>
      <c r="L36" s="224"/>
      <c r="M36" s="276"/>
    </row>
    <row r="37" spans="1:13" ht="18.75" x14ac:dyDescent="0.3">
      <c r="A37" s="214" t="s">
        <v>22</v>
      </c>
      <c r="B37" s="214"/>
      <c r="C37" s="227"/>
      <c r="D37" s="234"/>
      <c r="E37" s="241"/>
      <c r="F37" s="227"/>
      <c r="G37" s="255"/>
      <c r="H37" s="255"/>
      <c r="I37" s="255"/>
      <c r="J37" s="255"/>
      <c r="K37" s="257" t="s">
        <v>23</v>
      </c>
      <c r="L37" s="266"/>
      <c r="M37" s="276"/>
    </row>
    <row r="38" spans="1:13" ht="18.75" x14ac:dyDescent="0.3">
      <c r="A38" s="215" t="str">
        <f>'Прил 1'!A26</f>
        <v>Генеральный директор</v>
      </c>
      <c r="B38" s="214"/>
      <c r="C38" s="227"/>
      <c r="D38" s="234"/>
      <c r="E38" s="241"/>
      <c r="F38" s="227"/>
      <c r="G38" s="255"/>
      <c r="H38" s="255"/>
      <c r="I38" s="255"/>
      <c r="J38" s="255"/>
      <c r="K38" s="258" t="str">
        <f>'НАЧИНАТЬ С ЭТОГО'!B17</f>
        <v>Директор</v>
      </c>
      <c r="L38" s="266"/>
      <c r="M38" s="276"/>
    </row>
    <row r="39" spans="1:13" ht="18.75" x14ac:dyDescent="0.3">
      <c r="A39" s="215" t="str">
        <f>'НАЧИНАТЬ С ЭТОГО'!B10</f>
        <v>ООО «Югстрой-Электросеть»</v>
      </c>
      <c r="B39" s="214"/>
      <c r="C39" s="227"/>
      <c r="D39" s="234"/>
      <c r="E39" s="241"/>
      <c r="F39" s="227"/>
      <c r="G39" s="255"/>
      <c r="H39" s="255"/>
      <c r="I39" s="255"/>
      <c r="J39" s="255"/>
      <c r="K39" s="258" t="str">
        <f>'НАЧИНАТЬ С ЭТОГО'!B18</f>
        <v>_____________________________</v>
      </c>
      <c r="L39" s="266"/>
      <c r="M39" s="277"/>
    </row>
    <row r="40" spans="1:13" ht="10.5" customHeight="1" x14ac:dyDescent="0.3">
      <c r="A40" s="215"/>
      <c r="B40" s="214"/>
      <c r="C40" s="227"/>
      <c r="D40" s="234"/>
      <c r="E40" s="241"/>
      <c r="F40" s="227"/>
      <c r="G40" s="241"/>
      <c r="H40" s="241"/>
      <c r="I40" s="241"/>
      <c r="J40" s="241"/>
      <c r="K40" s="241"/>
      <c r="L40" s="266"/>
      <c r="M40" s="276"/>
    </row>
    <row r="41" spans="1:13" ht="18.75" x14ac:dyDescent="0.3">
      <c r="A41" s="216" t="str">
        <f>'НАЧИНАТЬ С ЭТОГО'!B12</f>
        <v>__________________ А. О. Козырев</v>
      </c>
      <c r="B41" s="216"/>
      <c r="C41" s="278"/>
      <c r="D41" s="234"/>
      <c r="E41" s="241"/>
      <c r="F41" s="227"/>
      <c r="G41" s="255"/>
      <c r="H41" s="255"/>
      <c r="I41" s="255"/>
      <c r="J41" s="255"/>
      <c r="K41" s="259" t="str">
        <f>'НАЧИНАТЬ С ЭТОГО'!B19</f>
        <v>_____________________</v>
      </c>
      <c r="L41" s="266"/>
      <c r="M41" s="276"/>
    </row>
    <row r="42" spans="1:13" ht="18.75" x14ac:dyDescent="0.3">
      <c r="A42" s="217" t="s">
        <v>257</v>
      </c>
      <c r="B42" s="214"/>
      <c r="C42" s="227"/>
      <c r="D42" s="234"/>
      <c r="E42" s="241"/>
      <c r="F42" s="227"/>
      <c r="G42" s="255"/>
      <c r="H42" s="255"/>
      <c r="I42" s="255"/>
      <c r="J42" s="255"/>
      <c r="K42" s="259" t="s">
        <v>257</v>
      </c>
      <c r="L42" s="266"/>
      <c r="M42" s="276"/>
    </row>
    <row r="43" spans="1:13" ht="15" x14ac:dyDescent="0.2">
      <c r="A43" s="209"/>
      <c r="B43" s="218"/>
      <c r="C43" s="218"/>
      <c r="D43" s="228"/>
      <c r="E43" s="235"/>
      <c r="F43" s="243"/>
      <c r="G43" s="248"/>
      <c r="H43" s="248"/>
      <c r="I43" s="248"/>
      <c r="J43" s="248"/>
      <c r="K43" s="248"/>
      <c r="L43" s="209"/>
      <c r="M43" s="267"/>
    </row>
  </sheetData>
  <mergeCells count="16">
    <mergeCell ref="H2:M2"/>
    <mergeCell ref="A4:M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5:M6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MF504"/>
  <sheetViews>
    <sheetView view="pageBreakPreview" zoomScale="70" zoomScaleNormal="70" zoomScaleSheetLayoutView="70" zoomScalePageLayoutView="70" workbookViewId="0">
      <selection activeCell="F34" sqref="F34"/>
    </sheetView>
  </sheetViews>
  <sheetFormatPr defaultRowHeight="18.75" x14ac:dyDescent="0.25"/>
  <cols>
    <col min="1" max="1" width="5.28515625" style="23"/>
    <col min="2" max="2" width="75.85546875" style="23" customWidth="1"/>
    <col min="3" max="3" width="14.28515625" style="23" customWidth="1"/>
    <col min="4" max="4" width="15.7109375" style="82" customWidth="1"/>
    <col min="5" max="5" width="23.140625" style="61" customWidth="1"/>
    <col min="6" max="6" width="18.5703125" style="23" customWidth="1"/>
    <col min="7" max="9" width="21.42578125" style="23" customWidth="1"/>
    <col min="10" max="10" width="13.5703125" style="23" hidden="1" customWidth="1"/>
    <col min="11" max="11" width="17.85546875" style="23" hidden="1" customWidth="1"/>
    <col min="12" max="1020" width="9" style="23"/>
  </cols>
  <sheetData>
    <row r="1" spans="1:1019" s="26" customFormat="1" ht="19.5" customHeight="1" x14ac:dyDescent="0.2">
      <c r="A1" s="24"/>
      <c r="B1" s="25"/>
      <c r="C1" s="25"/>
      <c r="D1" s="428"/>
      <c r="E1" s="558" t="s">
        <v>159</v>
      </c>
      <c r="F1" s="558"/>
      <c r="G1" s="558"/>
      <c r="H1" s="558"/>
      <c r="I1" s="558"/>
      <c r="J1" s="558"/>
      <c r="K1" s="558"/>
    </row>
    <row r="2" spans="1:1019" ht="19.5" customHeight="1" x14ac:dyDescent="0.2">
      <c r="A2" s="24"/>
      <c r="B2" s="25"/>
      <c r="C2" s="25"/>
      <c r="D2" s="559" t="str">
        <f>'НАЧИНАТЬ С ЭТОГО'!B6</f>
        <v>к договору на выполнение СМР №____ от ______ 2026 года</v>
      </c>
      <c r="E2" s="559"/>
      <c r="F2" s="559"/>
      <c r="G2" s="559"/>
      <c r="H2" s="559"/>
      <c r="I2" s="559"/>
      <c r="J2" s="559"/>
      <c r="K2" s="559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</row>
    <row r="3" spans="1:1019" s="27" customFormat="1" ht="29.25" customHeight="1" x14ac:dyDescent="0.2">
      <c r="A3" s="561" t="s">
        <v>243</v>
      </c>
      <c r="B3" s="561"/>
      <c r="C3" s="561"/>
      <c r="D3" s="561"/>
      <c r="E3" s="561"/>
      <c r="F3" s="561"/>
      <c r="G3" s="561"/>
      <c r="H3" s="561"/>
      <c r="I3" s="561"/>
      <c r="J3" s="561"/>
      <c r="K3" s="561"/>
    </row>
    <row r="4" spans="1:1019" ht="57" customHeight="1" x14ac:dyDescent="0.2">
      <c r="A4" s="560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</row>
    <row r="5" spans="1:1019" ht="19.5" x14ac:dyDescent="0.2">
      <c r="A5" s="28"/>
      <c r="B5" s="29"/>
      <c r="C5" s="29"/>
      <c r="D5" s="79"/>
      <c r="E5" s="57"/>
      <c r="F5" s="29"/>
      <c r="G5" s="29"/>
      <c r="H5" s="29"/>
      <c r="I5" s="29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</row>
    <row r="6" spans="1:1019" s="30" customFormat="1" ht="19.5" x14ac:dyDescent="0.2">
      <c r="A6" s="565" t="s">
        <v>2</v>
      </c>
      <c r="B6" s="565" t="s">
        <v>10</v>
      </c>
      <c r="C6" s="565" t="s">
        <v>11</v>
      </c>
      <c r="D6" s="565" t="s">
        <v>12</v>
      </c>
      <c r="E6" s="564" t="s">
        <v>13</v>
      </c>
      <c r="F6" s="564" t="s">
        <v>14</v>
      </c>
      <c r="G6" s="556" t="s">
        <v>246</v>
      </c>
      <c r="H6" s="557"/>
      <c r="I6" s="557"/>
      <c r="J6" s="557"/>
      <c r="K6" s="557"/>
    </row>
    <row r="7" spans="1:1019" ht="37.5" customHeight="1" x14ac:dyDescent="0.2">
      <c r="A7" s="565"/>
      <c r="B7" s="565"/>
      <c r="C7" s="565"/>
      <c r="D7" s="565"/>
      <c r="E7" s="564"/>
      <c r="F7" s="564"/>
      <c r="G7" s="436" t="s">
        <v>258</v>
      </c>
      <c r="H7" s="436" t="s">
        <v>261</v>
      </c>
      <c r="I7" s="436" t="s">
        <v>262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</row>
    <row r="8" spans="1:1019" ht="19.5" x14ac:dyDescent="0.2">
      <c r="A8" s="285">
        <v>1</v>
      </c>
      <c r="B8" s="285">
        <v>2</v>
      </c>
      <c r="C8" s="285">
        <v>3</v>
      </c>
      <c r="D8" s="285">
        <v>4</v>
      </c>
      <c r="E8" s="285">
        <v>5</v>
      </c>
      <c r="F8" s="285">
        <v>6</v>
      </c>
      <c r="G8" s="286">
        <v>7</v>
      </c>
      <c r="H8" s="286">
        <v>8</v>
      </c>
      <c r="I8" s="286">
        <v>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</row>
    <row r="9" spans="1:1019" ht="19.5" x14ac:dyDescent="0.2">
      <c r="A9" s="287"/>
      <c r="B9" s="288" t="s">
        <v>152</v>
      </c>
      <c r="C9" s="287"/>
      <c r="D9" s="287"/>
      <c r="E9" s="287"/>
      <c r="F9" s="287"/>
      <c r="G9" s="78"/>
      <c r="H9" s="78"/>
      <c r="I9" s="7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</row>
    <row r="10" spans="1:1019" s="30" customFormat="1" ht="19.5" x14ac:dyDescent="0.2">
      <c r="A10" s="289">
        <v>1</v>
      </c>
      <c r="B10" s="316"/>
      <c r="C10" s="317"/>
      <c r="D10" s="317"/>
      <c r="E10" s="281"/>
      <c r="F10" s="281"/>
      <c r="G10" s="281"/>
      <c r="H10" s="281"/>
      <c r="I10" s="281"/>
    </row>
    <row r="11" spans="1:1019" s="344" customFormat="1" ht="19.5" x14ac:dyDescent="0.2">
      <c r="A11" s="342">
        <v>2</v>
      </c>
      <c r="B11" s="343"/>
      <c r="C11" s="317"/>
      <c r="D11" s="317"/>
      <c r="E11" s="281"/>
      <c r="F11" s="281"/>
      <c r="G11" s="281"/>
      <c r="H11" s="281"/>
      <c r="I11" s="281"/>
    </row>
    <row r="12" spans="1:1019" s="344" customFormat="1" ht="19.5" x14ac:dyDescent="0.2">
      <c r="A12" s="289">
        <v>3</v>
      </c>
      <c r="B12" s="343"/>
      <c r="C12" s="317"/>
      <c r="D12" s="317"/>
      <c r="E12" s="281"/>
      <c r="F12" s="281"/>
      <c r="G12" s="281"/>
      <c r="H12" s="281"/>
      <c r="I12" s="281"/>
    </row>
    <row r="13" spans="1:1019" s="344" customFormat="1" ht="19.5" x14ac:dyDescent="0.2">
      <c r="A13" s="342">
        <v>4</v>
      </c>
      <c r="B13" s="343"/>
      <c r="C13" s="317"/>
      <c r="D13" s="317"/>
      <c r="E13" s="281"/>
      <c r="F13" s="281"/>
      <c r="G13" s="281"/>
      <c r="H13" s="281"/>
      <c r="I13" s="281"/>
    </row>
    <row r="14" spans="1:1019" s="30" customFormat="1" ht="19.5" x14ac:dyDescent="0.2">
      <c r="A14" s="563" t="s">
        <v>33</v>
      </c>
      <c r="B14" s="563"/>
      <c r="C14" s="77"/>
      <c r="D14" s="77"/>
      <c r="E14" s="78"/>
      <c r="F14" s="280">
        <f>SUM(F10:F13)</f>
        <v>0</v>
      </c>
      <c r="G14" s="280">
        <f>SUM(G10:G13)</f>
        <v>0</v>
      </c>
      <c r="H14" s="280">
        <f>SUM(H10:H13)</f>
        <v>0</v>
      </c>
      <c r="I14" s="280">
        <f>SUM(I10:I13)</f>
        <v>0</v>
      </c>
    </row>
    <row r="15" spans="1:1019" s="30" customFormat="1" ht="19.5" x14ac:dyDescent="0.2">
      <c r="A15" s="290"/>
      <c r="B15" s="70" t="s">
        <v>161</v>
      </c>
      <c r="C15" s="71"/>
      <c r="D15" s="72"/>
      <c r="E15" s="73"/>
      <c r="F15" s="73"/>
      <c r="G15" s="73"/>
      <c r="H15" s="73"/>
      <c r="I15" s="73"/>
    </row>
    <row r="16" spans="1:1019" s="30" customFormat="1" ht="19.5" x14ac:dyDescent="0.2">
      <c r="A16" s="289">
        <f>'Прил 1'!A12</f>
        <v>1</v>
      </c>
      <c r="B16" s="302"/>
      <c r="C16" s="208"/>
      <c r="D16" s="208"/>
      <c r="E16" s="303"/>
      <c r="F16" s="281"/>
      <c r="G16" s="281"/>
      <c r="H16" s="281"/>
      <c r="I16" s="281"/>
    </row>
    <row r="17" spans="1:1019" s="30" customFormat="1" ht="19.5" x14ac:dyDescent="0.2">
      <c r="A17" s="289">
        <f>'Прил 1'!A13</f>
        <v>2</v>
      </c>
      <c r="B17" s="302"/>
      <c r="C17" s="208"/>
      <c r="D17" s="208"/>
      <c r="E17" s="303"/>
      <c r="F17" s="281"/>
      <c r="G17" s="281"/>
      <c r="H17" s="281"/>
      <c r="I17" s="281"/>
    </row>
    <row r="18" spans="1:1019" s="30" customFormat="1" ht="19.5" x14ac:dyDescent="0.2">
      <c r="A18" s="289">
        <f>'Прил 1'!A14</f>
        <v>3</v>
      </c>
      <c r="B18" s="302"/>
      <c r="C18" s="208"/>
      <c r="D18" s="208"/>
      <c r="E18" s="303"/>
      <c r="F18" s="281"/>
      <c r="G18" s="281"/>
      <c r="H18" s="281"/>
      <c r="I18" s="281"/>
    </row>
    <row r="19" spans="1:1019" s="30" customFormat="1" ht="19.5" x14ac:dyDescent="0.2">
      <c r="A19" s="289">
        <f>'Прил 1'!A15</f>
        <v>4</v>
      </c>
      <c r="B19" s="302"/>
      <c r="C19" s="208"/>
      <c r="D19" s="208"/>
      <c r="E19" s="303"/>
      <c r="F19" s="281"/>
      <c r="G19" s="281"/>
      <c r="H19" s="281"/>
      <c r="I19" s="281"/>
    </row>
    <row r="20" spans="1:1019" s="359" customFormat="1" ht="19.5" x14ac:dyDescent="0.2">
      <c r="A20" s="289">
        <f>'Прил 1'!A16</f>
        <v>5</v>
      </c>
      <c r="B20" s="355"/>
      <c r="C20" s="356"/>
      <c r="D20" s="356"/>
      <c r="E20" s="357"/>
      <c r="F20" s="358"/>
      <c r="G20" s="358"/>
      <c r="H20" s="358"/>
      <c r="I20" s="358"/>
    </row>
    <row r="21" spans="1:1019" s="30" customFormat="1" ht="19.5" x14ac:dyDescent="0.2">
      <c r="A21" s="289">
        <f>'Прил 1'!A17</f>
        <v>6</v>
      </c>
      <c r="B21" s="302"/>
      <c r="C21" s="208"/>
      <c r="D21" s="208"/>
      <c r="E21" s="303"/>
      <c r="F21" s="281"/>
      <c r="G21" s="281"/>
      <c r="H21" s="281"/>
      <c r="I21" s="281"/>
    </row>
    <row r="22" spans="1:1019" s="30" customFormat="1" ht="19.5" x14ac:dyDescent="0.2">
      <c r="A22" s="289">
        <f>'Прил 1'!A18</f>
        <v>7</v>
      </c>
      <c r="B22" s="302"/>
      <c r="C22" s="208"/>
      <c r="D22" s="208"/>
      <c r="E22" s="303"/>
      <c r="F22" s="281"/>
      <c r="G22" s="281"/>
      <c r="H22" s="281"/>
      <c r="I22" s="281"/>
    </row>
    <row r="23" spans="1:1019" s="30" customFormat="1" ht="19.5" x14ac:dyDescent="0.2">
      <c r="A23" s="289">
        <f>'Прил 1'!A19</f>
        <v>8</v>
      </c>
      <c r="B23" s="302"/>
      <c r="C23" s="208"/>
      <c r="D23" s="208"/>
      <c r="E23" s="303"/>
      <c r="F23" s="281"/>
      <c r="G23" s="281"/>
      <c r="H23" s="281"/>
      <c r="I23" s="281"/>
    </row>
    <row r="24" spans="1:1019" s="30" customFormat="1" ht="19.5" x14ac:dyDescent="0.2">
      <c r="A24" s="289">
        <f>'Прил 1'!A20</f>
        <v>9</v>
      </c>
      <c r="B24" s="302"/>
      <c r="C24" s="208"/>
      <c r="D24" s="208"/>
      <c r="E24" s="303"/>
      <c r="F24" s="281"/>
      <c r="G24" s="281"/>
      <c r="H24" s="281"/>
      <c r="I24" s="281"/>
    </row>
    <row r="25" spans="1:1019" s="30" customFormat="1" ht="20.25" customHeight="1" x14ac:dyDescent="0.2">
      <c r="A25" s="563" t="s">
        <v>34</v>
      </c>
      <c r="B25" s="563"/>
      <c r="C25" s="282"/>
      <c r="D25" s="282"/>
      <c r="E25" s="283"/>
      <c r="F25" s="284">
        <f>SUM(F16:F24)</f>
        <v>0</v>
      </c>
      <c r="G25" s="284">
        <f>SUM(G16:G24)</f>
        <v>0</v>
      </c>
      <c r="H25" s="284">
        <f>SUM(H16:H24)</f>
        <v>0</v>
      </c>
      <c r="I25" s="284">
        <f>SUM(I16:I24)</f>
        <v>0</v>
      </c>
      <c r="L25" s="64"/>
    </row>
    <row r="26" spans="1:1019" s="31" customFormat="1" ht="19.5" x14ac:dyDescent="0.2">
      <c r="A26" s="291"/>
      <c r="B26" s="292" t="s">
        <v>151</v>
      </c>
      <c r="C26" s="291"/>
      <c r="D26" s="291"/>
      <c r="E26" s="293"/>
      <c r="F26" s="294">
        <f>F14+F25</f>
        <v>0</v>
      </c>
      <c r="G26" s="294">
        <f>G14+G25</f>
        <v>0</v>
      </c>
      <c r="H26" s="294">
        <f>H14+H25</f>
        <v>0</v>
      </c>
      <c r="I26" s="294">
        <f>I14+I25</f>
        <v>0</v>
      </c>
      <c r="L26" s="345"/>
    </row>
    <row r="27" spans="1:1019" s="30" customFormat="1" ht="20.25" customHeight="1" x14ac:dyDescent="0.3">
      <c r="A27" s="563" t="s">
        <v>204</v>
      </c>
      <c r="B27" s="563"/>
      <c r="C27" s="282"/>
      <c r="D27" s="282"/>
      <c r="E27" s="283"/>
      <c r="F27" s="295">
        <f>F26-(F26/1.22)</f>
        <v>0</v>
      </c>
      <c r="G27" s="295">
        <f>G26-(G26/1.22)</f>
        <v>0</v>
      </c>
      <c r="H27" s="295">
        <f>H26-(H26/1.22)</f>
        <v>0</v>
      </c>
      <c r="I27" s="295">
        <f>I26-(I26/1.22)</f>
        <v>0</v>
      </c>
      <c r="L27" s="64"/>
    </row>
    <row r="28" spans="1:1019" ht="19.5" x14ac:dyDescent="0.2">
      <c r="A28" s="289"/>
      <c r="B28" s="35"/>
      <c r="C28" s="36"/>
      <c r="D28" s="36"/>
      <c r="E28" s="34"/>
      <c r="F28" s="58"/>
      <c r="G28" s="296"/>
      <c r="H28" s="296"/>
      <c r="I28" s="296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</row>
    <row r="29" spans="1:1019" ht="20.25" x14ac:dyDescent="0.2">
      <c r="A29" s="36"/>
      <c r="B29" s="32" t="s">
        <v>15</v>
      </c>
      <c r="C29" s="33"/>
      <c r="D29" s="34"/>
      <c r="E29" s="58"/>
      <c r="F29" s="34"/>
      <c r="G29" s="297"/>
      <c r="H29" s="297"/>
      <c r="I29" s="29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</row>
    <row r="30" spans="1:1019" ht="19.5" x14ac:dyDescent="0.2">
      <c r="A30" s="36"/>
      <c r="B30" s="35" t="s">
        <v>16</v>
      </c>
      <c r="C30" s="313"/>
      <c r="D30" s="36"/>
      <c r="E30" s="58"/>
      <c r="F30" s="346">
        <v>0</v>
      </c>
      <c r="G30" s="298"/>
      <c r="H30" s="298"/>
      <c r="I30" s="298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</row>
    <row r="31" spans="1:1019" ht="19.5" x14ac:dyDescent="0.2">
      <c r="A31" s="299"/>
      <c r="B31" s="35" t="s">
        <v>149</v>
      </c>
      <c r="C31" s="36"/>
      <c r="D31" s="36"/>
      <c r="E31" s="58"/>
      <c r="F31" s="34">
        <f>F26*F30</f>
        <v>0</v>
      </c>
      <c r="G31" s="297">
        <f t="shared" ref="G31:I32" si="0">F31</f>
        <v>0</v>
      </c>
      <c r="H31" s="297">
        <f>G31</f>
        <v>0</v>
      </c>
      <c r="I31" s="297">
        <f t="shared" si="0"/>
        <v>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</row>
    <row r="32" spans="1:1019" ht="19.5" x14ac:dyDescent="0.2">
      <c r="A32" s="299"/>
      <c r="B32" s="35" t="s">
        <v>17</v>
      </c>
      <c r="C32" s="313"/>
      <c r="D32" s="36"/>
      <c r="E32" s="58"/>
      <c r="F32" s="346">
        <f>F30</f>
        <v>0</v>
      </c>
      <c r="G32" s="298">
        <f t="shared" si="0"/>
        <v>0</v>
      </c>
      <c r="H32" s="298">
        <f>G32</f>
        <v>0</v>
      </c>
      <c r="I32" s="298">
        <f t="shared" si="0"/>
        <v>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</row>
    <row r="33" spans="1:1019" ht="24.75" customHeight="1" x14ac:dyDescent="0.2">
      <c r="A33" s="299"/>
      <c r="B33" s="35" t="s">
        <v>18</v>
      </c>
      <c r="C33" s="36"/>
      <c r="D33" s="36"/>
      <c r="E33" s="58"/>
      <c r="F33" s="34">
        <f>-F26*F32</f>
        <v>0</v>
      </c>
      <c r="G33" s="297">
        <f>F33</f>
        <v>0</v>
      </c>
      <c r="H33" s="297">
        <f>G33</f>
        <v>0</v>
      </c>
      <c r="I33" s="297">
        <f>H33</f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</row>
    <row r="34" spans="1:1019" ht="48.75" customHeight="1" x14ac:dyDescent="0.2">
      <c r="A34" s="299"/>
      <c r="B34" s="35" t="s">
        <v>150</v>
      </c>
      <c r="C34" s="36"/>
      <c r="D34" s="36"/>
      <c r="E34" s="58"/>
      <c r="F34" s="34">
        <f>SUM(G34:K34)</f>
        <v>0</v>
      </c>
      <c r="G34" s="318">
        <f>-G26*5%</f>
        <v>0</v>
      </c>
      <c r="H34" s="318">
        <f>-H26*5%</f>
        <v>0</v>
      </c>
      <c r="I34" s="318">
        <f>-I26*5%</f>
        <v>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</row>
    <row r="35" spans="1:1019" ht="64.5" customHeight="1" x14ac:dyDescent="0.2">
      <c r="A35" s="299"/>
      <c r="B35" s="35" t="s">
        <v>19</v>
      </c>
      <c r="C35" s="36"/>
      <c r="D35" s="36"/>
      <c r="E35" s="58"/>
      <c r="F35" s="34">
        <f>-F34</f>
        <v>0</v>
      </c>
      <c r="G35" s="34">
        <f t="shared" ref="G35:H35" si="1">-G34</f>
        <v>0</v>
      </c>
      <c r="H35" s="34">
        <f t="shared" si="1"/>
        <v>0</v>
      </c>
      <c r="I35" s="34">
        <f t="shared" ref="I35" si="2">-I34</f>
        <v>0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</row>
    <row r="36" spans="1:1019" ht="29.25" customHeight="1" x14ac:dyDescent="0.2">
      <c r="A36" s="299"/>
      <c r="B36" s="35" t="s">
        <v>20</v>
      </c>
      <c r="C36" s="36"/>
      <c r="D36" s="36"/>
      <c r="E36" s="58"/>
      <c r="F36" s="34">
        <f>F26</f>
        <v>0</v>
      </c>
      <c r="G36" s="297">
        <f>G26+G34+G35</f>
        <v>0</v>
      </c>
      <c r="H36" s="297">
        <f>H26+H34+H35</f>
        <v>0</v>
      </c>
      <c r="I36" s="297">
        <f>I26+I34+I35</f>
        <v>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</row>
    <row r="37" spans="1:1019" s="30" customFormat="1" ht="39" x14ac:dyDescent="0.2">
      <c r="A37" s="36"/>
      <c r="B37" s="35" t="s">
        <v>21</v>
      </c>
      <c r="C37" s="36"/>
      <c r="D37" s="36"/>
      <c r="E37" s="58"/>
      <c r="F37" s="58">
        <f>F36</f>
        <v>0</v>
      </c>
      <c r="G37" s="297">
        <f>G36</f>
        <v>0</v>
      </c>
      <c r="H37" s="297">
        <f>G37+H36</f>
        <v>0</v>
      </c>
      <c r="I37" s="297">
        <f>H37+I36</f>
        <v>0</v>
      </c>
      <c r="J37" s="64"/>
      <c r="L37" s="64"/>
    </row>
    <row r="38" spans="1:1019" ht="19.5" x14ac:dyDescent="0.3">
      <c r="A38" s="37"/>
      <c r="B38" s="38"/>
      <c r="C38" s="39"/>
      <c r="D38" s="40"/>
      <c r="E38" s="59"/>
      <c r="F38" s="41"/>
      <c r="G38" s="42"/>
      <c r="H38" s="42"/>
      <c r="I38" s="42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</row>
    <row r="39" spans="1:1019" ht="19.5" customHeight="1" x14ac:dyDescent="0.2">
      <c r="A39" s="37"/>
      <c r="B39" s="43" t="s">
        <v>22</v>
      </c>
      <c r="C39" s="43"/>
      <c r="D39" s="80"/>
      <c r="E39" s="39"/>
      <c r="F39" s="562" t="s">
        <v>23</v>
      </c>
      <c r="G39" s="562"/>
      <c r="H39" s="562"/>
      <c r="I39" s="562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</row>
    <row r="40" spans="1:1019" ht="19.5" x14ac:dyDescent="0.2">
      <c r="A40" s="39"/>
      <c r="B40" s="43"/>
      <c r="C40" s="43"/>
      <c r="D40" s="80"/>
      <c r="E40" s="60"/>
      <c r="F40" s="44"/>
      <c r="G40" s="44"/>
      <c r="H40" s="44"/>
      <c r="I40" s="44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</row>
    <row r="41" spans="1:1019" ht="19.5" customHeight="1" x14ac:dyDescent="0.2">
      <c r="A41" s="39"/>
      <c r="B41" s="43" t="str">
        <f>'НАЧИНАТЬ С ЭТОГО'!B9</f>
        <v>Генеральный директор</v>
      </c>
      <c r="C41" s="43"/>
      <c r="D41" s="80"/>
      <c r="E41" s="39"/>
      <c r="F41" s="562" t="str">
        <f>'НАЧИНАТЬ С ЭТОГО'!B17</f>
        <v>Директор</v>
      </c>
      <c r="G41" s="562"/>
      <c r="H41" s="562"/>
      <c r="I41" s="56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</row>
    <row r="42" spans="1:1019" ht="19.5" customHeight="1" x14ac:dyDescent="0.2">
      <c r="A42" s="39"/>
      <c r="B42" s="562" t="str">
        <f>'НАЧИНАТЬ С ЭТОГО'!B10</f>
        <v>ООО «Югстрой-Электросеть»</v>
      </c>
      <c r="C42" s="562"/>
      <c r="D42" s="80"/>
      <c r="E42" s="39"/>
      <c r="F42" s="562" t="str">
        <f>'НАЧИНАТЬ С ЭТОГО'!B18</f>
        <v>_____________________________</v>
      </c>
      <c r="G42" s="562"/>
      <c r="H42" s="562"/>
      <c r="I42" s="56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</row>
    <row r="43" spans="1:1019" ht="19.5" x14ac:dyDescent="0.2">
      <c r="A43" s="39"/>
      <c r="B43" s="43"/>
      <c r="C43" s="43"/>
      <c r="D43" s="80"/>
      <c r="E43" s="39"/>
      <c r="F43" s="44"/>
      <c r="G43" s="44"/>
      <c r="H43" s="44"/>
      <c r="I43" s="44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</row>
    <row r="44" spans="1:1019" ht="19.5" customHeight="1" x14ac:dyDescent="0.2">
      <c r="A44" s="39"/>
      <c r="B44" s="562" t="str">
        <f>'НАЧИНАТЬ С ЭТОГО'!B12</f>
        <v>__________________ А. О. Козырев</v>
      </c>
      <c r="C44" s="562"/>
      <c r="D44" s="80"/>
      <c r="E44" s="39"/>
      <c r="F44" s="319" t="str">
        <f>'НАЧИНАТЬ С ЭТОГО'!B19</f>
        <v>_____________________</v>
      </c>
      <c r="G44" s="319"/>
      <c r="H44" s="319"/>
      <c r="I44" s="319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</row>
    <row r="45" spans="1:1019" ht="19.5" x14ac:dyDescent="0.2">
      <c r="A45" s="39"/>
      <c r="B45" s="43"/>
      <c r="C45" s="43"/>
      <c r="D45" s="80"/>
      <c r="E45" s="39"/>
      <c r="F45" s="44"/>
      <c r="G45" s="44"/>
      <c r="H45" s="44"/>
      <c r="I45" s="44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</row>
    <row r="46" spans="1:1019" ht="19.5" customHeight="1" x14ac:dyDescent="0.2">
      <c r="A46" s="39"/>
      <c r="B46" s="43" t="s">
        <v>256</v>
      </c>
      <c r="C46" s="45"/>
      <c r="D46" s="81"/>
      <c r="E46" s="39"/>
      <c r="F46" s="319" t="s">
        <v>256</v>
      </c>
      <c r="G46" s="319"/>
      <c r="H46" s="319"/>
      <c r="I46" s="319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</row>
    <row r="47" spans="1:1019" ht="19.5" x14ac:dyDescent="0.2">
      <c r="A47" s="39"/>
      <c r="E47" s="39"/>
    </row>
    <row r="48" spans="1:1019" ht="19.5" x14ac:dyDescent="0.2">
      <c r="E48" s="39"/>
    </row>
    <row r="49" spans="5:5" ht="19.5" x14ac:dyDescent="0.2">
      <c r="E49" s="39"/>
    </row>
    <row r="50" spans="5:5" ht="19.5" x14ac:dyDescent="0.2">
      <c r="E50" s="39"/>
    </row>
    <row r="51" spans="5:5" ht="19.5" x14ac:dyDescent="0.2">
      <c r="E51" s="39"/>
    </row>
    <row r="52" spans="5:5" ht="19.5" x14ac:dyDescent="0.2">
      <c r="E52" s="39"/>
    </row>
    <row r="53" spans="5:5" ht="19.5" x14ac:dyDescent="0.2">
      <c r="E53" s="39"/>
    </row>
    <row r="54" spans="5:5" ht="19.5" x14ac:dyDescent="0.2">
      <c r="E54" s="39"/>
    </row>
    <row r="55" spans="5:5" ht="19.5" x14ac:dyDescent="0.2">
      <c r="E55" s="39"/>
    </row>
    <row r="56" spans="5:5" ht="19.5" x14ac:dyDescent="0.2">
      <c r="E56" s="39"/>
    </row>
    <row r="57" spans="5:5" ht="19.5" x14ac:dyDescent="0.2">
      <c r="E57" s="39"/>
    </row>
    <row r="58" spans="5:5" ht="19.5" x14ac:dyDescent="0.2">
      <c r="E58" s="39"/>
    </row>
    <row r="59" spans="5:5" ht="19.5" x14ac:dyDescent="0.2">
      <c r="E59" s="39"/>
    </row>
    <row r="60" spans="5:5" ht="19.5" x14ac:dyDescent="0.2">
      <c r="E60" s="39"/>
    </row>
    <row r="61" spans="5:5" ht="19.5" x14ac:dyDescent="0.2">
      <c r="E61" s="39"/>
    </row>
    <row r="62" spans="5:5" ht="19.5" x14ac:dyDescent="0.2">
      <c r="E62" s="39"/>
    </row>
    <row r="63" spans="5:5" ht="19.5" x14ac:dyDescent="0.2">
      <c r="E63" s="39"/>
    </row>
    <row r="64" spans="5:5" ht="19.5" x14ac:dyDescent="0.2">
      <c r="E64" s="39"/>
    </row>
    <row r="65" spans="5:5" ht="19.5" x14ac:dyDescent="0.2">
      <c r="E65" s="39"/>
    </row>
    <row r="66" spans="5:5" ht="19.5" x14ac:dyDescent="0.2">
      <c r="E66" s="39"/>
    </row>
    <row r="67" spans="5:5" ht="19.5" x14ac:dyDescent="0.2">
      <c r="E67" s="39"/>
    </row>
    <row r="68" spans="5:5" ht="19.5" x14ac:dyDescent="0.2">
      <c r="E68" s="39"/>
    </row>
    <row r="69" spans="5:5" ht="19.5" x14ac:dyDescent="0.2">
      <c r="E69" s="39"/>
    </row>
    <row r="70" spans="5:5" ht="19.5" x14ac:dyDescent="0.2">
      <c r="E70" s="39"/>
    </row>
    <row r="71" spans="5:5" ht="19.5" x14ac:dyDescent="0.2">
      <c r="E71" s="39"/>
    </row>
    <row r="72" spans="5:5" ht="19.5" x14ac:dyDescent="0.2">
      <c r="E72" s="39"/>
    </row>
    <row r="73" spans="5:5" ht="19.5" x14ac:dyDescent="0.2">
      <c r="E73" s="39"/>
    </row>
    <row r="74" spans="5:5" ht="19.5" x14ac:dyDescent="0.2">
      <c r="E74" s="39"/>
    </row>
    <row r="75" spans="5:5" ht="19.5" x14ac:dyDescent="0.2">
      <c r="E75" s="39"/>
    </row>
    <row r="76" spans="5:5" ht="19.5" x14ac:dyDescent="0.2">
      <c r="E76" s="39"/>
    </row>
    <row r="77" spans="5:5" ht="19.5" x14ac:dyDescent="0.2">
      <c r="E77" s="39"/>
    </row>
    <row r="78" spans="5:5" ht="19.5" x14ac:dyDescent="0.2">
      <c r="E78" s="39"/>
    </row>
    <row r="79" spans="5:5" ht="19.5" x14ac:dyDescent="0.2">
      <c r="E79" s="39"/>
    </row>
    <row r="80" spans="5:5" ht="19.5" x14ac:dyDescent="0.2">
      <c r="E80" s="39"/>
    </row>
    <row r="81" spans="5:5" ht="19.5" x14ac:dyDescent="0.2">
      <c r="E81" s="39"/>
    </row>
    <row r="82" spans="5:5" ht="19.5" x14ac:dyDescent="0.2">
      <c r="E82" s="39"/>
    </row>
    <row r="83" spans="5:5" ht="19.5" x14ac:dyDescent="0.2">
      <c r="E83" s="39"/>
    </row>
    <row r="84" spans="5:5" ht="19.5" x14ac:dyDescent="0.2">
      <c r="E84" s="39"/>
    </row>
    <row r="85" spans="5:5" ht="19.5" x14ac:dyDescent="0.2">
      <c r="E85" s="39"/>
    </row>
    <row r="86" spans="5:5" ht="19.5" x14ac:dyDescent="0.2">
      <c r="E86" s="39"/>
    </row>
    <row r="87" spans="5:5" ht="19.5" x14ac:dyDescent="0.2">
      <c r="E87" s="39"/>
    </row>
    <row r="88" spans="5:5" ht="19.5" x14ac:dyDescent="0.2">
      <c r="E88" s="39"/>
    </row>
    <row r="89" spans="5:5" ht="19.5" x14ac:dyDescent="0.2">
      <c r="E89" s="39"/>
    </row>
    <row r="90" spans="5:5" ht="19.5" x14ac:dyDescent="0.2">
      <c r="E90" s="39"/>
    </row>
    <row r="91" spans="5:5" ht="19.5" x14ac:dyDescent="0.2">
      <c r="E91" s="39"/>
    </row>
    <row r="92" spans="5:5" ht="19.5" x14ac:dyDescent="0.2">
      <c r="E92" s="39"/>
    </row>
    <row r="93" spans="5:5" ht="19.5" x14ac:dyDescent="0.2">
      <c r="E93" s="39"/>
    </row>
    <row r="94" spans="5:5" ht="19.5" x14ac:dyDescent="0.2">
      <c r="E94" s="39"/>
    </row>
    <row r="95" spans="5:5" ht="19.5" x14ac:dyDescent="0.2">
      <c r="E95" s="39"/>
    </row>
    <row r="96" spans="5:5" ht="19.5" x14ac:dyDescent="0.2">
      <c r="E96" s="39"/>
    </row>
    <row r="97" spans="5:5" ht="19.5" x14ac:dyDescent="0.2">
      <c r="E97" s="39"/>
    </row>
    <row r="98" spans="5:5" ht="19.5" x14ac:dyDescent="0.2">
      <c r="E98" s="39"/>
    </row>
    <row r="99" spans="5:5" ht="19.5" x14ac:dyDescent="0.2">
      <c r="E99" s="39"/>
    </row>
    <row r="100" spans="5:5" ht="19.5" x14ac:dyDescent="0.2">
      <c r="E100" s="39"/>
    </row>
    <row r="101" spans="5:5" ht="19.5" x14ac:dyDescent="0.2">
      <c r="E101" s="39"/>
    </row>
    <row r="102" spans="5:5" ht="19.5" x14ac:dyDescent="0.2">
      <c r="E102" s="39"/>
    </row>
    <row r="103" spans="5:5" ht="19.5" x14ac:dyDescent="0.2">
      <c r="E103" s="39"/>
    </row>
    <row r="104" spans="5:5" ht="19.5" x14ac:dyDescent="0.2">
      <c r="E104" s="39"/>
    </row>
    <row r="105" spans="5:5" ht="19.5" x14ac:dyDescent="0.2">
      <c r="E105" s="39"/>
    </row>
    <row r="106" spans="5:5" ht="19.5" x14ac:dyDescent="0.2">
      <c r="E106" s="39"/>
    </row>
    <row r="107" spans="5:5" ht="19.5" x14ac:dyDescent="0.2">
      <c r="E107" s="39"/>
    </row>
    <row r="108" spans="5:5" ht="19.5" x14ac:dyDescent="0.2">
      <c r="E108" s="39"/>
    </row>
    <row r="109" spans="5:5" ht="19.5" x14ac:dyDescent="0.2">
      <c r="E109" s="39"/>
    </row>
    <row r="110" spans="5:5" ht="19.5" x14ac:dyDescent="0.2">
      <c r="E110" s="39"/>
    </row>
    <row r="111" spans="5:5" ht="19.5" x14ac:dyDescent="0.2">
      <c r="E111" s="39"/>
    </row>
    <row r="112" spans="5:5" ht="19.5" x14ac:dyDescent="0.2">
      <c r="E112" s="39"/>
    </row>
    <row r="113" spans="5:5" ht="19.5" x14ac:dyDescent="0.2">
      <c r="E113" s="39"/>
    </row>
    <row r="114" spans="5:5" ht="19.5" x14ac:dyDescent="0.2">
      <c r="E114" s="39"/>
    </row>
    <row r="115" spans="5:5" ht="19.5" x14ac:dyDescent="0.2">
      <c r="E115" s="39"/>
    </row>
    <row r="116" spans="5:5" ht="19.5" x14ac:dyDescent="0.2">
      <c r="E116" s="39"/>
    </row>
    <row r="117" spans="5:5" ht="19.5" x14ac:dyDescent="0.2">
      <c r="E117" s="39"/>
    </row>
    <row r="118" spans="5:5" ht="19.5" x14ac:dyDescent="0.2">
      <c r="E118" s="39"/>
    </row>
    <row r="119" spans="5:5" ht="19.5" x14ac:dyDescent="0.2">
      <c r="E119" s="39"/>
    </row>
    <row r="120" spans="5:5" ht="19.5" x14ac:dyDescent="0.2">
      <c r="E120" s="39"/>
    </row>
    <row r="121" spans="5:5" ht="19.5" x14ac:dyDescent="0.2">
      <c r="E121" s="39"/>
    </row>
    <row r="122" spans="5:5" ht="19.5" x14ac:dyDescent="0.2">
      <c r="E122" s="39"/>
    </row>
    <row r="123" spans="5:5" ht="19.5" x14ac:dyDescent="0.2">
      <c r="E123" s="39"/>
    </row>
    <row r="124" spans="5:5" ht="19.5" x14ac:dyDescent="0.2">
      <c r="E124" s="39"/>
    </row>
    <row r="125" spans="5:5" ht="19.5" x14ac:dyDescent="0.2">
      <c r="E125" s="39"/>
    </row>
    <row r="126" spans="5:5" ht="19.5" x14ac:dyDescent="0.2">
      <c r="E126" s="39"/>
    </row>
    <row r="127" spans="5:5" ht="19.5" x14ac:dyDescent="0.2">
      <c r="E127" s="39"/>
    </row>
    <row r="128" spans="5:5" ht="19.5" x14ac:dyDescent="0.2">
      <c r="E128" s="39"/>
    </row>
    <row r="129" spans="5:5" ht="19.5" x14ac:dyDescent="0.2">
      <c r="E129" s="39"/>
    </row>
    <row r="130" spans="5:5" ht="19.5" x14ac:dyDescent="0.2">
      <c r="E130" s="39"/>
    </row>
    <row r="131" spans="5:5" ht="19.5" x14ac:dyDescent="0.2">
      <c r="E131" s="39"/>
    </row>
    <row r="132" spans="5:5" ht="19.5" x14ac:dyDescent="0.2">
      <c r="E132" s="39"/>
    </row>
    <row r="133" spans="5:5" ht="19.5" x14ac:dyDescent="0.2">
      <c r="E133" s="39"/>
    </row>
    <row r="134" spans="5:5" ht="19.5" x14ac:dyDescent="0.2">
      <c r="E134" s="39"/>
    </row>
    <row r="135" spans="5:5" ht="19.5" x14ac:dyDescent="0.2">
      <c r="E135" s="39"/>
    </row>
    <row r="136" spans="5:5" ht="19.5" x14ac:dyDescent="0.2">
      <c r="E136" s="39"/>
    </row>
    <row r="137" spans="5:5" ht="19.5" x14ac:dyDescent="0.2">
      <c r="E137" s="39"/>
    </row>
    <row r="138" spans="5:5" ht="19.5" x14ac:dyDescent="0.2">
      <c r="E138" s="39"/>
    </row>
    <row r="139" spans="5:5" ht="19.5" x14ac:dyDescent="0.2">
      <c r="E139" s="39"/>
    </row>
    <row r="140" spans="5:5" ht="19.5" x14ac:dyDescent="0.2">
      <c r="E140" s="39"/>
    </row>
    <row r="141" spans="5:5" ht="19.5" x14ac:dyDescent="0.2">
      <c r="E141" s="39"/>
    </row>
    <row r="142" spans="5:5" ht="19.5" x14ac:dyDescent="0.2">
      <c r="E142" s="39"/>
    </row>
    <row r="143" spans="5:5" ht="19.5" x14ac:dyDescent="0.2">
      <c r="E143" s="39"/>
    </row>
    <row r="144" spans="5:5" ht="19.5" x14ac:dyDescent="0.2">
      <c r="E144" s="39"/>
    </row>
    <row r="145" spans="5:5" ht="19.5" x14ac:dyDescent="0.2">
      <c r="E145" s="39"/>
    </row>
    <row r="146" spans="5:5" ht="19.5" x14ac:dyDescent="0.2">
      <c r="E146" s="39"/>
    </row>
    <row r="147" spans="5:5" ht="19.5" x14ac:dyDescent="0.2">
      <c r="E147" s="39"/>
    </row>
    <row r="148" spans="5:5" ht="19.5" x14ac:dyDescent="0.2">
      <c r="E148" s="39"/>
    </row>
    <row r="149" spans="5:5" ht="19.5" x14ac:dyDescent="0.2">
      <c r="E149" s="39"/>
    </row>
    <row r="150" spans="5:5" ht="19.5" x14ac:dyDescent="0.2">
      <c r="E150" s="39"/>
    </row>
    <row r="151" spans="5:5" ht="19.5" x14ac:dyDescent="0.2">
      <c r="E151" s="39"/>
    </row>
    <row r="152" spans="5:5" ht="19.5" x14ac:dyDescent="0.2">
      <c r="E152" s="39"/>
    </row>
    <row r="153" spans="5:5" ht="19.5" x14ac:dyDescent="0.2">
      <c r="E153" s="39"/>
    </row>
    <row r="154" spans="5:5" ht="19.5" x14ac:dyDescent="0.2">
      <c r="E154" s="39"/>
    </row>
    <row r="155" spans="5:5" ht="19.5" x14ac:dyDescent="0.2">
      <c r="E155" s="39"/>
    </row>
    <row r="156" spans="5:5" ht="19.5" x14ac:dyDescent="0.2">
      <c r="E156" s="39"/>
    </row>
    <row r="157" spans="5:5" ht="19.5" x14ac:dyDescent="0.2">
      <c r="E157" s="39"/>
    </row>
    <row r="158" spans="5:5" ht="19.5" x14ac:dyDescent="0.2">
      <c r="E158" s="39"/>
    </row>
    <row r="159" spans="5:5" ht="19.5" x14ac:dyDescent="0.2">
      <c r="E159" s="39"/>
    </row>
    <row r="160" spans="5:5" ht="19.5" x14ac:dyDescent="0.2">
      <c r="E160" s="39"/>
    </row>
    <row r="161" spans="5:5" ht="19.5" x14ac:dyDescent="0.2">
      <c r="E161" s="39"/>
    </row>
    <row r="162" spans="5:5" ht="19.5" x14ac:dyDescent="0.2">
      <c r="E162" s="39"/>
    </row>
    <row r="163" spans="5:5" ht="19.5" x14ac:dyDescent="0.2">
      <c r="E163" s="39"/>
    </row>
    <row r="164" spans="5:5" ht="19.5" x14ac:dyDescent="0.2">
      <c r="E164" s="39"/>
    </row>
    <row r="165" spans="5:5" ht="19.5" x14ac:dyDescent="0.2">
      <c r="E165" s="39"/>
    </row>
    <row r="166" spans="5:5" ht="19.5" x14ac:dyDescent="0.2">
      <c r="E166" s="39"/>
    </row>
    <row r="167" spans="5:5" ht="19.5" x14ac:dyDescent="0.2">
      <c r="E167" s="39"/>
    </row>
    <row r="168" spans="5:5" ht="19.5" x14ac:dyDescent="0.2">
      <c r="E168" s="39"/>
    </row>
    <row r="169" spans="5:5" ht="19.5" x14ac:dyDescent="0.2">
      <c r="E169" s="39"/>
    </row>
    <row r="170" spans="5:5" ht="19.5" x14ac:dyDescent="0.2">
      <c r="E170" s="39"/>
    </row>
    <row r="171" spans="5:5" ht="19.5" x14ac:dyDescent="0.2">
      <c r="E171" s="39"/>
    </row>
    <row r="172" spans="5:5" ht="19.5" x14ac:dyDescent="0.2">
      <c r="E172" s="39"/>
    </row>
    <row r="173" spans="5:5" ht="19.5" x14ac:dyDescent="0.2">
      <c r="E173" s="39"/>
    </row>
    <row r="174" spans="5:5" ht="19.5" x14ac:dyDescent="0.2">
      <c r="E174" s="39"/>
    </row>
    <row r="175" spans="5:5" ht="19.5" x14ac:dyDescent="0.2">
      <c r="E175" s="39"/>
    </row>
    <row r="176" spans="5:5" ht="19.5" x14ac:dyDescent="0.2">
      <c r="E176" s="39"/>
    </row>
    <row r="177" spans="5:5" ht="19.5" x14ac:dyDescent="0.2">
      <c r="E177" s="39"/>
    </row>
    <row r="178" spans="5:5" ht="19.5" x14ac:dyDescent="0.2">
      <c r="E178" s="39"/>
    </row>
    <row r="179" spans="5:5" ht="19.5" x14ac:dyDescent="0.2">
      <c r="E179" s="39"/>
    </row>
    <row r="180" spans="5:5" ht="19.5" x14ac:dyDescent="0.2">
      <c r="E180" s="39"/>
    </row>
    <row r="181" spans="5:5" ht="19.5" x14ac:dyDescent="0.2">
      <c r="E181" s="39"/>
    </row>
    <row r="182" spans="5:5" ht="19.5" x14ac:dyDescent="0.2">
      <c r="E182" s="39"/>
    </row>
    <row r="183" spans="5:5" ht="19.5" x14ac:dyDescent="0.2">
      <c r="E183" s="39"/>
    </row>
    <row r="184" spans="5:5" ht="19.5" x14ac:dyDescent="0.2">
      <c r="E184" s="39"/>
    </row>
    <row r="185" spans="5:5" ht="19.5" x14ac:dyDescent="0.2">
      <c r="E185" s="39"/>
    </row>
    <row r="186" spans="5:5" ht="19.5" x14ac:dyDescent="0.2">
      <c r="E186" s="39"/>
    </row>
    <row r="187" spans="5:5" ht="19.5" x14ac:dyDescent="0.2">
      <c r="E187" s="39"/>
    </row>
    <row r="188" spans="5:5" ht="19.5" x14ac:dyDescent="0.2">
      <c r="E188" s="39"/>
    </row>
    <row r="189" spans="5:5" ht="19.5" x14ac:dyDescent="0.2">
      <c r="E189" s="39"/>
    </row>
    <row r="190" spans="5:5" ht="19.5" x14ac:dyDescent="0.2">
      <c r="E190" s="39"/>
    </row>
    <row r="191" spans="5:5" ht="19.5" x14ac:dyDescent="0.2">
      <c r="E191" s="39"/>
    </row>
    <row r="192" spans="5:5" ht="19.5" x14ac:dyDescent="0.2">
      <c r="E192" s="39"/>
    </row>
    <row r="193" spans="5:5" ht="19.5" x14ac:dyDescent="0.2">
      <c r="E193" s="39"/>
    </row>
    <row r="194" spans="5:5" ht="19.5" x14ac:dyDescent="0.2">
      <c r="E194" s="39"/>
    </row>
    <row r="195" spans="5:5" ht="19.5" x14ac:dyDescent="0.2">
      <c r="E195" s="39"/>
    </row>
    <row r="196" spans="5:5" ht="19.5" x14ac:dyDescent="0.2">
      <c r="E196" s="39"/>
    </row>
    <row r="197" spans="5:5" ht="19.5" x14ac:dyDescent="0.2">
      <c r="E197" s="39"/>
    </row>
    <row r="198" spans="5:5" ht="19.5" x14ac:dyDescent="0.2">
      <c r="E198" s="39"/>
    </row>
    <row r="199" spans="5:5" ht="19.5" x14ac:dyDescent="0.2">
      <c r="E199" s="39"/>
    </row>
    <row r="200" spans="5:5" ht="19.5" x14ac:dyDescent="0.2">
      <c r="E200" s="39"/>
    </row>
    <row r="201" spans="5:5" ht="19.5" x14ac:dyDescent="0.2">
      <c r="E201" s="39"/>
    </row>
    <row r="202" spans="5:5" ht="19.5" x14ac:dyDescent="0.2">
      <c r="E202" s="39"/>
    </row>
    <row r="203" spans="5:5" ht="19.5" x14ac:dyDescent="0.2">
      <c r="E203" s="39"/>
    </row>
    <row r="204" spans="5:5" ht="19.5" x14ac:dyDescent="0.2">
      <c r="E204" s="39"/>
    </row>
    <row r="205" spans="5:5" ht="19.5" x14ac:dyDescent="0.2">
      <c r="E205" s="39"/>
    </row>
    <row r="206" spans="5:5" ht="19.5" x14ac:dyDescent="0.2">
      <c r="E206" s="39"/>
    </row>
    <row r="207" spans="5:5" ht="19.5" x14ac:dyDescent="0.2">
      <c r="E207" s="39"/>
    </row>
    <row r="208" spans="5:5" ht="19.5" x14ac:dyDescent="0.2">
      <c r="E208" s="39"/>
    </row>
    <row r="209" spans="5:5" ht="19.5" x14ac:dyDescent="0.2">
      <c r="E209" s="39"/>
    </row>
    <row r="210" spans="5:5" ht="19.5" x14ac:dyDescent="0.2">
      <c r="E210" s="39"/>
    </row>
    <row r="211" spans="5:5" ht="19.5" x14ac:dyDescent="0.2">
      <c r="E211" s="39"/>
    </row>
    <row r="212" spans="5:5" ht="19.5" x14ac:dyDescent="0.2">
      <c r="E212" s="39"/>
    </row>
    <row r="213" spans="5:5" ht="19.5" x14ac:dyDescent="0.2">
      <c r="E213" s="39"/>
    </row>
    <row r="214" spans="5:5" ht="19.5" x14ac:dyDescent="0.2">
      <c r="E214" s="39"/>
    </row>
    <row r="215" spans="5:5" ht="19.5" x14ac:dyDescent="0.2">
      <c r="E215" s="39"/>
    </row>
    <row r="216" spans="5:5" ht="19.5" x14ac:dyDescent="0.2">
      <c r="E216" s="39"/>
    </row>
    <row r="217" spans="5:5" ht="19.5" x14ac:dyDescent="0.2">
      <c r="E217" s="39"/>
    </row>
    <row r="218" spans="5:5" ht="19.5" x14ac:dyDescent="0.2">
      <c r="E218" s="39"/>
    </row>
    <row r="219" spans="5:5" ht="19.5" x14ac:dyDescent="0.2">
      <c r="E219" s="39"/>
    </row>
    <row r="220" spans="5:5" ht="19.5" x14ac:dyDescent="0.2">
      <c r="E220" s="39"/>
    </row>
    <row r="221" spans="5:5" ht="19.5" x14ac:dyDescent="0.2">
      <c r="E221" s="39"/>
    </row>
    <row r="222" spans="5:5" ht="19.5" x14ac:dyDescent="0.2">
      <c r="E222" s="39"/>
    </row>
    <row r="223" spans="5:5" ht="19.5" x14ac:dyDescent="0.2">
      <c r="E223" s="39"/>
    </row>
    <row r="224" spans="5:5" ht="19.5" x14ac:dyDescent="0.2">
      <c r="E224" s="39"/>
    </row>
    <row r="225" spans="5:5" ht="19.5" x14ac:dyDescent="0.2">
      <c r="E225" s="39"/>
    </row>
    <row r="226" spans="5:5" ht="19.5" x14ac:dyDescent="0.2">
      <c r="E226" s="39"/>
    </row>
    <row r="227" spans="5:5" ht="19.5" x14ac:dyDescent="0.2">
      <c r="E227" s="39"/>
    </row>
    <row r="228" spans="5:5" ht="19.5" x14ac:dyDescent="0.2">
      <c r="E228" s="39"/>
    </row>
    <row r="229" spans="5:5" ht="19.5" x14ac:dyDescent="0.2">
      <c r="E229" s="39"/>
    </row>
    <row r="230" spans="5:5" ht="19.5" x14ac:dyDescent="0.2">
      <c r="E230" s="39"/>
    </row>
    <row r="231" spans="5:5" ht="19.5" x14ac:dyDescent="0.2">
      <c r="E231" s="39"/>
    </row>
    <row r="232" spans="5:5" ht="19.5" x14ac:dyDescent="0.2">
      <c r="E232" s="39"/>
    </row>
    <row r="233" spans="5:5" ht="19.5" x14ac:dyDescent="0.2">
      <c r="E233" s="39"/>
    </row>
    <row r="234" spans="5:5" ht="19.5" x14ac:dyDescent="0.2">
      <c r="E234" s="39"/>
    </row>
    <row r="235" spans="5:5" ht="19.5" x14ac:dyDescent="0.2">
      <c r="E235" s="39"/>
    </row>
    <row r="236" spans="5:5" ht="19.5" x14ac:dyDescent="0.2">
      <c r="E236" s="39"/>
    </row>
    <row r="237" spans="5:5" ht="19.5" x14ac:dyDescent="0.2">
      <c r="E237" s="39"/>
    </row>
    <row r="238" spans="5:5" ht="19.5" x14ac:dyDescent="0.2">
      <c r="E238" s="39"/>
    </row>
    <row r="239" spans="5:5" ht="19.5" x14ac:dyDescent="0.2">
      <c r="E239" s="39"/>
    </row>
    <row r="240" spans="5:5" ht="19.5" x14ac:dyDescent="0.2">
      <c r="E240" s="39"/>
    </row>
    <row r="241" spans="5:5" ht="19.5" x14ac:dyDescent="0.2">
      <c r="E241" s="39"/>
    </row>
    <row r="242" spans="5:5" ht="19.5" x14ac:dyDescent="0.2">
      <c r="E242" s="39"/>
    </row>
    <row r="243" spans="5:5" ht="19.5" x14ac:dyDescent="0.2">
      <c r="E243" s="39"/>
    </row>
    <row r="244" spans="5:5" ht="19.5" x14ac:dyDescent="0.2">
      <c r="E244" s="39"/>
    </row>
    <row r="245" spans="5:5" ht="19.5" x14ac:dyDescent="0.2">
      <c r="E245" s="39"/>
    </row>
    <row r="246" spans="5:5" ht="19.5" x14ac:dyDescent="0.2">
      <c r="E246" s="39"/>
    </row>
    <row r="247" spans="5:5" ht="19.5" x14ac:dyDescent="0.2">
      <c r="E247" s="39"/>
    </row>
    <row r="248" spans="5:5" ht="19.5" x14ac:dyDescent="0.2">
      <c r="E248" s="39"/>
    </row>
    <row r="249" spans="5:5" ht="19.5" x14ac:dyDescent="0.2">
      <c r="E249" s="39"/>
    </row>
    <row r="250" spans="5:5" ht="19.5" x14ac:dyDescent="0.2">
      <c r="E250" s="39"/>
    </row>
    <row r="251" spans="5:5" ht="19.5" x14ac:dyDescent="0.2">
      <c r="E251" s="39"/>
    </row>
    <row r="252" spans="5:5" ht="19.5" x14ac:dyDescent="0.2">
      <c r="E252" s="39"/>
    </row>
    <row r="253" spans="5:5" ht="19.5" x14ac:dyDescent="0.2">
      <c r="E253" s="39"/>
    </row>
    <row r="254" spans="5:5" ht="19.5" x14ac:dyDescent="0.2">
      <c r="E254" s="39"/>
    </row>
    <row r="255" spans="5:5" ht="19.5" x14ac:dyDescent="0.2">
      <c r="E255" s="39"/>
    </row>
    <row r="256" spans="5:5" ht="19.5" x14ac:dyDescent="0.2">
      <c r="E256" s="39"/>
    </row>
    <row r="257" spans="5:5" ht="19.5" x14ac:dyDescent="0.2">
      <c r="E257" s="39"/>
    </row>
    <row r="258" spans="5:5" ht="19.5" x14ac:dyDescent="0.2">
      <c r="E258" s="39"/>
    </row>
    <row r="259" spans="5:5" ht="19.5" x14ac:dyDescent="0.2">
      <c r="E259" s="39"/>
    </row>
    <row r="260" spans="5:5" ht="19.5" x14ac:dyDescent="0.2">
      <c r="E260" s="39"/>
    </row>
    <row r="261" spans="5:5" ht="19.5" x14ac:dyDescent="0.2">
      <c r="E261" s="39"/>
    </row>
    <row r="262" spans="5:5" ht="19.5" x14ac:dyDescent="0.2">
      <c r="E262" s="39"/>
    </row>
    <row r="263" spans="5:5" ht="19.5" x14ac:dyDescent="0.2">
      <c r="E263" s="39"/>
    </row>
    <row r="264" spans="5:5" ht="19.5" x14ac:dyDescent="0.2">
      <c r="E264" s="39"/>
    </row>
    <row r="265" spans="5:5" ht="19.5" x14ac:dyDescent="0.2">
      <c r="E265" s="39"/>
    </row>
    <row r="266" spans="5:5" ht="19.5" x14ac:dyDescent="0.2">
      <c r="E266" s="39"/>
    </row>
    <row r="267" spans="5:5" ht="19.5" x14ac:dyDescent="0.2">
      <c r="E267" s="39"/>
    </row>
    <row r="268" spans="5:5" ht="19.5" x14ac:dyDescent="0.2">
      <c r="E268" s="39"/>
    </row>
    <row r="269" spans="5:5" ht="19.5" x14ac:dyDescent="0.2">
      <c r="E269" s="39"/>
    </row>
    <row r="270" spans="5:5" ht="19.5" x14ac:dyDescent="0.2">
      <c r="E270" s="39"/>
    </row>
    <row r="271" spans="5:5" ht="19.5" x14ac:dyDescent="0.2">
      <c r="E271" s="39"/>
    </row>
    <row r="272" spans="5:5" ht="19.5" x14ac:dyDescent="0.2">
      <c r="E272" s="39"/>
    </row>
    <row r="273" spans="5:5" ht="19.5" x14ac:dyDescent="0.2">
      <c r="E273" s="39"/>
    </row>
    <row r="274" spans="5:5" ht="19.5" x14ac:dyDescent="0.2">
      <c r="E274" s="39"/>
    </row>
    <row r="275" spans="5:5" ht="19.5" x14ac:dyDescent="0.2">
      <c r="E275" s="39"/>
    </row>
    <row r="276" spans="5:5" ht="19.5" x14ac:dyDescent="0.2">
      <c r="E276" s="39"/>
    </row>
    <row r="277" spans="5:5" ht="19.5" x14ac:dyDescent="0.2">
      <c r="E277" s="39"/>
    </row>
    <row r="278" spans="5:5" ht="19.5" x14ac:dyDescent="0.2">
      <c r="E278" s="39"/>
    </row>
    <row r="279" spans="5:5" ht="19.5" x14ac:dyDescent="0.2">
      <c r="E279" s="39"/>
    </row>
    <row r="280" spans="5:5" ht="19.5" x14ac:dyDescent="0.2">
      <c r="E280" s="39"/>
    </row>
    <row r="281" spans="5:5" ht="19.5" x14ac:dyDescent="0.2">
      <c r="E281" s="39"/>
    </row>
    <row r="282" spans="5:5" ht="19.5" x14ac:dyDescent="0.2">
      <c r="E282" s="39"/>
    </row>
    <row r="283" spans="5:5" ht="19.5" x14ac:dyDescent="0.2">
      <c r="E283" s="39"/>
    </row>
    <row r="284" spans="5:5" ht="19.5" x14ac:dyDescent="0.2">
      <c r="E284" s="39"/>
    </row>
    <row r="285" spans="5:5" ht="19.5" x14ac:dyDescent="0.2">
      <c r="E285" s="39"/>
    </row>
    <row r="286" spans="5:5" ht="19.5" x14ac:dyDescent="0.2">
      <c r="E286" s="39"/>
    </row>
    <row r="287" spans="5:5" ht="19.5" x14ac:dyDescent="0.2">
      <c r="E287" s="39"/>
    </row>
    <row r="288" spans="5:5" ht="19.5" x14ac:dyDescent="0.2">
      <c r="E288" s="39"/>
    </row>
    <row r="289" spans="5:5" ht="19.5" x14ac:dyDescent="0.2">
      <c r="E289" s="39"/>
    </row>
    <row r="290" spans="5:5" ht="19.5" x14ac:dyDescent="0.2">
      <c r="E290" s="39"/>
    </row>
    <row r="291" spans="5:5" ht="19.5" x14ac:dyDescent="0.2">
      <c r="E291" s="39"/>
    </row>
    <row r="292" spans="5:5" ht="19.5" x14ac:dyDescent="0.2">
      <c r="E292" s="39"/>
    </row>
    <row r="293" spans="5:5" ht="19.5" x14ac:dyDescent="0.2">
      <c r="E293" s="39"/>
    </row>
    <row r="294" spans="5:5" ht="19.5" x14ac:dyDescent="0.2">
      <c r="E294" s="39"/>
    </row>
    <row r="295" spans="5:5" ht="19.5" x14ac:dyDescent="0.2">
      <c r="E295" s="39"/>
    </row>
    <row r="296" spans="5:5" ht="19.5" x14ac:dyDescent="0.2">
      <c r="E296" s="39"/>
    </row>
    <row r="297" spans="5:5" ht="19.5" x14ac:dyDescent="0.2">
      <c r="E297" s="39"/>
    </row>
    <row r="298" spans="5:5" ht="19.5" x14ac:dyDescent="0.2">
      <c r="E298" s="39"/>
    </row>
    <row r="299" spans="5:5" ht="19.5" x14ac:dyDescent="0.2">
      <c r="E299" s="39"/>
    </row>
    <row r="300" spans="5:5" ht="19.5" x14ac:dyDescent="0.2">
      <c r="E300" s="39"/>
    </row>
    <row r="301" spans="5:5" ht="19.5" x14ac:dyDescent="0.2">
      <c r="E301" s="39"/>
    </row>
    <row r="302" spans="5:5" ht="19.5" x14ac:dyDescent="0.2">
      <c r="E302" s="39"/>
    </row>
    <row r="303" spans="5:5" ht="19.5" x14ac:dyDescent="0.2">
      <c r="E303" s="39"/>
    </row>
    <row r="304" spans="5:5" ht="19.5" x14ac:dyDescent="0.2">
      <c r="E304" s="39"/>
    </row>
    <row r="305" spans="5:5" ht="19.5" x14ac:dyDescent="0.2">
      <c r="E305" s="39"/>
    </row>
    <row r="306" spans="5:5" ht="19.5" x14ac:dyDescent="0.2">
      <c r="E306" s="39"/>
    </row>
    <row r="307" spans="5:5" ht="19.5" x14ac:dyDescent="0.2">
      <c r="E307" s="39"/>
    </row>
    <row r="308" spans="5:5" ht="19.5" x14ac:dyDescent="0.2">
      <c r="E308" s="39"/>
    </row>
    <row r="309" spans="5:5" ht="19.5" x14ac:dyDescent="0.2">
      <c r="E309" s="39"/>
    </row>
    <row r="310" spans="5:5" ht="19.5" x14ac:dyDescent="0.2">
      <c r="E310" s="39"/>
    </row>
    <row r="311" spans="5:5" ht="19.5" x14ac:dyDescent="0.2">
      <c r="E311" s="39"/>
    </row>
    <row r="312" spans="5:5" ht="19.5" x14ac:dyDescent="0.2">
      <c r="E312" s="39"/>
    </row>
    <row r="313" spans="5:5" ht="19.5" x14ac:dyDescent="0.2">
      <c r="E313" s="39"/>
    </row>
    <row r="314" spans="5:5" ht="19.5" x14ac:dyDescent="0.2">
      <c r="E314" s="39"/>
    </row>
    <row r="315" spans="5:5" ht="19.5" x14ac:dyDescent="0.2">
      <c r="E315" s="39"/>
    </row>
    <row r="316" spans="5:5" ht="19.5" x14ac:dyDescent="0.2">
      <c r="E316" s="39"/>
    </row>
    <row r="317" spans="5:5" ht="19.5" x14ac:dyDescent="0.2">
      <c r="E317" s="39"/>
    </row>
    <row r="318" spans="5:5" ht="19.5" x14ac:dyDescent="0.2">
      <c r="E318" s="39"/>
    </row>
    <row r="319" spans="5:5" ht="19.5" x14ac:dyDescent="0.2">
      <c r="E319" s="39"/>
    </row>
    <row r="320" spans="5:5" ht="19.5" x14ac:dyDescent="0.2">
      <c r="E320" s="39"/>
    </row>
    <row r="321" spans="5:5" ht="19.5" x14ac:dyDescent="0.2">
      <c r="E321" s="39"/>
    </row>
    <row r="322" spans="5:5" ht="19.5" x14ac:dyDescent="0.2">
      <c r="E322" s="39"/>
    </row>
    <row r="323" spans="5:5" ht="19.5" x14ac:dyDescent="0.2">
      <c r="E323" s="39"/>
    </row>
    <row r="324" spans="5:5" ht="19.5" x14ac:dyDescent="0.2">
      <c r="E324" s="39"/>
    </row>
    <row r="325" spans="5:5" ht="19.5" x14ac:dyDescent="0.2">
      <c r="E325" s="39"/>
    </row>
    <row r="326" spans="5:5" ht="19.5" x14ac:dyDescent="0.2">
      <c r="E326" s="39"/>
    </row>
    <row r="327" spans="5:5" ht="19.5" x14ac:dyDescent="0.2">
      <c r="E327" s="39"/>
    </row>
    <row r="328" spans="5:5" ht="19.5" x14ac:dyDescent="0.2">
      <c r="E328" s="39"/>
    </row>
    <row r="329" spans="5:5" ht="19.5" x14ac:dyDescent="0.2">
      <c r="E329" s="39"/>
    </row>
    <row r="330" spans="5:5" ht="19.5" x14ac:dyDescent="0.2">
      <c r="E330" s="39"/>
    </row>
    <row r="331" spans="5:5" ht="19.5" x14ac:dyDescent="0.2">
      <c r="E331" s="39"/>
    </row>
    <row r="332" spans="5:5" ht="19.5" x14ac:dyDescent="0.2">
      <c r="E332" s="39"/>
    </row>
    <row r="333" spans="5:5" ht="19.5" x14ac:dyDescent="0.2">
      <c r="E333" s="39"/>
    </row>
    <row r="334" spans="5:5" ht="19.5" x14ac:dyDescent="0.2">
      <c r="E334" s="39"/>
    </row>
    <row r="335" spans="5:5" ht="19.5" x14ac:dyDescent="0.2">
      <c r="E335" s="39"/>
    </row>
    <row r="336" spans="5:5" ht="19.5" x14ac:dyDescent="0.2">
      <c r="E336" s="39"/>
    </row>
    <row r="337" spans="5:5" ht="19.5" x14ac:dyDescent="0.2">
      <c r="E337" s="39"/>
    </row>
    <row r="338" spans="5:5" ht="19.5" x14ac:dyDescent="0.2">
      <c r="E338" s="39"/>
    </row>
    <row r="339" spans="5:5" ht="19.5" x14ac:dyDescent="0.2">
      <c r="E339" s="39"/>
    </row>
    <row r="340" spans="5:5" ht="19.5" x14ac:dyDescent="0.2">
      <c r="E340" s="39"/>
    </row>
    <row r="341" spans="5:5" ht="19.5" x14ac:dyDescent="0.2">
      <c r="E341" s="39"/>
    </row>
    <row r="342" spans="5:5" ht="19.5" x14ac:dyDescent="0.2">
      <c r="E342" s="39"/>
    </row>
    <row r="343" spans="5:5" ht="19.5" x14ac:dyDescent="0.2">
      <c r="E343" s="39"/>
    </row>
    <row r="344" spans="5:5" ht="19.5" x14ac:dyDescent="0.2">
      <c r="E344" s="39"/>
    </row>
    <row r="345" spans="5:5" ht="19.5" x14ac:dyDescent="0.2">
      <c r="E345" s="39"/>
    </row>
    <row r="346" spans="5:5" ht="19.5" x14ac:dyDescent="0.2">
      <c r="E346" s="39"/>
    </row>
    <row r="347" spans="5:5" ht="19.5" x14ac:dyDescent="0.2">
      <c r="E347" s="39"/>
    </row>
    <row r="348" spans="5:5" ht="19.5" x14ac:dyDescent="0.2">
      <c r="E348" s="39"/>
    </row>
    <row r="349" spans="5:5" ht="19.5" x14ac:dyDescent="0.2">
      <c r="E349" s="39"/>
    </row>
    <row r="350" spans="5:5" ht="19.5" x14ac:dyDescent="0.2">
      <c r="E350" s="39"/>
    </row>
    <row r="351" spans="5:5" ht="19.5" x14ac:dyDescent="0.2">
      <c r="E351" s="39"/>
    </row>
    <row r="352" spans="5:5" ht="19.5" x14ac:dyDescent="0.2">
      <c r="E352" s="39"/>
    </row>
    <row r="353" spans="5:5" ht="19.5" x14ac:dyDescent="0.2">
      <c r="E353" s="39"/>
    </row>
    <row r="354" spans="5:5" ht="19.5" x14ac:dyDescent="0.2">
      <c r="E354" s="39"/>
    </row>
    <row r="355" spans="5:5" ht="19.5" x14ac:dyDescent="0.2">
      <c r="E355" s="39"/>
    </row>
    <row r="356" spans="5:5" ht="19.5" x14ac:dyDescent="0.2">
      <c r="E356" s="39"/>
    </row>
    <row r="357" spans="5:5" ht="19.5" x14ac:dyDescent="0.2">
      <c r="E357" s="39"/>
    </row>
    <row r="358" spans="5:5" ht="19.5" x14ac:dyDescent="0.2">
      <c r="E358" s="39"/>
    </row>
    <row r="359" spans="5:5" ht="19.5" x14ac:dyDescent="0.2">
      <c r="E359" s="39"/>
    </row>
    <row r="360" spans="5:5" ht="19.5" x14ac:dyDescent="0.2">
      <c r="E360" s="39"/>
    </row>
    <row r="361" spans="5:5" ht="19.5" x14ac:dyDescent="0.2">
      <c r="E361" s="39"/>
    </row>
    <row r="362" spans="5:5" ht="19.5" x14ac:dyDescent="0.2">
      <c r="E362" s="39"/>
    </row>
    <row r="363" spans="5:5" ht="19.5" x14ac:dyDescent="0.2">
      <c r="E363" s="39"/>
    </row>
    <row r="364" spans="5:5" ht="19.5" x14ac:dyDescent="0.2">
      <c r="E364" s="39"/>
    </row>
    <row r="365" spans="5:5" ht="19.5" x14ac:dyDescent="0.2">
      <c r="E365" s="39"/>
    </row>
    <row r="366" spans="5:5" ht="19.5" x14ac:dyDescent="0.2">
      <c r="E366" s="39"/>
    </row>
    <row r="367" spans="5:5" ht="19.5" x14ac:dyDescent="0.2">
      <c r="E367" s="39"/>
    </row>
    <row r="368" spans="5:5" ht="19.5" x14ac:dyDescent="0.2">
      <c r="E368" s="39"/>
    </row>
    <row r="369" spans="5:5" ht="19.5" x14ac:dyDescent="0.2">
      <c r="E369" s="39"/>
    </row>
    <row r="370" spans="5:5" ht="19.5" x14ac:dyDescent="0.2">
      <c r="E370" s="39"/>
    </row>
    <row r="371" spans="5:5" ht="19.5" x14ac:dyDescent="0.2">
      <c r="E371" s="39"/>
    </row>
    <row r="372" spans="5:5" ht="19.5" x14ac:dyDescent="0.2">
      <c r="E372" s="39"/>
    </row>
    <row r="373" spans="5:5" ht="19.5" x14ac:dyDescent="0.2">
      <c r="E373" s="39"/>
    </row>
    <row r="374" spans="5:5" ht="19.5" x14ac:dyDescent="0.2">
      <c r="E374" s="39"/>
    </row>
    <row r="375" spans="5:5" ht="19.5" x14ac:dyDescent="0.2">
      <c r="E375" s="39"/>
    </row>
    <row r="376" spans="5:5" ht="19.5" x14ac:dyDescent="0.2">
      <c r="E376" s="39"/>
    </row>
    <row r="377" spans="5:5" ht="19.5" x14ac:dyDescent="0.2">
      <c r="E377" s="39"/>
    </row>
    <row r="378" spans="5:5" ht="19.5" x14ac:dyDescent="0.2">
      <c r="E378" s="39"/>
    </row>
    <row r="379" spans="5:5" ht="19.5" x14ac:dyDescent="0.2">
      <c r="E379" s="39"/>
    </row>
    <row r="380" spans="5:5" ht="19.5" x14ac:dyDescent="0.2">
      <c r="E380" s="39"/>
    </row>
    <row r="381" spans="5:5" ht="19.5" x14ac:dyDescent="0.2">
      <c r="E381" s="39"/>
    </row>
    <row r="382" spans="5:5" ht="19.5" x14ac:dyDescent="0.2">
      <c r="E382" s="39"/>
    </row>
    <row r="383" spans="5:5" ht="19.5" x14ac:dyDescent="0.2">
      <c r="E383" s="39"/>
    </row>
    <row r="384" spans="5:5" ht="19.5" x14ac:dyDescent="0.2">
      <c r="E384" s="39"/>
    </row>
    <row r="385" spans="5:5" ht="19.5" x14ac:dyDescent="0.2">
      <c r="E385" s="39"/>
    </row>
    <row r="386" spans="5:5" ht="19.5" x14ac:dyDescent="0.2">
      <c r="E386" s="39"/>
    </row>
    <row r="387" spans="5:5" ht="19.5" x14ac:dyDescent="0.2">
      <c r="E387" s="39"/>
    </row>
    <row r="388" spans="5:5" ht="19.5" x14ac:dyDescent="0.2">
      <c r="E388" s="39"/>
    </row>
    <row r="389" spans="5:5" ht="19.5" x14ac:dyDescent="0.2">
      <c r="E389" s="39"/>
    </row>
    <row r="390" spans="5:5" ht="19.5" x14ac:dyDescent="0.2">
      <c r="E390" s="39"/>
    </row>
    <row r="391" spans="5:5" ht="19.5" x14ac:dyDescent="0.2">
      <c r="E391" s="39"/>
    </row>
    <row r="392" spans="5:5" ht="19.5" x14ac:dyDescent="0.2">
      <c r="E392" s="39"/>
    </row>
    <row r="393" spans="5:5" ht="19.5" x14ac:dyDescent="0.2">
      <c r="E393" s="39"/>
    </row>
    <row r="394" spans="5:5" ht="19.5" x14ac:dyDescent="0.2">
      <c r="E394" s="39"/>
    </row>
    <row r="395" spans="5:5" ht="19.5" x14ac:dyDescent="0.2">
      <c r="E395" s="39"/>
    </row>
    <row r="396" spans="5:5" ht="19.5" x14ac:dyDescent="0.2">
      <c r="E396" s="39"/>
    </row>
    <row r="397" spans="5:5" ht="19.5" x14ac:dyDescent="0.2">
      <c r="E397" s="39"/>
    </row>
    <row r="398" spans="5:5" ht="19.5" x14ac:dyDescent="0.2">
      <c r="E398" s="39"/>
    </row>
    <row r="399" spans="5:5" ht="19.5" x14ac:dyDescent="0.2">
      <c r="E399" s="39"/>
    </row>
    <row r="400" spans="5:5" ht="19.5" x14ac:dyDescent="0.2">
      <c r="E400" s="39"/>
    </row>
    <row r="401" spans="5:5" ht="19.5" x14ac:dyDescent="0.2">
      <c r="E401" s="39"/>
    </row>
    <row r="402" spans="5:5" ht="19.5" x14ac:dyDescent="0.2">
      <c r="E402" s="39"/>
    </row>
    <row r="403" spans="5:5" ht="19.5" x14ac:dyDescent="0.2">
      <c r="E403" s="39"/>
    </row>
    <row r="404" spans="5:5" ht="19.5" x14ac:dyDescent="0.2">
      <c r="E404" s="39"/>
    </row>
    <row r="405" spans="5:5" ht="19.5" x14ac:dyDescent="0.2">
      <c r="E405" s="39"/>
    </row>
    <row r="406" spans="5:5" ht="19.5" x14ac:dyDescent="0.2">
      <c r="E406" s="39"/>
    </row>
    <row r="407" spans="5:5" ht="19.5" x14ac:dyDescent="0.2">
      <c r="E407" s="39"/>
    </row>
    <row r="408" spans="5:5" ht="19.5" x14ac:dyDescent="0.2">
      <c r="E408" s="39"/>
    </row>
    <row r="409" spans="5:5" ht="19.5" x14ac:dyDescent="0.2">
      <c r="E409" s="39"/>
    </row>
    <row r="410" spans="5:5" ht="19.5" x14ac:dyDescent="0.2">
      <c r="E410" s="39"/>
    </row>
    <row r="411" spans="5:5" ht="19.5" x14ac:dyDescent="0.2">
      <c r="E411" s="39"/>
    </row>
    <row r="412" spans="5:5" ht="19.5" x14ac:dyDescent="0.2">
      <c r="E412" s="39"/>
    </row>
    <row r="413" spans="5:5" ht="19.5" x14ac:dyDescent="0.2">
      <c r="E413" s="39"/>
    </row>
    <row r="414" spans="5:5" ht="19.5" x14ac:dyDescent="0.2">
      <c r="E414" s="39"/>
    </row>
    <row r="415" spans="5:5" ht="19.5" x14ac:dyDescent="0.2">
      <c r="E415" s="39"/>
    </row>
    <row r="416" spans="5:5" ht="19.5" x14ac:dyDescent="0.2">
      <c r="E416" s="39"/>
    </row>
    <row r="417" spans="5:5" ht="19.5" x14ac:dyDescent="0.2">
      <c r="E417" s="39"/>
    </row>
    <row r="418" spans="5:5" ht="19.5" x14ac:dyDescent="0.2">
      <c r="E418" s="39"/>
    </row>
    <row r="419" spans="5:5" ht="19.5" x14ac:dyDescent="0.2">
      <c r="E419" s="39"/>
    </row>
    <row r="420" spans="5:5" ht="19.5" x14ac:dyDescent="0.2">
      <c r="E420" s="39"/>
    </row>
    <row r="421" spans="5:5" ht="19.5" x14ac:dyDescent="0.2">
      <c r="E421" s="39"/>
    </row>
    <row r="422" spans="5:5" ht="19.5" x14ac:dyDescent="0.2">
      <c r="E422" s="39"/>
    </row>
    <row r="423" spans="5:5" ht="19.5" x14ac:dyDescent="0.2">
      <c r="E423" s="39"/>
    </row>
    <row r="424" spans="5:5" ht="19.5" x14ac:dyDescent="0.2">
      <c r="E424" s="39"/>
    </row>
    <row r="425" spans="5:5" ht="19.5" x14ac:dyDescent="0.2">
      <c r="E425" s="39"/>
    </row>
    <row r="426" spans="5:5" ht="19.5" x14ac:dyDescent="0.2">
      <c r="E426" s="39"/>
    </row>
    <row r="427" spans="5:5" ht="19.5" x14ac:dyDescent="0.2">
      <c r="E427" s="39"/>
    </row>
    <row r="428" spans="5:5" ht="19.5" x14ac:dyDescent="0.2">
      <c r="E428" s="39"/>
    </row>
    <row r="429" spans="5:5" ht="19.5" x14ac:dyDescent="0.2">
      <c r="E429" s="39"/>
    </row>
    <row r="430" spans="5:5" ht="19.5" x14ac:dyDescent="0.2">
      <c r="E430" s="39"/>
    </row>
    <row r="431" spans="5:5" ht="19.5" x14ac:dyDescent="0.2">
      <c r="E431" s="39"/>
    </row>
    <row r="432" spans="5:5" ht="19.5" x14ac:dyDescent="0.2">
      <c r="E432" s="39"/>
    </row>
    <row r="433" spans="5:5" ht="19.5" x14ac:dyDescent="0.2">
      <c r="E433" s="39"/>
    </row>
    <row r="434" spans="5:5" ht="19.5" x14ac:dyDescent="0.2">
      <c r="E434" s="39"/>
    </row>
    <row r="435" spans="5:5" ht="19.5" x14ac:dyDescent="0.2">
      <c r="E435" s="39"/>
    </row>
    <row r="436" spans="5:5" ht="19.5" x14ac:dyDescent="0.2">
      <c r="E436" s="39"/>
    </row>
    <row r="437" spans="5:5" ht="19.5" x14ac:dyDescent="0.2">
      <c r="E437" s="39"/>
    </row>
    <row r="438" spans="5:5" ht="19.5" x14ac:dyDescent="0.2">
      <c r="E438" s="39"/>
    </row>
    <row r="439" spans="5:5" ht="19.5" x14ac:dyDescent="0.2">
      <c r="E439" s="39"/>
    </row>
    <row r="440" spans="5:5" ht="19.5" x14ac:dyDescent="0.2">
      <c r="E440" s="39"/>
    </row>
    <row r="441" spans="5:5" ht="19.5" x14ac:dyDescent="0.2">
      <c r="E441" s="39"/>
    </row>
    <row r="442" spans="5:5" ht="19.5" x14ac:dyDescent="0.2">
      <c r="E442" s="39"/>
    </row>
    <row r="443" spans="5:5" ht="19.5" x14ac:dyDescent="0.2">
      <c r="E443" s="39"/>
    </row>
    <row r="444" spans="5:5" ht="19.5" x14ac:dyDescent="0.2">
      <c r="E444" s="39"/>
    </row>
    <row r="445" spans="5:5" ht="19.5" x14ac:dyDescent="0.2">
      <c r="E445" s="39"/>
    </row>
    <row r="446" spans="5:5" ht="19.5" x14ac:dyDescent="0.2">
      <c r="E446" s="39"/>
    </row>
    <row r="447" spans="5:5" ht="19.5" x14ac:dyDescent="0.2">
      <c r="E447" s="39"/>
    </row>
    <row r="448" spans="5:5" ht="19.5" x14ac:dyDescent="0.2">
      <c r="E448" s="39"/>
    </row>
    <row r="449" spans="5:5" ht="19.5" x14ac:dyDescent="0.2">
      <c r="E449" s="39"/>
    </row>
    <row r="450" spans="5:5" ht="19.5" x14ac:dyDescent="0.2">
      <c r="E450" s="39"/>
    </row>
    <row r="451" spans="5:5" ht="19.5" x14ac:dyDescent="0.2">
      <c r="E451" s="39"/>
    </row>
    <row r="452" spans="5:5" ht="19.5" x14ac:dyDescent="0.2">
      <c r="E452" s="39"/>
    </row>
    <row r="453" spans="5:5" ht="19.5" x14ac:dyDescent="0.2">
      <c r="E453" s="39"/>
    </row>
    <row r="454" spans="5:5" ht="19.5" x14ac:dyDescent="0.2">
      <c r="E454" s="39"/>
    </row>
    <row r="455" spans="5:5" ht="19.5" x14ac:dyDescent="0.2">
      <c r="E455" s="39"/>
    </row>
    <row r="456" spans="5:5" ht="19.5" x14ac:dyDescent="0.2">
      <c r="E456" s="39"/>
    </row>
    <row r="457" spans="5:5" ht="19.5" x14ac:dyDescent="0.2">
      <c r="E457" s="39"/>
    </row>
    <row r="458" spans="5:5" ht="19.5" x14ac:dyDescent="0.2">
      <c r="E458" s="39"/>
    </row>
    <row r="459" spans="5:5" ht="19.5" x14ac:dyDescent="0.2">
      <c r="E459" s="39"/>
    </row>
    <row r="460" spans="5:5" ht="19.5" x14ac:dyDescent="0.2">
      <c r="E460" s="39"/>
    </row>
    <row r="461" spans="5:5" ht="19.5" x14ac:dyDescent="0.2">
      <c r="E461" s="39"/>
    </row>
    <row r="462" spans="5:5" ht="19.5" x14ac:dyDescent="0.2">
      <c r="E462" s="39"/>
    </row>
    <row r="463" spans="5:5" ht="19.5" x14ac:dyDescent="0.2">
      <c r="E463" s="39"/>
    </row>
    <row r="464" spans="5:5" ht="19.5" x14ac:dyDescent="0.2">
      <c r="E464" s="39"/>
    </row>
    <row r="465" spans="5:5" ht="19.5" x14ac:dyDescent="0.2">
      <c r="E465" s="39"/>
    </row>
    <row r="466" spans="5:5" ht="19.5" x14ac:dyDescent="0.2">
      <c r="E466" s="39"/>
    </row>
    <row r="467" spans="5:5" ht="19.5" x14ac:dyDescent="0.2">
      <c r="E467" s="39"/>
    </row>
    <row r="468" spans="5:5" ht="19.5" x14ac:dyDescent="0.2">
      <c r="E468" s="39"/>
    </row>
    <row r="469" spans="5:5" ht="19.5" x14ac:dyDescent="0.2">
      <c r="E469" s="39"/>
    </row>
    <row r="470" spans="5:5" ht="19.5" x14ac:dyDescent="0.2">
      <c r="E470" s="39"/>
    </row>
    <row r="471" spans="5:5" ht="19.5" x14ac:dyDescent="0.2">
      <c r="E471" s="39"/>
    </row>
    <row r="472" spans="5:5" ht="19.5" x14ac:dyDescent="0.2">
      <c r="E472" s="39"/>
    </row>
    <row r="473" spans="5:5" ht="19.5" x14ac:dyDescent="0.2">
      <c r="E473" s="39"/>
    </row>
    <row r="474" spans="5:5" ht="19.5" x14ac:dyDescent="0.2">
      <c r="E474" s="39"/>
    </row>
    <row r="475" spans="5:5" ht="19.5" x14ac:dyDescent="0.2">
      <c r="E475" s="39"/>
    </row>
    <row r="476" spans="5:5" ht="19.5" x14ac:dyDescent="0.2">
      <c r="E476" s="39"/>
    </row>
    <row r="477" spans="5:5" ht="19.5" x14ac:dyDescent="0.2">
      <c r="E477" s="39"/>
    </row>
    <row r="478" spans="5:5" ht="19.5" x14ac:dyDescent="0.2">
      <c r="E478" s="39"/>
    </row>
    <row r="479" spans="5:5" ht="19.5" x14ac:dyDescent="0.2">
      <c r="E479" s="39"/>
    </row>
    <row r="480" spans="5:5" ht="19.5" x14ac:dyDescent="0.2">
      <c r="E480" s="39"/>
    </row>
    <row r="481" spans="5:5" ht="19.5" x14ac:dyDescent="0.2">
      <c r="E481" s="39"/>
    </row>
    <row r="482" spans="5:5" ht="19.5" x14ac:dyDescent="0.2">
      <c r="E482" s="39"/>
    </row>
    <row r="483" spans="5:5" ht="19.5" x14ac:dyDescent="0.2">
      <c r="E483" s="39"/>
    </row>
    <row r="484" spans="5:5" ht="19.5" x14ac:dyDescent="0.2">
      <c r="E484" s="39"/>
    </row>
    <row r="485" spans="5:5" ht="19.5" x14ac:dyDescent="0.2">
      <c r="E485" s="39"/>
    </row>
    <row r="486" spans="5:5" ht="19.5" x14ac:dyDescent="0.2">
      <c r="E486" s="39"/>
    </row>
    <row r="487" spans="5:5" ht="19.5" x14ac:dyDescent="0.2">
      <c r="E487" s="39"/>
    </row>
    <row r="488" spans="5:5" ht="19.5" x14ac:dyDescent="0.2">
      <c r="E488" s="39"/>
    </row>
    <row r="489" spans="5:5" ht="19.5" x14ac:dyDescent="0.2">
      <c r="E489" s="39"/>
    </row>
    <row r="490" spans="5:5" ht="19.5" x14ac:dyDescent="0.2">
      <c r="E490" s="39"/>
    </row>
    <row r="491" spans="5:5" ht="19.5" x14ac:dyDescent="0.2">
      <c r="E491" s="39"/>
    </row>
    <row r="492" spans="5:5" ht="19.5" x14ac:dyDescent="0.2">
      <c r="E492" s="39"/>
    </row>
    <row r="493" spans="5:5" ht="19.5" x14ac:dyDescent="0.2">
      <c r="E493" s="39"/>
    </row>
    <row r="494" spans="5:5" ht="19.5" x14ac:dyDescent="0.2">
      <c r="E494" s="39"/>
    </row>
    <row r="495" spans="5:5" ht="19.5" x14ac:dyDescent="0.2">
      <c r="E495" s="39"/>
    </row>
    <row r="496" spans="5:5" ht="19.5" x14ac:dyDescent="0.2">
      <c r="E496" s="39"/>
    </row>
    <row r="497" spans="5:5" ht="19.5" x14ac:dyDescent="0.2">
      <c r="E497" s="39"/>
    </row>
    <row r="498" spans="5:5" ht="19.5" x14ac:dyDescent="0.2">
      <c r="E498" s="39"/>
    </row>
    <row r="499" spans="5:5" ht="19.5" x14ac:dyDescent="0.2">
      <c r="E499" s="39"/>
    </row>
    <row r="500" spans="5:5" ht="19.5" x14ac:dyDescent="0.2">
      <c r="E500" s="39"/>
    </row>
    <row r="501" spans="5:5" ht="19.5" x14ac:dyDescent="0.2">
      <c r="E501" s="39"/>
    </row>
    <row r="502" spans="5:5" ht="19.5" x14ac:dyDescent="0.2">
      <c r="E502" s="39"/>
    </row>
    <row r="503" spans="5:5" ht="19.5" x14ac:dyDescent="0.2">
      <c r="E503" s="39"/>
    </row>
    <row r="504" spans="5:5" ht="19.5" x14ac:dyDescent="0.2">
      <c r="E504" s="39"/>
    </row>
  </sheetData>
  <mergeCells count="19">
    <mergeCell ref="A27:B27"/>
    <mergeCell ref="F6:F7"/>
    <mergeCell ref="A6:A7"/>
    <mergeCell ref="B6:B7"/>
    <mergeCell ref="C6:C7"/>
    <mergeCell ref="D6:D7"/>
    <mergeCell ref="E6:E7"/>
    <mergeCell ref="A14:B14"/>
    <mergeCell ref="A25:B25"/>
    <mergeCell ref="B42:C42"/>
    <mergeCell ref="B44:C44"/>
    <mergeCell ref="F41:I41"/>
    <mergeCell ref="F39:I39"/>
    <mergeCell ref="F42:I42"/>
    <mergeCell ref="G6:K6"/>
    <mergeCell ref="E1:K1"/>
    <mergeCell ref="D2:K2"/>
    <mergeCell ref="A4:K4"/>
    <mergeCell ref="A3:K3"/>
  </mergeCells>
  <phoneticPr fontId="54" type="noConversion"/>
  <printOptions horizontalCentered="1"/>
  <pageMargins left="0.78740157480314965" right="0" top="0.78740157480314965" bottom="0.39370078740157483" header="0.19685039370078741" footer="0.39370078740157483"/>
  <pageSetup paperSize="9" scale="43" firstPageNumber="0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5"/>
  <sheetViews>
    <sheetView view="pageBreakPreview" zoomScale="120" zoomScaleSheetLayoutView="120" zoomScalePageLayoutView="110" workbookViewId="0">
      <selection activeCell="E8" sqref="E8"/>
    </sheetView>
  </sheetViews>
  <sheetFormatPr defaultColWidth="9.140625" defaultRowHeight="12.75" x14ac:dyDescent="0.2"/>
  <cols>
    <col min="1" max="1" width="6.5703125" style="86" customWidth="1"/>
    <col min="2" max="2" width="41.5703125" style="86" customWidth="1"/>
    <col min="3" max="3" width="12.85546875" style="86" customWidth="1"/>
    <col min="4" max="4" width="15.28515625" style="86" customWidth="1"/>
    <col min="5" max="5" width="39.85546875" style="86" customWidth="1"/>
    <col min="6" max="1025" width="9.140625" style="86"/>
    <col min="1026" max="16384" width="9.140625" style="85"/>
  </cols>
  <sheetData>
    <row r="1" spans="1:1024" x14ac:dyDescent="0.2">
      <c r="A1" s="83"/>
      <c r="B1" s="83"/>
      <c r="C1" s="83"/>
      <c r="D1" s="84"/>
      <c r="E1" s="314" t="s">
        <v>35</v>
      </c>
      <c r="F1" s="8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2.75" customHeight="1" x14ac:dyDescent="0.25">
      <c r="A2" s="83"/>
      <c r="B2" s="83"/>
      <c r="C2" s="566" t="str">
        <f>'НАЧИНАТЬ С ЭТОГО'!B6</f>
        <v>к договору на выполнение СМР №____ от ______ 2026 года</v>
      </c>
      <c r="D2" s="566"/>
      <c r="E2" s="566"/>
      <c r="F2" s="83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24" customHeight="1" x14ac:dyDescent="0.2">
      <c r="A3" s="83"/>
      <c r="B3" s="87"/>
      <c r="C3" s="87"/>
      <c r="D3" s="87"/>
      <c r="E3" s="83"/>
      <c r="F3" s="83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33" customHeight="1" x14ac:dyDescent="0.2">
      <c r="A4" s="567" t="s">
        <v>36</v>
      </c>
      <c r="B4" s="567"/>
      <c r="C4" s="567"/>
      <c r="D4" s="567"/>
      <c r="E4" s="567"/>
      <c r="F4" s="83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60" customHeight="1" x14ac:dyDescent="0.2">
      <c r="A5" s="568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5" s="568"/>
      <c r="C5" s="568"/>
      <c r="D5" s="568"/>
      <c r="E5" s="568"/>
      <c r="F5" s="83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6.75" customHeight="1" x14ac:dyDescent="0.2">
      <c r="A6" s="83"/>
      <c r="B6" s="83"/>
      <c r="C6" s="83"/>
      <c r="D6" s="83"/>
      <c r="E6" s="83"/>
      <c r="F6" s="83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s="90" customFormat="1" ht="38.25" customHeight="1" x14ac:dyDescent="0.2">
      <c r="A7" s="88" t="s">
        <v>2</v>
      </c>
      <c r="B7" s="88" t="s">
        <v>37</v>
      </c>
      <c r="C7" s="569" t="s">
        <v>38</v>
      </c>
      <c r="D7" s="569"/>
      <c r="E7" s="88" t="s">
        <v>39</v>
      </c>
      <c r="F7" s="89"/>
    </row>
    <row r="8" spans="1:1024" ht="134.25" customHeight="1" x14ac:dyDescent="0.2">
      <c r="A8" s="91" t="s">
        <v>158</v>
      </c>
      <c r="B8" s="437" t="s">
        <v>491</v>
      </c>
      <c r="C8" s="570" t="s">
        <v>492</v>
      </c>
      <c r="D8" s="570"/>
      <c r="E8" s="279" t="s">
        <v>155</v>
      </c>
      <c r="F8" s="83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s="96" customFormat="1" ht="15.75" x14ac:dyDescent="0.2">
      <c r="A9" s="92"/>
      <c r="B9" s="92"/>
      <c r="C9" s="92"/>
      <c r="D9" s="92"/>
      <c r="E9" s="93"/>
      <c r="F9" s="94"/>
      <c r="G9" s="95"/>
      <c r="H9" s="95"/>
      <c r="J9" s="95"/>
      <c r="K9" s="95"/>
      <c r="L9" s="95"/>
      <c r="N9" s="97"/>
      <c r="O9" s="97"/>
      <c r="P9" s="98"/>
      <c r="R9" s="99"/>
      <c r="S9" s="99"/>
      <c r="T9" s="99"/>
      <c r="U9" s="99"/>
      <c r="V9" s="99"/>
      <c r="W9" s="99"/>
    </row>
    <row r="10" spans="1:1024" s="96" customFormat="1" ht="15" customHeight="1" x14ac:dyDescent="0.2">
      <c r="A10" s="92" t="s">
        <v>22</v>
      </c>
      <c r="B10" s="92"/>
      <c r="C10" s="92"/>
      <c r="D10" s="92" t="s">
        <v>23</v>
      </c>
      <c r="E10" s="93"/>
      <c r="F10" s="94"/>
      <c r="G10" s="95"/>
      <c r="H10" s="95"/>
      <c r="J10" s="95"/>
      <c r="K10" s="95"/>
      <c r="L10" s="95"/>
      <c r="N10" s="97"/>
      <c r="O10" s="97"/>
      <c r="P10" s="98"/>
      <c r="R10" s="99"/>
      <c r="S10" s="99"/>
      <c r="T10" s="99"/>
      <c r="U10" s="99"/>
      <c r="V10" s="99"/>
      <c r="W10" s="99"/>
    </row>
    <row r="11" spans="1:1024" s="96" customFormat="1" ht="15" customHeight="1" x14ac:dyDescent="0.2">
      <c r="A11" s="92"/>
      <c r="B11" s="92"/>
      <c r="C11" s="92"/>
      <c r="D11" s="92"/>
      <c r="E11" s="93"/>
      <c r="F11" s="94"/>
      <c r="G11" s="95"/>
      <c r="H11" s="95"/>
      <c r="J11" s="95"/>
      <c r="K11" s="95"/>
      <c r="L11" s="95"/>
      <c r="N11" s="97"/>
      <c r="O11" s="97"/>
      <c r="P11" s="98"/>
      <c r="R11" s="99"/>
      <c r="S11" s="99"/>
      <c r="T11" s="99"/>
      <c r="U11" s="99"/>
      <c r="V11" s="99"/>
      <c r="W11" s="99"/>
    </row>
    <row r="12" spans="1:1024" s="96" customFormat="1" ht="15" customHeight="1" x14ac:dyDescent="0.2">
      <c r="A12" s="92" t="str">
        <f>'НАЧИНАТЬ С ЭТОГО'!B9</f>
        <v>Генеральный директор</v>
      </c>
      <c r="B12" s="92"/>
      <c r="C12" s="92"/>
      <c r="D12" s="92" t="str">
        <f>'НАЧИНАТЬ С ЭТОГО'!B17</f>
        <v>Директор</v>
      </c>
      <c r="E12" s="93"/>
      <c r="F12" s="94"/>
      <c r="G12" s="95"/>
      <c r="H12" s="95"/>
      <c r="J12" s="95"/>
      <c r="K12" s="95"/>
      <c r="L12" s="95"/>
      <c r="N12" s="97"/>
      <c r="O12" s="97"/>
      <c r="P12" s="98"/>
      <c r="R12" s="99"/>
      <c r="S12" s="99"/>
      <c r="T12" s="99"/>
      <c r="U12" s="99"/>
      <c r="V12" s="99"/>
      <c r="W12" s="99"/>
    </row>
    <row r="13" spans="1:1024" s="96" customFormat="1" ht="3" customHeight="1" x14ac:dyDescent="0.2">
      <c r="A13" s="92"/>
      <c r="B13" s="92"/>
      <c r="C13" s="92"/>
      <c r="D13" s="92"/>
      <c r="E13" s="93"/>
      <c r="F13" s="94"/>
      <c r="G13" s="95"/>
      <c r="H13" s="95"/>
      <c r="J13" s="95"/>
      <c r="K13" s="95"/>
      <c r="L13" s="95"/>
      <c r="N13" s="97"/>
      <c r="O13" s="97"/>
      <c r="P13" s="98"/>
      <c r="R13" s="99"/>
      <c r="S13" s="99"/>
      <c r="T13" s="99"/>
      <c r="U13" s="99"/>
      <c r="V13" s="99"/>
      <c r="W13" s="99"/>
    </row>
    <row r="14" spans="1:1024" s="96" customFormat="1" ht="15" customHeight="1" x14ac:dyDescent="0.2">
      <c r="A14" s="92" t="s">
        <v>40</v>
      </c>
      <c r="B14" s="92"/>
      <c r="C14" s="92"/>
      <c r="D14" s="92" t="str">
        <f>'НАЧИНАТЬ С ЭТОГО'!B18</f>
        <v>_____________________________</v>
      </c>
      <c r="E14" s="93"/>
      <c r="F14" s="94"/>
      <c r="G14" s="95"/>
      <c r="H14" s="95"/>
      <c r="J14" s="95"/>
      <c r="K14" s="95"/>
      <c r="L14" s="95"/>
      <c r="N14" s="97"/>
      <c r="O14" s="97"/>
      <c r="P14" s="98"/>
      <c r="R14" s="99"/>
      <c r="S14" s="99"/>
      <c r="T14" s="99"/>
      <c r="U14" s="99"/>
      <c r="V14" s="99"/>
      <c r="W14" s="99"/>
    </row>
    <row r="15" spans="1:1024" s="96" customFormat="1" ht="8.25" customHeight="1" x14ac:dyDescent="0.25">
      <c r="A15" s="93"/>
      <c r="B15" s="100"/>
      <c r="C15" s="100"/>
      <c r="D15" s="92"/>
      <c r="E15" s="93"/>
      <c r="F15" s="94"/>
      <c r="G15" s="95"/>
      <c r="H15" s="95"/>
      <c r="J15" s="95"/>
      <c r="K15" s="95"/>
      <c r="L15" s="95"/>
      <c r="N15" s="97"/>
      <c r="O15" s="97"/>
      <c r="P15" s="98"/>
      <c r="R15" s="99"/>
      <c r="S15" s="99"/>
      <c r="T15" s="99"/>
      <c r="U15" s="99"/>
      <c r="V15" s="99"/>
      <c r="W15" s="99"/>
    </row>
    <row r="16" spans="1:1024" ht="15" customHeight="1" x14ac:dyDescent="0.25">
      <c r="A16" s="92" t="str">
        <f>'НАЧИНАТЬ С ЭТОГО'!B12</f>
        <v>__________________ А. О. Козырев</v>
      </c>
      <c r="B16" s="101"/>
      <c r="C16" s="101"/>
      <c r="D16" s="92" t="str">
        <f>'НАЧИНАТЬ С ЭТОГО'!B19</f>
        <v>_____________________</v>
      </c>
      <c r="E16" s="102"/>
      <c r="F16" s="103"/>
      <c r="G16" s="95"/>
      <c r="H16" s="95"/>
      <c r="J16" s="85"/>
      <c r="K16" s="95"/>
      <c r="L16" s="95"/>
      <c r="N16" s="97"/>
      <c r="O16" s="97"/>
      <c r="P16" s="98"/>
      <c r="R16" s="99"/>
      <c r="S16" s="99"/>
      <c r="T16" s="99"/>
      <c r="U16" s="99"/>
      <c r="V16" s="99"/>
      <c r="W16" s="99"/>
    </row>
    <row r="17" spans="1:23" ht="15" customHeight="1" x14ac:dyDescent="0.2">
      <c r="A17" s="92"/>
      <c r="B17" s="92"/>
      <c r="C17" s="92"/>
      <c r="D17" s="92"/>
      <c r="E17" s="104"/>
      <c r="F17" s="94"/>
      <c r="G17" s="95"/>
      <c r="H17" s="95"/>
      <c r="J17" s="95"/>
      <c r="K17" s="95"/>
      <c r="L17" s="95"/>
      <c r="N17" s="97"/>
      <c r="O17" s="97"/>
      <c r="P17" s="98"/>
      <c r="R17" s="99"/>
      <c r="S17" s="99"/>
      <c r="T17" s="99"/>
      <c r="U17" s="99"/>
      <c r="V17" s="99"/>
      <c r="W17" s="99"/>
    </row>
    <row r="18" spans="1:23" ht="15" customHeight="1" x14ac:dyDescent="0.2">
      <c r="A18" s="105" t="s">
        <v>256</v>
      </c>
      <c r="B18" s="92"/>
      <c r="C18" s="92"/>
      <c r="D18" s="105" t="s">
        <v>256</v>
      </c>
      <c r="E18" s="93"/>
      <c r="F18" s="106"/>
      <c r="G18" s="107"/>
      <c r="H18" s="107"/>
      <c r="J18" s="95"/>
      <c r="K18" s="95"/>
      <c r="L18" s="95"/>
      <c r="N18" s="97"/>
      <c r="O18" s="97"/>
      <c r="P18" s="98"/>
      <c r="W18" s="85"/>
    </row>
    <row r="19" spans="1:23" ht="15" customHeight="1" x14ac:dyDescent="0.2">
      <c r="A19" s="92"/>
      <c r="B19" s="92"/>
      <c r="C19" s="92"/>
      <c r="D19" s="92"/>
      <c r="E19" s="93"/>
      <c r="F19" s="108"/>
      <c r="G19" s="109"/>
      <c r="H19" s="109"/>
      <c r="J19" s="98"/>
      <c r="K19" s="98"/>
      <c r="L19" s="98"/>
      <c r="N19" s="109"/>
      <c r="O19" s="109"/>
      <c r="W19" s="110"/>
    </row>
    <row r="20" spans="1:23" ht="15.75" x14ac:dyDescent="0.25">
      <c r="A20" s="102"/>
      <c r="B20" s="102"/>
      <c r="C20" s="102"/>
      <c r="D20" s="102"/>
      <c r="E20" s="102"/>
      <c r="F20" s="111"/>
      <c r="H20" s="85"/>
    </row>
    <row r="21" spans="1:23" ht="15.75" x14ac:dyDescent="0.2">
      <c r="A21" s="92"/>
      <c r="B21" s="112"/>
      <c r="C21" s="112"/>
      <c r="D21" s="112"/>
      <c r="E21" s="112"/>
      <c r="F21" s="83"/>
      <c r="H21" s="113"/>
    </row>
    <row r="22" spans="1:23" ht="18.75" x14ac:dyDescent="0.2">
      <c r="A22" s="114"/>
      <c r="B22" s="115"/>
      <c r="C22" s="115"/>
      <c r="D22" s="115"/>
      <c r="E22" s="115"/>
      <c r="F22" s="83"/>
      <c r="H22" s="85"/>
    </row>
    <row r="23" spans="1:23" ht="18.75" x14ac:dyDescent="0.2">
      <c r="A23" s="114"/>
      <c r="B23" s="116"/>
      <c r="C23" s="116"/>
      <c r="D23" s="116"/>
      <c r="E23" s="115"/>
      <c r="F23" s="83"/>
      <c r="H23" s="85"/>
    </row>
    <row r="24" spans="1:23" ht="18.75" x14ac:dyDescent="0.2">
      <c r="A24" s="115"/>
      <c r="B24" s="115"/>
      <c r="C24" s="115"/>
      <c r="D24" s="115"/>
      <c r="E24" s="115"/>
      <c r="F24" s="83"/>
      <c r="H24" s="85"/>
    </row>
    <row r="25" spans="1:23" ht="18.75" x14ac:dyDescent="0.2">
      <c r="A25" s="115"/>
      <c r="B25" s="115"/>
      <c r="C25" s="115"/>
      <c r="D25" s="115"/>
      <c r="E25" s="115"/>
      <c r="F25" s="83"/>
      <c r="H25" s="85"/>
    </row>
    <row r="26" spans="1:23" x14ac:dyDescent="0.2">
      <c r="A26" s="83"/>
      <c r="B26" s="83"/>
      <c r="C26" s="83"/>
      <c r="D26" s="83"/>
      <c r="E26" s="83"/>
      <c r="F26" s="83"/>
      <c r="H26" s="85"/>
    </row>
    <row r="27" spans="1:23" x14ac:dyDescent="0.2">
      <c r="A27" s="83"/>
      <c r="B27" s="83"/>
      <c r="C27" s="83"/>
      <c r="D27" s="83"/>
      <c r="E27" s="83"/>
      <c r="F27" s="83"/>
      <c r="H27" s="85"/>
    </row>
    <row r="28" spans="1:23" x14ac:dyDescent="0.2">
      <c r="A28" s="83"/>
      <c r="B28" s="83"/>
      <c r="C28" s="83"/>
      <c r="D28" s="83"/>
      <c r="E28" s="83"/>
      <c r="F28" s="83"/>
      <c r="H28" s="85"/>
    </row>
    <row r="29" spans="1:23" x14ac:dyDescent="0.2">
      <c r="A29" s="83"/>
      <c r="B29" s="83"/>
      <c r="C29" s="83"/>
      <c r="D29" s="83"/>
      <c r="E29" s="83"/>
      <c r="F29" s="83"/>
      <c r="H29" s="113"/>
    </row>
    <row r="30" spans="1:23" x14ac:dyDescent="0.2">
      <c r="A30" s="83"/>
      <c r="B30" s="83"/>
      <c r="C30" s="83"/>
      <c r="D30" s="83"/>
      <c r="E30" s="83"/>
      <c r="F30" s="83"/>
      <c r="H30" s="85"/>
    </row>
    <row r="31" spans="1:23" x14ac:dyDescent="0.2">
      <c r="A31" s="83"/>
      <c r="B31" s="83"/>
      <c r="C31" s="83"/>
      <c r="D31" s="83"/>
      <c r="E31" s="83"/>
      <c r="F31" s="83"/>
      <c r="H31" s="85"/>
    </row>
    <row r="32" spans="1:23" x14ac:dyDescent="0.2">
      <c r="A32" s="83"/>
      <c r="B32" s="83"/>
      <c r="C32" s="83"/>
      <c r="D32" s="83"/>
      <c r="E32" s="83"/>
      <c r="F32" s="83"/>
      <c r="H32" s="85"/>
    </row>
    <row r="33" spans="1:8" x14ac:dyDescent="0.2">
      <c r="A33" s="83"/>
      <c r="B33" s="83"/>
      <c r="C33" s="83"/>
      <c r="D33" s="83"/>
      <c r="E33" s="83"/>
      <c r="F33" s="83"/>
      <c r="H33" s="113"/>
    </row>
    <row r="34" spans="1:8" x14ac:dyDescent="0.2">
      <c r="A34" s="83"/>
      <c r="B34" s="83"/>
      <c r="C34" s="83"/>
      <c r="D34" s="83"/>
      <c r="E34" s="83"/>
      <c r="F34" s="83"/>
      <c r="H34" s="113"/>
    </row>
    <row r="35" spans="1:8" x14ac:dyDescent="0.2">
      <c r="A35" s="83"/>
      <c r="B35" s="83"/>
      <c r="C35" s="83"/>
      <c r="D35" s="83"/>
      <c r="E35" s="83"/>
      <c r="F35" s="83"/>
      <c r="H35" s="113"/>
    </row>
  </sheetData>
  <mergeCells count="5">
    <mergeCell ref="C2:E2"/>
    <mergeCell ref="A4:E4"/>
    <mergeCell ref="A5:E5"/>
    <mergeCell ref="C7:D7"/>
    <mergeCell ref="C8:D8"/>
  </mergeCells>
  <printOptions horizontalCentered="1"/>
  <pageMargins left="0.78740157480314965" right="0.19685039370078741" top="0.78740157480314965" bottom="0.39370078740157483" header="0.51181102362204722" footer="0.15748031496062992"/>
  <pageSetup paperSize="9" scale="81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MG24"/>
  <sheetViews>
    <sheetView view="pageBreakPreview" zoomScale="80" zoomScalePageLayoutView="80" workbookViewId="0">
      <selection activeCell="G13" sqref="G13"/>
    </sheetView>
  </sheetViews>
  <sheetFormatPr defaultColWidth="9.140625" defaultRowHeight="18" x14ac:dyDescent="0.25"/>
  <cols>
    <col min="1" max="1" width="9.140625" style="135"/>
    <col min="2" max="2" width="41.42578125" style="135" customWidth="1"/>
    <col min="3" max="3" width="13.140625" style="135" customWidth="1"/>
    <col min="4" max="4" width="14.85546875" style="136" customWidth="1"/>
    <col min="5" max="5" width="15.5703125" style="135" customWidth="1"/>
    <col min="6" max="6" width="18.42578125" style="135" customWidth="1"/>
    <col min="7" max="7" width="19.7109375" style="135" customWidth="1"/>
    <col min="8" max="9" width="24.42578125" style="135" customWidth="1"/>
    <col min="10" max="10" width="20.140625" style="85" customWidth="1"/>
    <col min="11" max="11" width="2.5703125" style="85" customWidth="1"/>
    <col min="12" max="12" width="9.140625" style="85" hidden="1" customWidth="1"/>
    <col min="13" max="22" width="9.140625" style="85"/>
    <col min="23" max="1021" width="9.140625" style="121"/>
    <col min="1022" max="16384" width="9.140625" style="85"/>
  </cols>
  <sheetData>
    <row r="1" spans="1:1021" s="120" customFormat="1" ht="20.25" x14ac:dyDescent="0.2">
      <c r="A1" s="117"/>
      <c r="B1" s="117"/>
      <c r="C1" s="117"/>
      <c r="D1" s="118"/>
      <c r="E1" s="429"/>
      <c r="F1" s="429"/>
      <c r="G1" s="429"/>
      <c r="H1" s="571"/>
      <c r="I1" s="571"/>
      <c r="J1" s="571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1021" s="119" customFormat="1" ht="18.75" customHeight="1" x14ac:dyDescent="0.2">
      <c r="A2" s="117"/>
      <c r="B2" s="117"/>
      <c r="C2" s="117"/>
      <c r="D2" s="118"/>
      <c r="E2" s="572" t="str">
        <f>'НАЧИНАТЬ С ЭТОГО'!B6</f>
        <v>к договору на выполнение СМР №____ от ______ 2026 года</v>
      </c>
      <c r="F2" s="572"/>
      <c r="G2" s="572"/>
      <c r="H2" s="572"/>
      <c r="I2" s="572"/>
      <c r="J2" s="572"/>
    </row>
    <row r="3" spans="1:1021" ht="17.25" customHeight="1" x14ac:dyDescent="0.2">
      <c r="A3" s="117"/>
      <c r="B3" s="117"/>
      <c r="C3" s="117"/>
      <c r="D3" s="118"/>
      <c r="E3" s="117"/>
      <c r="F3" s="117"/>
      <c r="G3" s="117"/>
      <c r="H3" s="117"/>
      <c r="I3" s="117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</row>
    <row r="4" spans="1:1021" ht="23.25" customHeight="1" x14ac:dyDescent="0.2">
      <c r="A4" s="573" t="s">
        <v>41</v>
      </c>
      <c r="B4" s="573"/>
      <c r="C4" s="573"/>
      <c r="D4" s="573"/>
      <c r="E4" s="573"/>
      <c r="F4" s="573"/>
      <c r="G4" s="573"/>
      <c r="H4" s="573"/>
      <c r="I4" s="573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</row>
    <row r="5" spans="1:1021" ht="61.5" customHeight="1" x14ac:dyDescent="0.2">
      <c r="A5" s="578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5" s="578"/>
      <c r="C5" s="578"/>
      <c r="D5" s="578"/>
      <c r="E5" s="578"/>
      <c r="F5" s="578"/>
      <c r="G5" s="578"/>
      <c r="H5" s="578"/>
      <c r="I5" s="578"/>
      <c r="J5" s="578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</row>
    <row r="6" spans="1:1021" ht="18.75" x14ac:dyDescent="0.2">
      <c r="A6" s="117"/>
      <c r="B6" s="117"/>
      <c r="C6" s="117"/>
      <c r="D6" s="118"/>
      <c r="E6" s="117"/>
      <c r="F6" s="117"/>
      <c r="G6" s="117"/>
      <c r="H6" s="117"/>
      <c r="I6" s="117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</row>
    <row r="7" spans="1:1021" ht="26.25" customHeight="1" x14ac:dyDescent="0.2">
      <c r="A7" s="574" t="s">
        <v>2</v>
      </c>
      <c r="B7" s="575" t="s">
        <v>10</v>
      </c>
      <c r="C7" s="574" t="s">
        <v>11</v>
      </c>
      <c r="D7" s="574" t="s">
        <v>42</v>
      </c>
      <c r="E7" s="574" t="s">
        <v>43</v>
      </c>
      <c r="F7" s="574"/>
      <c r="G7" s="574"/>
      <c r="H7" s="576"/>
      <c r="I7" s="576"/>
      <c r="J7" s="577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F7" s="85"/>
      <c r="AMG7" s="85"/>
    </row>
    <row r="8" spans="1:1021" ht="33.75" customHeight="1" x14ac:dyDescent="0.2">
      <c r="A8" s="574"/>
      <c r="B8" s="575"/>
      <c r="C8" s="574"/>
      <c r="D8" s="574"/>
      <c r="E8" s="300" t="s">
        <v>44</v>
      </c>
      <c r="F8" s="300" t="s">
        <v>45</v>
      </c>
      <c r="G8" s="300" t="s">
        <v>46</v>
      </c>
      <c r="H8" s="438" t="s">
        <v>258</v>
      </c>
      <c r="I8" s="438" t="s">
        <v>261</v>
      </c>
      <c r="J8" s="438" t="s">
        <v>262</v>
      </c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G8" s="85"/>
    </row>
    <row r="9" spans="1:1021" ht="33.75" customHeight="1" x14ac:dyDescent="0.2">
      <c r="A9" s="300">
        <f>Прил2!A10</f>
        <v>1</v>
      </c>
      <c r="B9" s="75"/>
      <c r="C9" s="76"/>
      <c r="D9" s="76"/>
      <c r="E9" s="321"/>
      <c r="F9" s="320"/>
      <c r="G9" s="322">
        <f>F9-E9+1</f>
        <v>1</v>
      </c>
      <c r="H9" s="301"/>
      <c r="I9" s="301"/>
      <c r="J9" s="301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G9" s="85"/>
    </row>
    <row r="10" spans="1:1021" ht="33.75" customHeight="1" x14ac:dyDescent="0.2">
      <c r="A10" s="300">
        <v>2</v>
      </c>
      <c r="B10" s="75"/>
      <c r="C10" s="76"/>
      <c r="D10" s="76"/>
      <c r="E10" s="321"/>
      <c r="F10" s="320"/>
      <c r="G10" s="322">
        <f>F10-E10+1</f>
        <v>1</v>
      </c>
      <c r="H10" s="301"/>
      <c r="I10" s="301"/>
      <c r="J10" s="301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G10" s="85"/>
    </row>
    <row r="11" spans="1:1021" ht="33.75" customHeight="1" x14ac:dyDescent="0.2">
      <c r="A11" s="300">
        <f>Прил2!A12</f>
        <v>3</v>
      </c>
      <c r="B11" s="75"/>
      <c r="C11" s="76"/>
      <c r="D11" s="76"/>
      <c r="E11" s="321"/>
      <c r="F11" s="320"/>
      <c r="G11" s="322">
        <f>F11-E11+1</f>
        <v>1</v>
      </c>
      <c r="H11" s="301"/>
      <c r="I11" s="301"/>
      <c r="J11" s="301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G11" s="85"/>
    </row>
    <row r="12" spans="1:1021" ht="33.75" customHeight="1" x14ac:dyDescent="0.2">
      <c r="A12" s="300">
        <f>Прил2!A13</f>
        <v>4</v>
      </c>
      <c r="B12" s="75"/>
      <c r="C12" s="76"/>
      <c r="D12" s="76"/>
      <c r="E12" s="321"/>
      <c r="F12" s="320"/>
      <c r="G12" s="322">
        <f>F12-E12+1</f>
        <v>1</v>
      </c>
      <c r="H12" s="301"/>
      <c r="I12" s="301"/>
      <c r="J12" s="301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G12" s="85"/>
    </row>
    <row r="13" spans="1:1021" ht="33.75" customHeight="1" x14ac:dyDescent="0.2">
      <c r="A13" s="300" t="s">
        <v>208</v>
      </c>
      <c r="B13" s="75"/>
      <c r="C13" s="76"/>
      <c r="D13" s="76"/>
      <c r="E13" s="321"/>
      <c r="F13" s="320"/>
      <c r="G13" s="322">
        <f>F13-E13+1</f>
        <v>1</v>
      </c>
      <c r="H13" s="301"/>
      <c r="I13" s="301"/>
      <c r="J13" s="301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G13" s="85"/>
    </row>
    <row r="14" spans="1:1021" s="126" customFormat="1" ht="18.75" x14ac:dyDescent="0.2">
      <c r="A14" s="114"/>
      <c r="B14" s="117"/>
      <c r="C14" s="122"/>
      <c r="D14" s="123"/>
      <c r="E14" s="117"/>
      <c r="F14" s="117"/>
      <c r="G14" s="117"/>
      <c r="H14" s="124"/>
      <c r="I14" s="124"/>
      <c r="J14" s="124"/>
      <c r="K14" s="124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</row>
    <row r="15" spans="1:1021" ht="14.1" customHeight="1" x14ac:dyDescent="0.2">
      <c r="A15" s="114"/>
      <c r="B15" s="114" t="str">
        <f>'[1]НАЧИНАТЬ С ЭТОГО'!B22</f>
        <v>ЗАКАЗЧИК:</v>
      </c>
      <c r="C15" s="127"/>
      <c r="D15" s="123"/>
      <c r="E15" s="117"/>
      <c r="F15" s="85"/>
      <c r="G15" s="85"/>
      <c r="H15" s="128"/>
      <c r="I15" s="128"/>
      <c r="J15" s="124"/>
      <c r="K15" s="124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1021" ht="14.1" customHeight="1" x14ac:dyDescent="0.2">
      <c r="A16" s="114"/>
      <c r="B16" s="114"/>
      <c r="C16" s="127"/>
      <c r="D16" s="123"/>
      <c r="E16" s="117"/>
      <c r="F16" s="85"/>
      <c r="G16" s="85"/>
      <c r="H16" s="114"/>
      <c r="I16" s="114"/>
      <c r="J16" s="124"/>
      <c r="K16" s="124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</row>
    <row r="17" spans="1:1021" ht="18.75" x14ac:dyDescent="0.2">
      <c r="A17" s="114"/>
      <c r="B17" s="114" t="str">
        <f>'НАЧИНАТЬ С ЭТОГО'!B9</f>
        <v>Генеральный директор</v>
      </c>
      <c r="C17" s="127"/>
      <c r="D17" s="123"/>
      <c r="E17" s="117"/>
      <c r="F17" s="85"/>
      <c r="G17" s="85"/>
      <c r="H17" s="128"/>
      <c r="I17" s="128"/>
      <c r="J17" s="124"/>
      <c r="K17" s="124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1021" ht="14.1" customHeight="1" x14ac:dyDescent="0.2">
      <c r="A18" s="114"/>
      <c r="B18" s="114"/>
      <c r="C18" s="127"/>
      <c r="D18" s="123"/>
      <c r="E18" s="117"/>
      <c r="F18" s="85"/>
      <c r="G18" s="85"/>
      <c r="H18" s="114"/>
      <c r="I18" s="114"/>
      <c r="J18" s="124"/>
      <c r="K18" s="124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</row>
    <row r="19" spans="1:1021" ht="14.1" customHeight="1" x14ac:dyDescent="0.2">
      <c r="A19" s="114"/>
      <c r="B19" s="114" t="s">
        <v>40</v>
      </c>
      <c r="C19" s="127"/>
      <c r="D19" s="123"/>
      <c r="E19" s="117"/>
      <c r="F19" s="85"/>
      <c r="G19" s="85"/>
      <c r="H19" s="128"/>
      <c r="I19" s="128"/>
      <c r="J19" s="124"/>
      <c r="K19" s="124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1021" ht="14.1" customHeight="1" x14ac:dyDescent="0.2">
      <c r="A20" s="128"/>
      <c r="B20" s="114"/>
      <c r="C20" s="127"/>
      <c r="D20" s="123"/>
      <c r="E20" s="117"/>
      <c r="F20" s="85"/>
      <c r="G20" s="85"/>
      <c r="H20" s="114"/>
      <c r="I20" s="114"/>
      <c r="J20" s="124"/>
      <c r="K20" s="124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1021" ht="18.75" x14ac:dyDescent="0.3">
      <c r="A21" s="114"/>
      <c r="B21" s="129" t="str">
        <f>'НАЧИНАТЬ С ЭТОГО'!B12</f>
        <v>__________________ А. О. Козырев</v>
      </c>
      <c r="C21" s="130"/>
      <c r="D21" s="123"/>
      <c r="E21" s="117"/>
      <c r="F21" s="85"/>
      <c r="G21" s="85"/>
      <c r="H21" s="128"/>
      <c r="I21" s="128"/>
      <c r="J21" s="124"/>
      <c r="K21" s="124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1021" ht="18.75" x14ac:dyDescent="0.2">
      <c r="A22" s="114"/>
      <c r="B22" s="114"/>
      <c r="C22" s="127"/>
      <c r="D22" s="123"/>
      <c r="E22" s="117"/>
      <c r="F22" s="85"/>
      <c r="G22" s="85"/>
      <c r="H22" s="114"/>
      <c r="I22" s="114"/>
      <c r="J22" s="124"/>
      <c r="K22" s="124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</row>
    <row r="23" spans="1:1021" ht="18.75" x14ac:dyDescent="0.2">
      <c r="A23" s="114"/>
      <c r="B23" s="131" t="s">
        <v>256</v>
      </c>
      <c r="C23" s="127"/>
      <c r="D23" s="132"/>
      <c r="E23" s="114"/>
      <c r="F23" s="85"/>
      <c r="G23" s="85"/>
      <c r="H23" s="315"/>
      <c r="I23" s="31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1021" x14ac:dyDescent="0.25">
      <c r="A24" s="133"/>
      <c r="B24" s="133"/>
      <c r="C24" s="133"/>
      <c r="D24" s="134"/>
      <c r="E24" s="133"/>
      <c r="F24" s="133"/>
      <c r="G24" s="133"/>
      <c r="H24" s="133"/>
      <c r="I24" s="133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</row>
  </sheetData>
  <mergeCells count="10">
    <mergeCell ref="H1:J1"/>
    <mergeCell ref="E2:J2"/>
    <mergeCell ref="A4:I4"/>
    <mergeCell ref="A7:A8"/>
    <mergeCell ref="B7:B8"/>
    <mergeCell ref="C7:C8"/>
    <mergeCell ref="D7:D8"/>
    <mergeCell ref="E7:G7"/>
    <mergeCell ref="H7:J7"/>
    <mergeCell ref="A5:J5"/>
  </mergeCells>
  <phoneticPr fontId="54" type="noConversion"/>
  <printOptions horizontalCentered="1"/>
  <pageMargins left="0.78740157480314965" right="0.19685039370078741" top="0.78740157480314965" bottom="0.78740157480314965" header="0.43307086614173229" footer="0.15748031496062992"/>
  <pageSetup paperSize="9" scale="46" firstPageNumber="0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Q94"/>
  <sheetViews>
    <sheetView view="pageBreakPreview" topLeftCell="A22" zoomScaleSheetLayoutView="100" zoomScalePageLayoutView="90" workbookViewId="0">
      <selection activeCell="G11" sqref="G11"/>
    </sheetView>
  </sheetViews>
  <sheetFormatPr defaultColWidth="9.140625" defaultRowHeight="12.75" x14ac:dyDescent="0.2"/>
  <cols>
    <col min="1" max="1" width="6.140625" style="85" customWidth="1"/>
    <col min="2" max="2" width="20.85546875" style="85" customWidth="1"/>
    <col min="3" max="3" width="6.7109375" style="85" customWidth="1"/>
    <col min="4" max="4" width="7.7109375" style="85" customWidth="1"/>
    <col min="5" max="5" width="5.42578125" style="85" customWidth="1"/>
    <col min="6" max="6" width="4.85546875" style="85" customWidth="1"/>
    <col min="7" max="7" width="4" style="85" customWidth="1"/>
    <col min="8" max="8" width="4.28515625" style="85" customWidth="1"/>
    <col min="9" max="9" width="3.7109375" style="85" customWidth="1"/>
    <col min="10" max="10" width="4.28515625" style="85" customWidth="1"/>
    <col min="11" max="11" width="4.140625" style="85" customWidth="1"/>
    <col min="12" max="12" width="9.140625" style="85"/>
    <col min="13" max="13" width="4.5703125" style="85" customWidth="1"/>
    <col min="14" max="14" width="5" style="85" customWidth="1"/>
    <col min="15" max="15" width="4.7109375" style="85" customWidth="1"/>
    <col min="16" max="16" width="4.28515625" style="85" customWidth="1"/>
    <col min="17" max="17" width="4.5703125" style="85" customWidth="1"/>
    <col min="18" max="18" width="4.42578125" style="85" customWidth="1"/>
    <col min="19" max="19" width="4.7109375" style="85" customWidth="1"/>
    <col min="20" max="22" width="4.5703125" style="85" customWidth="1"/>
    <col min="23" max="23" width="4.7109375" style="85" customWidth="1"/>
    <col min="24" max="24" width="4" style="85" customWidth="1"/>
    <col min="25" max="25" width="4.7109375" style="85" customWidth="1"/>
    <col min="26" max="26" width="4.28515625" style="85" customWidth="1"/>
    <col min="27" max="27" width="5" style="85" customWidth="1"/>
    <col min="28" max="28" width="4.5703125" style="85" customWidth="1"/>
    <col min="29" max="29" width="5" style="85" customWidth="1"/>
    <col min="30" max="31" width="4.5703125" style="85" customWidth="1"/>
    <col min="32" max="32" width="5.140625" style="85" customWidth="1"/>
    <col min="33" max="33" width="4.85546875" style="85" customWidth="1"/>
    <col min="34" max="34" width="5.28515625" style="85" customWidth="1"/>
    <col min="35" max="35" width="4.7109375" style="85" customWidth="1"/>
    <col min="36" max="36" width="4.5703125" style="85" customWidth="1"/>
    <col min="37" max="39" width="4.7109375" style="85" customWidth="1"/>
    <col min="40" max="40" width="5.140625" style="85" customWidth="1"/>
    <col min="41" max="41" width="4.140625" style="85" customWidth="1"/>
    <col min="42" max="42" width="4.5703125" style="85" customWidth="1"/>
    <col min="43" max="43" width="4.85546875" style="85" customWidth="1"/>
    <col min="44" max="16384" width="9.140625" style="85"/>
  </cols>
  <sheetData>
    <row r="1" spans="1:43" ht="15.75" x14ac:dyDescent="0.25">
      <c r="S1" s="137"/>
      <c r="T1" s="137"/>
      <c r="AC1" s="430"/>
      <c r="AD1" s="430"/>
      <c r="AE1" s="430"/>
      <c r="AF1" s="587" t="s">
        <v>47</v>
      </c>
      <c r="AG1" s="587"/>
      <c r="AH1" s="587"/>
      <c r="AI1" s="587"/>
      <c r="AJ1" s="587"/>
      <c r="AK1" s="587"/>
      <c r="AL1" s="587"/>
      <c r="AM1" s="587"/>
      <c r="AN1" s="587"/>
      <c r="AO1" s="587"/>
      <c r="AP1" s="587"/>
    </row>
    <row r="2" spans="1:43" ht="12.75" customHeight="1" x14ac:dyDescent="0.25">
      <c r="H2" s="111" t="s">
        <v>48</v>
      </c>
      <c r="O2" s="138"/>
      <c r="P2" s="138"/>
      <c r="R2" s="138"/>
      <c r="S2" s="138"/>
      <c r="T2" s="138"/>
      <c r="U2" s="139"/>
      <c r="AC2" s="587" t="str">
        <f>'НАЧИНАТЬ С ЭТОГО'!B6</f>
        <v>к договору на выполнение СМР №____ от ______ 2026 года</v>
      </c>
      <c r="AD2" s="587"/>
      <c r="AE2" s="587"/>
      <c r="AF2" s="587"/>
      <c r="AG2" s="587"/>
      <c r="AH2" s="587"/>
      <c r="AI2" s="587"/>
      <c r="AJ2" s="587"/>
      <c r="AK2" s="587"/>
      <c r="AL2" s="587"/>
      <c r="AM2" s="587"/>
      <c r="AN2" s="587"/>
      <c r="AO2" s="587"/>
      <c r="AP2" s="587"/>
    </row>
    <row r="3" spans="1:43" ht="15" x14ac:dyDescent="0.2">
      <c r="G3" s="111" t="s">
        <v>48</v>
      </c>
      <c r="H3" s="111" t="s">
        <v>48</v>
      </c>
      <c r="I3" s="111" t="s">
        <v>48</v>
      </c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</row>
    <row r="4" spans="1:43" ht="24.75" customHeight="1" x14ac:dyDescent="0.2">
      <c r="A4" s="589" t="s">
        <v>49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  <c r="T4" s="589"/>
      <c r="U4" s="589"/>
      <c r="V4" s="589"/>
      <c r="W4" s="589"/>
      <c r="X4" s="589"/>
      <c r="Y4" s="589"/>
      <c r="Z4" s="589"/>
      <c r="AA4" s="589"/>
      <c r="AB4" s="589"/>
      <c r="AC4" s="589"/>
      <c r="AD4" s="589"/>
      <c r="AE4" s="589"/>
      <c r="AF4" s="589"/>
      <c r="AG4" s="589"/>
      <c r="AH4" s="589"/>
      <c r="AI4" s="589"/>
      <c r="AJ4" s="589"/>
      <c r="AK4" s="589"/>
      <c r="AL4" s="589"/>
      <c r="AM4" s="589"/>
      <c r="AN4" s="589"/>
      <c r="AO4" s="589"/>
    </row>
    <row r="5" spans="1:43" ht="26.25" customHeight="1" x14ac:dyDescent="0.2">
      <c r="A5" s="588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5" s="588"/>
      <c r="C5" s="588"/>
      <c r="D5" s="588"/>
      <c r="E5" s="588"/>
      <c r="F5" s="588"/>
      <c r="G5" s="588"/>
      <c r="H5" s="588"/>
      <c r="I5" s="588"/>
      <c r="J5" s="588"/>
      <c r="K5" s="588"/>
      <c r="L5" s="588"/>
      <c r="M5" s="588"/>
      <c r="N5" s="588"/>
      <c r="O5" s="588"/>
      <c r="P5" s="588"/>
      <c r="Q5" s="588"/>
      <c r="R5" s="588"/>
      <c r="S5" s="588"/>
      <c r="T5" s="588"/>
      <c r="U5" s="588"/>
      <c r="V5" s="588"/>
      <c r="W5" s="588"/>
      <c r="X5" s="588"/>
      <c r="Y5" s="588"/>
      <c r="Z5" s="588"/>
      <c r="AA5" s="588"/>
      <c r="AB5" s="588"/>
      <c r="AC5" s="588"/>
      <c r="AD5" s="588"/>
      <c r="AE5" s="588"/>
      <c r="AF5" s="588"/>
      <c r="AG5" s="588"/>
      <c r="AH5" s="588"/>
      <c r="AI5" s="588"/>
      <c r="AJ5" s="588"/>
      <c r="AK5" s="588"/>
      <c r="AL5" s="588"/>
      <c r="AM5" s="588"/>
      <c r="AN5" s="588"/>
      <c r="AO5" s="588"/>
      <c r="AP5" s="588"/>
    </row>
    <row r="6" spans="1:43" ht="14.25" x14ac:dyDescent="0.2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</row>
    <row r="7" spans="1:43" ht="15.75" customHeight="1" x14ac:dyDescent="0.2">
      <c r="A7" s="323"/>
      <c r="B7" s="324"/>
      <c r="C7" s="323"/>
      <c r="D7" s="325"/>
      <c r="E7" s="323"/>
      <c r="F7" s="323"/>
      <c r="G7" s="323"/>
      <c r="H7" s="323"/>
      <c r="I7" s="323"/>
      <c r="J7" s="323"/>
      <c r="K7" s="323"/>
      <c r="L7" s="323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</row>
    <row r="8" spans="1:43" x14ac:dyDescent="0.2">
      <c r="D8" s="111" t="s">
        <v>48</v>
      </c>
      <c r="E8" s="137" t="s">
        <v>50</v>
      </c>
      <c r="F8" s="586" t="s">
        <v>258</v>
      </c>
      <c r="G8" s="586"/>
      <c r="H8" s="586"/>
      <c r="I8" s="586"/>
      <c r="J8" s="137" t="s">
        <v>247</v>
      </c>
      <c r="K8" s="137"/>
      <c r="L8" s="137"/>
      <c r="M8" s="137"/>
      <c r="Q8" s="111"/>
      <c r="R8" s="111"/>
      <c r="S8" s="111"/>
      <c r="T8" s="111"/>
      <c r="U8" s="111"/>
      <c r="AE8" s="111" t="s">
        <v>248</v>
      </c>
    </row>
    <row r="9" spans="1:43" s="111" customFormat="1" x14ac:dyDescent="0.2"/>
    <row r="10" spans="1:43" ht="30" customHeight="1" x14ac:dyDescent="0.2">
      <c r="A10" s="579" t="s">
        <v>51</v>
      </c>
      <c r="B10" s="542" t="s">
        <v>52</v>
      </c>
      <c r="C10" s="579" t="s">
        <v>53</v>
      </c>
      <c r="D10" s="579" t="s">
        <v>12</v>
      </c>
      <c r="E10" s="582" t="s">
        <v>55</v>
      </c>
      <c r="F10" s="582"/>
      <c r="G10" s="579" t="s">
        <v>56</v>
      </c>
      <c r="H10" s="579"/>
      <c r="I10" s="579"/>
      <c r="J10" s="582" t="s">
        <v>57</v>
      </c>
      <c r="K10" s="582"/>
      <c r="L10" s="584" t="s">
        <v>258</v>
      </c>
      <c r="M10" s="584"/>
      <c r="N10" s="584"/>
      <c r="O10" s="584"/>
      <c r="P10" s="584"/>
      <c r="Q10" s="584"/>
      <c r="R10" s="584"/>
      <c r="S10" s="584"/>
      <c r="T10" s="584"/>
      <c r="U10" s="584"/>
      <c r="V10" s="584"/>
      <c r="W10" s="584"/>
      <c r="X10" s="584"/>
      <c r="Y10" s="584"/>
      <c r="Z10" s="584"/>
      <c r="AA10" s="584"/>
      <c r="AB10" s="584"/>
      <c r="AC10" s="584"/>
      <c r="AD10" s="584"/>
      <c r="AE10" s="584"/>
      <c r="AF10" s="584"/>
      <c r="AG10" s="584"/>
      <c r="AH10" s="584"/>
      <c r="AI10" s="584"/>
      <c r="AJ10" s="584"/>
      <c r="AK10" s="584"/>
      <c r="AL10" s="584"/>
      <c r="AM10" s="584"/>
      <c r="AN10" s="584"/>
      <c r="AO10" s="584"/>
      <c r="AP10" s="584"/>
      <c r="AQ10" s="584"/>
    </row>
    <row r="11" spans="1:43" ht="29.25" customHeight="1" x14ac:dyDescent="0.2">
      <c r="A11" s="579"/>
      <c r="B11" s="542"/>
      <c r="C11" s="579"/>
      <c r="D11" s="579"/>
      <c r="E11" s="141" t="s">
        <v>58</v>
      </c>
      <c r="F11" s="141" t="s">
        <v>59</v>
      </c>
      <c r="G11" s="141" t="s">
        <v>58</v>
      </c>
      <c r="H11" s="141" t="s">
        <v>60</v>
      </c>
      <c r="I11" s="141" t="s">
        <v>61</v>
      </c>
      <c r="J11" s="141" t="s">
        <v>58</v>
      </c>
      <c r="K11" s="141" t="s">
        <v>59</v>
      </c>
      <c r="L11" s="141"/>
      <c r="M11" s="142">
        <v>1</v>
      </c>
      <c r="N11" s="142">
        <v>2</v>
      </c>
      <c r="O11" s="142">
        <v>3</v>
      </c>
      <c r="P11" s="142">
        <v>4</v>
      </c>
      <c r="Q11" s="142">
        <v>5</v>
      </c>
      <c r="R11" s="142">
        <v>6</v>
      </c>
      <c r="S11" s="142">
        <v>7</v>
      </c>
      <c r="T11" s="142">
        <v>8</v>
      </c>
      <c r="U11" s="142">
        <v>9</v>
      </c>
      <c r="V11" s="142">
        <v>10</v>
      </c>
      <c r="W11" s="142">
        <v>11</v>
      </c>
      <c r="X11" s="142">
        <v>12</v>
      </c>
      <c r="Y11" s="142">
        <v>13</v>
      </c>
      <c r="Z11" s="142">
        <v>14</v>
      </c>
      <c r="AA11" s="142">
        <v>15</v>
      </c>
      <c r="AB11" s="142">
        <v>16</v>
      </c>
      <c r="AC11" s="142">
        <v>17</v>
      </c>
      <c r="AD11" s="142">
        <v>18</v>
      </c>
      <c r="AE11" s="142">
        <v>19</v>
      </c>
      <c r="AF11" s="142">
        <v>20</v>
      </c>
      <c r="AG11" s="142">
        <v>21</v>
      </c>
      <c r="AH11" s="142">
        <v>22</v>
      </c>
      <c r="AI11" s="142">
        <v>23</v>
      </c>
      <c r="AJ11" s="142">
        <v>24</v>
      </c>
      <c r="AK11" s="142">
        <v>25</v>
      </c>
      <c r="AL11" s="142">
        <v>26</v>
      </c>
      <c r="AM11" s="142">
        <v>27</v>
      </c>
      <c r="AN11" s="142">
        <v>28</v>
      </c>
      <c r="AO11" s="142">
        <v>29</v>
      </c>
      <c r="AP11" s="347">
        <v>30</v>
      </c>
      <c r="AQ11" s="347">
        <v>31</v>
      </c>
    </row>
    <row r="12" spans="1:43" ht="16.5" customHeight="1" x14ac:dyDescent="0.2">
      <c r="A12" s="579">
        <v>1</v>
      </c>
      <c r="B12" s="580"/>
      <c r="C12" s="579"/>
      <c r="D12" s="581"/>
      <c r="E12" s="579"/>
      <c r="F12" s="579"/>
      <c r="G12" s="579"/>
      <c r="H12" s="579"/>
      <c r="I12" s="579"/>
      <c r="J12" s="579"/>
      <c r="K12" s="579"/>
      <c r="L12" s="142" t="s">
        <v>58</v>
      </c>
      <c r="M12" s="143"/>
      <c r="N12" s="143"/>
      <c r="O12" s="142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3"/>
      <c r="AO12" s="143"/>
      <c r="AP12" s="354"/>
      <c r="AQ12" s="354"/>
    </row>
    <row r="13" spans="1:43" ht="15.75" customHeight="1" x14ac:dyDescent="0.2">
      <c r="A13" s="579"/>
      <c r="B13" s="580"/>
      <c r="C13" s="579"/>
      <c r="D13" s="581"/>
      <c r="E13" s="579"/>
      <c r="F13" s="579"/>
      <c r="G13" s="579"/>
      <c r="H13" s="579"/>
      <c r="I13" s="579"/>
      <c r="J13" s="579"/>
      <c r="K13" s="579"/>
      <c r="L13" s="142" t="s">
        <v>59</v>
      </c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348"/>
      <c r="AQ13" s="348"/>
    </row>
    <row r="14" spans="1:43" ht="18" customHeight="1" x14ac:dyDescent="0.2">
      <c r="A14" s="579">
        <v>2</v>
      </c>
      <c r="B14" s="580"/>
      <c r="C14" s="579"/>
      <c r="D14" s="581"/>
      <c r="E14" s="579"/>
      <c r="F14" s="579"/>
      <c r="G14" s="579"/>
      <c r="H14" s="579"/>
      <c r="I14" s="579"/>
      <c r="J14" s="579"/>
      <c r="K14" s="579"/>
      <c r="L14" s="142" t="s">
        <v>58</v>
      </c>
      <c r="M14" s="142"/>
      <c r="N14" s="142"/>
      <c r="O14" s="351"/>
      <c r="P14" s="351"/>
      <c r="Q14" s="351"/>
      <c r="R14" s="351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3"/>
      <c r="AJ14" s="143"/>
      <c r="AK14" s="143"/>
      <c r="AL14" s="142"/>
      <c r="AM14" s="142"/>
      <c r="AN14" s="142"/>
      <c r="AO14" s="142"/>
      <c r="AP14" s="327"/>
      <c r="AQ14" s="414"/>
    </row>
    <row r="15" spans="1:43" ht="15" customHeight="1" x14ac:dyDescent="0.2">
      <c r="A15" s="579"/>
      <c r="B15" s="580"/>
      <c r="C15" s="579"/>
      <c r="D15" s="581"/>
      <c r="E15" s="579"/>
      <c r="F15" s="579"/>
      <c r="G15" s="579"/>
      <c r="H15" s="579"/>
      <c r="I15" s="579"/>
      <c r="J15" s="579"/>
      <c r="K15" s="579"/>
      <c r="L15" s="142" t="s">
        <v>59</v>
      </c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327"/>
      <c r="AQ15" s="413"/>
    </row>
    <row r="16" spans="1:43" ht="18" customHeight="1" x14ac:dyDescent="0.2">
      <c r="A16" s="579" t="s">
        <v>208</v>
      </c>
      <c r="B16" s="580"/>
      <c r="C16" s="579"/>
      <c r="D16" s="581"/>
      <c r="E16" s="579"/>
      <c r="F16" s="579"/>
      <c r="G16" s="579"/>
      <c r="H16" s="579"/>
      <c r="I16" s="579"/>
      <c r="J16" s="579"/>
      <c r="K16" s="579"/>
      <c r="L16" s="142" t="s">
        <v>58</v>
      </c>
      <c r="M16" s="142"/>
      <c r="N16" s="142"/>
      <c r="O16" s="351"/>
      <c r="P16" s="351"/>
      <c r="Q16" s="351"/>
      <c r="R16" s="351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3"/>
      <c r="AJ16" s="143"/>
      <c r="AK16" s="143"/>
      <c r="AL16" s="142"/>
      <c r="AM16" s="142"/>
      <c r="AN16" s="142"/>
      <c r="AO16" s="142"/>
      <c r="AP16" s="327"/>
      <c r="AQ16" s="414"/>
    </row>
    <row r="17" spans="1:43" ht="15" customHeight="1" x14ac:dyDescent="0.2">
      <c r="A17" s="579"/>
      <c r="B17" s="580"/>
      <c r="C17" s="579"/>
      <c r="D17" s="581"/>
      <c r="E17" s="579"/>
      <c r="F17" s="579"/>
      <c r="G17" s="579"/>
      <c r="H17" s="579"/>
      <c r="I17" s="579"/>
      <c r="J17" s="579"/>
      <c r="K17" s="579"/>
      <c r="L17" s="142" t="s">
        <v>59</v>
      </c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327"/>
      <c r="AQ17" s="413"/>
    </row>
    <row r="18" spans="1:43" ht="16.5" customHeight="1" x14ac:dyDescent="0.2">
      <c r="A18" s="323"/>
      <c r="B18" s="324"/>
      <c r="C18" s="323"/>
      <c r="D18" s="325"/>
      <c r="E18" s="323"/>
      <c r="F18" s="323"/>
      <c r="G18" s="323"/>
      <c r="H18" s="323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  <c r="X18" s="323"/>
      <c r="Y18" s="323"/>
      <c r="Z18" s="323"/>
      <c r="AA18" s="323"/>
      <c r="AB18" s="323"/>
      <c r="AC18" s="323"/>
      <c r="AD18" s="323"/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</row>
    <row r="19" spans="1:43" x14ac:dyDescent="0.2">
      <c r="D19" s="111" t="s">
        <v>48</v>
      </c>
      <c r="E19" s="137" t="s">
        <v>50</v>
      </c>
      <c r="F19" s="586" t="s">
        <v>261</v>
      </c>
      <c r="G19" s="586"/>
      <c r="H19" s="586"/>
      <c r="I19" s="586"/>
      <c r="J19" s="137" t="s">
        <v>247</v>
      </c>
      <c r="K19" s="137"/>
      <c r="L19" s="137"/>
      <c r="M19" s="137"/>
      <c r="Q19" s="111"/>
      <c r="R19" s="111"/>
      <c r="S19" s="111"/>
      <c r="T19" s="111"/>
      <c r="U19" s="111"/>
      <c r="AE19" s="111" t="s">
        <v>248</v>
      </c>
    </row>
    <row r="20" spans="1:43" s="111" customFormat="1" x14ac:dyDescent="0.2"/>
    <row r="21" spans="1:43" ht="30" customHeight="1" x14ac:dyDescent="0.2">
      <c r="A21" s="579" t="s">
        <v>51</v>
      </c>
      <c r="B21" s="542" t="s">
        <v>52</v>
      </c>
      <c r="C21" s="579" t="s">
        <v>53</v>
      </c>
      <c r="D21" s="579" t="s">
        <v>12</v>
      </c>
      <c r="E21" s="582" t="s">
        <v>55</v>
      </c>
      <c r="F21" s="582"/>
      <c r="G21" s="579" t="s">
        <v>56</v>
      </c>
      <c r="H21" s="579"/>
      <c r="I21" s="579"/>
      <c r="J21" s="582" t="s">
        <v>57</v>
      </c>
      <c r="K21" s="582"/>
      <c r="L21" s="584" t="s">
        <v>261</v>
      </c>
      <c r="M21" s="584"/>
      <c r="N21" s="584"/>
      <c r="O21" s="584"/>
      <c r="P21" s="584"/>
      <c r="Q21" s="584"/>
      <c r="R21" s="584"/>
      <c r="S21" s="584"/>
      <c r="T21" s="584"/>
      <c r="U21" s="584"/>
      <c r="V21" s="584"/>
      <c r="W21" s="584"/>
      <c r="X21" s="584"/>
      <c r="Y21" s="584"/>
      <c r="Z21" s="584"/>
      <c r="AA21" s="584"/>
      <c r="AB21" s="584"/>
      <c r="AC21" s="584"/>
      <c r="AD21" s="584"/>
      <c r="AE21" s="584"/>
      <c r="AF21" s="584"/>
      <c r="AG21" s="584"/>
      <c r="AH21" s="584"/>
      <c r="AI21" s="584"/>
      <c r="AJ21" s="584"/>
      <c r="AK21" s="584"/>
      <c r="AL21" s="584"/>
      <c r="AM21" s="584"/>
      <c r="AN21" s="584"/>
      <c r="AO21" s="584"/>
      <c r="AP21" s="584"/>
      <c r="AQ21" s="584"/>
    </row>
    <row r="22" spans="1:43" ht="29.25" customHeight="1" x14ac:dyDescent="0.2">
      <c r="A22" s="579"/>
      <c r="B22" s="542"/>
      <c r="C22" s="579"/>
      <c r="D22" s="579"/>
      <c r="E22" s="141" t="s">
        <v>58</v>
      </c>
      <c r="F22" s="141" t="s">
        <v>59</v>
      </c>
      <c r="G22" s="141" t="s">
        <v>58</v>
      </c>
      <c r="H22" s="141" t="s">
        <v>60</v>
      </c>
      <c r="I22" s="141" t="s">
        <v>61</v>
      </c>
      <c r="J22" s="141" t="s">
        <v>58</v>
      </c>
      <c r="K22" s="141" t="s">
        <v>59</v>
      </c>
      <c r="L22" s="141"/>
      <c r="M22" s="142">
        <v>1</v>
      </c>
      <c r="N22" s="142">
        <v>2</v>
      </c>
      <c r="O22" s="142">
        <v>3</v>
      </c>
      <c r="P22" s="142">
        <v>4</v>
      </c>
      <c r="Q22" s="142">
        <v>5</v>
      </c>
      <c r="R22" s="142">
        <v>6</v>
      </c>
      <c r="S22" s="142">
        <v>7</v>
      </c>
      <c r="T22" s="142">
        <v>8</v>
      </c>
      <c r="U22" s="142">
        <v>9</v>
      </c>
      <c r="V22" s="142">
        <v>10</v>
      </c>
      <c r="W22" s="142">
        <v>11</v>
      </c>
      <c r="X22" s="142">
        <v>12</v>
      </c>
      <c r="Y22" s="142">
        <v>13</v>
      </c>
      <c r="Z22" s="142">
        <v>14</v>
      </c>
      <c r="AA22" s="142">
        <v>15</v>
      </c>
      <c r="AB22" s="142">
        <v>16</v>
      </c>
      <c r="AC22" s="142">
        <v>17</v>
      </c>
      <c r="AD22" s="142">
        <v>18</v>
      </c>
      <c r="AE22" s="142">
        <v>19</v>
      </c>
      <c r="AF22" s="142">
        <v>20</v>
      </c>
      <c r="AG22" s="142">
        <v>21</v>
      </c>
      <c r="AH22" s="142">
        <v>22</v>
      </c>
      <c r="AI22" s="142">
        <v>23</v>
      </c>
      <c r="AJ22" s="142">
        <v>24</v>
      </c>
      <c r="AK22" s="142">
        <v>25</v>
      </c>
      <c r="AL22" s="142">
        <v>26</v>
      </c>
      <c r="AM22" s="142">
        <v>27</v>
      </c>
      <c r="AN22" s="142">
        <v>28</v>
      </c>
      <c r="AO22" s="142">
        <v>29</v>
      </c>
      <c r="AP22" s="347">
        <v>30</v>
      </c>
      <c r="AQ22" s="347"/>
    </row>
    <row r="23" spans="1:43" ht="16.5" customHeight="1" x14ac:dyDescent="0.2">
      <c r="A23" s="579">
        <v>1</v>
      </c>
      <c r="B23" s="580"/>
      <c r="C23" s="579"/>
      <c r="D23" s="581"/>
      <c r="E23" s="579"/>
      <c r="F23" s="579"/>
      <c r="G23" s="579"/>
      <c r="H23" s="579"/>
      <c r="I23" s="579"/>
      <c r="J23" s="579"/>
      <c r="K23" s="579"/>
      <c r="L23" s="142" t="s">
        <v>58</v>
      </c>
      <c r="M23" s="143"/>
      <c r="N23" s="143"/>
      <c r="O23" s="142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354"/>
      <c r="AQ23" s="354"/>
    </row>
    <row r="24" spans="1:43" ht="15.75" customHeight="1" x14ac:dyDescent="0.2">
      <c r="A24" s="579"/>
      <c r="B24" s="580"/>
      <c r="C24" s="579"/>
      <c r="D24" s="581"/>
      <c r="E24" s="579"/>
      <c r="F24" s="579"/>
      <c r="G24" s="579"/>
      <c r="H24" s="579"/>
      <c r="I24" s="579"/>
      <c r="J24" s="579"/>
      <c r="K24" s="579"/>
      <c r="L24" s="142" t="s">
        <v>59</v>
      </c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348"/>
      <c r="AQ24" s="348"/>
    </row>
    <row r="25" spans="1:43" ht="18" customHeight="1" x14ac:dyDescent="0.2">
      <c r="A25" s="579">
        <v>2</v>
      </c>
      <c r="B25" s="580"/>
      <c r="C25" s="579"/>
      <c r="D25" s="581"/>
      <c r="E25" s="579"/>
      <c r="F25" s="579"/>
      <c r="G25" s="579"/>
      <c r="H25" s="579"/>
      <c r="I25" s="579"/>
      <c r="J25" s="579"/>
      <c r="K25" s="579"/>
      <c r="L25" s="142" t="s">
        <v>58</v>
      </c>
      <c r="M25" s="142"/>
      <c r="N25" s="142"/>
      <c r="O25" s="351"/>
      <c r="P25" s="351"/>
      <c r="Q25" s="351"/>
      <c r="R25" s="351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3"/>
      <c r="AJ25" s="143"/>
      <c r="AK25" s="143"/>
      <c r="AL25" s="142"/>
      <c r="AM25" s="142"/>
      <c r="AN25" s="142"/>
      <c r="AO25" s="142"/>
      <c r="AP25" s="327"/>
      <c r="AQ25" s="414"/>
    </row>
    <row r="26" spans="1:43" ht="15" customHeight="1" x14ac:dyDescent="0.2">
      <c r="A26" s="579"/>
      <c r="B26" s="580"/>
      <c r="C26" s="579"/>
      <c r="D26" s="581"/>
      <c r="E26" s="579"/>
      <c r="F26" s="579"/>
      <c r="G26" s="579"/>
      <c r="H26" s="579"/>
      <c r="I26" s="579"/>
      <c r="J26" s="579"/>
      <c r="K26" s="579"/>
      <c r="L26" s="142" t="s">
        <v>59</v>
      </c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327"/>
      <c r="AQ26" s="413"/>
    </row>
    <row r="27" spans="1:43" ht="18" customHeight="1" x14ac:dyDescent="0.2">
      <c r="A27" s="579" t="s">
        <v>208</v>
      </c>
      <c r="B27" s="580"/>
      <c r="C27" s="579"/>
      <c r="D27" s="581"/>
      <c r="E27" s="579"/>
      <c r="F27" s="579"/>
      <c r="G27" s="579"/>
      <c r="H27" s="579"/>
      <c r="I27" s="579"/>
      <c r="J27" s="579"/>
      <c r="K27" s="579"/>
      <c r="L27" s="142" t="s">
        <v>58</v>
      </c>
      <c r="M27" s="142"/>
      <c r="N27" s="142"/>
      <c r="O27" s="351"/>
      <c r="P27" s="351"/>
      <c r="Q27" s="351"/>
      <c r="R27" s="351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3"/>
      <c r="AJ27" s="143"/>
      <c r="AK27" s="143"/>
      <c r="AL27" s="142"/>
      <c r="AM27" s="142"/>
      <c r="AN27" s="142"/>
      <c r="AO27" s="142"/>
      <c r="AP27" s="327"/>
      <c r="AQ27" s="414"/>
    </row>
    <row r="28" spans="1:43" ht="15" customHeight="1" x14ac:dyDescent="0.2">
      <c r="A28" s="579"/>
      <c r="B28" s="580"/>
      <c r="C28" s="579"/>
      <c r="D28" s="581"/>
      <c r="E28" s="579"/>
      <c r="F28" s="579"/>
      <c r="G28" s="579"/>
      <c r="H28" s="579"/>
      <c r="I28" s="579"/>
      <c r="J28" s="579"/>
      <c r="K28" s="579"/>
      <c r="L28" s="142" t="s">
        <v>59</v>
      </c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327"/>
      <c r="AQ28" s="413"/>
    </row>
    <row r="29" spans="1:43" ht="15" customHeight="1" x14ac:dyDescent="0.2">
      <c r="A29" s="323"/>
      <c r="B29" s="435"/>
      <c r="C29" s="323"/>
      <c r="D29" s="325"/>
      <c r="E29" s="323"/>
      <c r="F29" s="323"/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3"/>
      <c r="W29" s="323"/>
      <c r="X29" s="323"/>
      <c r="Y29" s="323"/>
      <c r="Z29" s="323"/>
      <c r="AA29" s="323"/>
      <c r="AB29" s="323"/>
      <c r="AC29" s="323"/>
      <c r="AD29" s="323"/>
      <c r="AE29" s="323"/>
      <c r="AF29" s="323"/>
      <c r="AG29" s="323"/>
      <c r="AH29" s="323"/>
      <c r="AI29" s="323"/>
      <c r="AJ29" s="323"/>
      <c r="AK29" s="323"/>
      <c r="AL29" s="323"/>
      <c r="AM29" s="323"/>
      <c r="AN29" s="323"/>
      <c r="AO29" s="323"/>
    </row>
    <row r="30" spans="1:43" x14ac:dyDescent="0.2">
      <c r="D30" s="111" t="s">
        <v>48</v>
      </c>
      <c r="E30" s="137" t="s">
        <v>50</v>
      </c>
      <c r="F30" s="586" t="s">
        <v>262</v>
      </c>
      <c r="G30" s="586"/>
      <c r="H30" s="586"/>
      <c r="I30" s="586"/>
      <c r="J30" s="137" t="s">
        <v>247</v>
      </c>
      <c r="K30" s="137"/>
      <c r="L30" s="137"/>
      <c r="M30" s="137"/>
      <c r="Q30" s="111"/>
      <c r="R30" s="111"/>
      <c r="S30" s="111"/>
      <c r="T30" s="111"/>
      <c r="U30" s="111"/>
      <c r="AE30" s="111" t="s">
        <v>248</v>
      </c>
    </row>
    <row r="31" spans="1:43" s="111" customFormat="1" x14ac:dyDescent="0.2"/>
    <row r="32" spans="1:43" ht="30" customHeight="1" x14ac:dyDescent="0.2">
      <c r="A32" s="579" t="s">
        <v>51</v>
      </c>
      <c r="B32" s="542" t="s">
        <v>52</v>
      </c>
      <c r="C32" s="579" t="s">
        <v>53</v>
      </c>
      <c r="D32" s="579" t="s">
        <v>12</v>
      </c>
      <c r="E32" s="582" t="s">
        <v>55</v>
      </c>
      <c r="F32" s="582"/>
      <c r="G32" s="579" t="s">
        <v>56</v>
      </c>
      <c r="H32" s="579"/>
      <c r="I32" s="579"/>
      <c r="J32" s="582" t="s">
        <v>57</v>
      </c>
      <c r="K32" s="582"/>
      <c r="L32" s="584" t="s">
        <v>262</v>
      </c>
      <c r="M32" s="584"/>
      <c r="N32" s="584"/>
      <c r="O32" s="584"/>
      <c r="P32" s="584"/>
      <c r="Q32" s="584"/>
      <c r="R32" s="584"/>
      <c r="S32" s="584"/>
      <c r="T32" s="584"/>
      <c r="U32" s="584"/>
      <c r="V32" s="584"/>
      <c r="W32" s="584"/>
      <c r="X32" s="584"/>
      <c r="Y32" s="584"/>
      <c r="Z32" s="584"/>
      <c r="AA32" s="584"/>
      <c r="AB32" s="584"/>
      <c r="AC32" s="584"/>
      <c r="AD32" s="584"/>
      <c r="AE32" s="584"/>
      <c r="AF32" s="584"/>
      <c r="AG32" s="584"/>
      <c r="AH32" s="584"/>
      <c r="AI32" s="584"/>
      <c r="AJ32" s="584"/>
      <c r="AK32" s="584"/>
      <c r="AL32" s="584"/>
      <c r="AM32" s="584"/>
      <c r="AN32" s="584"/>
      <c r="AO32" s="584"/>
      <c r="AP32" s="584"/>
      <c r="AQ32" s="584"/>
    </row>
    <row r="33" spans="1:43" ht="29.25" customHeight="1" x14ac:dyDescent="0.2">
      <c r="A33" s="579"/>
      <c r="B33" s="542"/>
      <c r="C33" s="579"/>
      <c r="D33" s="579"/>
      <c r="E33" s="141" t="s">
        <v>58</v>
      </c>
      <c r="F33" s="141" t="s">
        <v>59</v>
      </c>
      <c r="G33" s="141" t="s">
        <v>58</v>
      </c>
      <c r="H33" s="141" t="s">
        <v>60</v>
      </c>
      <c r="I33" s="141" t="s">
        <v>61</v>
      </c>
      <c r="J33" s="141" t="s">
        <v>58</v>
      </c>
      <c r="K33" s="141" t="s">
        <v>59</v>
      </c>
      <c r="L33" s="141"/>
      <c r="M33" s="142">
        <v>1</v>
      </c>
      <c r="N33" s="142">
        <v>2</v>
      </c>
      <c r="O33" s="142">
        <v>3</v>
      </c>
      <c r="P33" s="142">
        <v>4</v>
      </c>
      <c r="Q33" s="142">
        <v>5</v>
      </c>
      <c r="R33" s="142">
        <v>6</v>
      </c>
      <c r="S33" s="142">
        <v>7</v>
      </c>
      <c r="T33" s="142">
        <v>8</v>
      </c>
      <c r="U33" s="142">
        <v>9</v>
      </c>
      <c r="V33" s="142">
        <v>10</v>
      </c>
      <c r="W33" s="142">
        <v>11</v>
      </c>
      <c r="X33" s="142">
        <v>12</v>
      </c>
      <c r="Y33" s="142">
        <v>13</v>
      </c>
      <c r="Z33" s="142">
        <v>14</v>
      </c>
      <c r="AA33" s="142">
        <v>15</v>
      </c>
      <c r="AB33" s="142">
        <v>16</v>
      </c>
      <c r="AC33" s="142">
        <v>17</v>
      </c>
      <c r="AD33" s="142">
        <v>18</v>
      </c>
      <c r="AE33" s="142">
        <v>19</v>
      </c>
      <c r="AF33" s="142">
        <v>20</v>
      </c>
      <c r="AG33" s="142">
        <v>21</v>
      </c>
      <c r="AH33" s="142">
        <v>22</v>
      </c>
      <c r="AI33" s="142">
        <v>23</v>
      </c>
      <c r="AJ33" s="142">
        <v>24</v>
      </c>
      <c r="AK33" s="142">
        <v>25</v>
      </c>
      <c r="AL33" s="142">
        <v>26</v>
      </c>
      <c r="AM33" s="142">
        <v>27</v>
      </c>
      <c r="AN33" s="142">
        <v>28</v>
      </c>
      <c r="AO33" s="142">
        <v>29</v>
      </c>
      <c r="AP33" s="347">
        <v>30</v>
      </c>
      <c r="AQ33" s="347">
        <v>31</v>
      </c>
    </row>
    <row r="34" spans="1:43" ht="16.5" customHeight="1" x14ac:dyDescent="0.2">
      <c r="A34" s="579">
        <v>1</v>
      </c>
      <c r="B34" s="580"/>
      <c r="C34" s="579"/>
      <c r="D34" s="581"/>
      <c r="E34" s="579"/>
      <c r="F34" s="579"/>
      <c r="G34" s="579"/>
      <c r="H34" s="579"/>
      <c r="I34" s="579"/>
      <c r="J34" s="579"/>
      <c r="K34" s="579"/>
      <c r="L34" s="142" t="s">
        <v>58</v>
      </c>
      <c r="M34" s="143"/>
      <c r="N34" s="143"/>
      <c r="O34" s="142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354"/>
      <c r="AQ34" s="354"/>
    </row>
    <row r="35" spans="1:43" ht="15.75" customHeight="1" x14ac:dyDescent="0.2">
      <c r="A35" s="579"/>
      <c r="B35" s="580"/>
      <c r="C35" s="579"/>
      <c r="D35" s="581"/>
      <c r="E35" s="579"/>
      <c r="F35" s="579"/>
      <c r="G35" s="579"/>
      <c r="H35" s="579"/>
      <c r="I35" s="579"/>
      <c r="J35" s="579"/>
      <c r="K35" s="579"/>
      <c r="L35" s="142" t="s">
        <v>59</v>
      </c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348"/>
      <c r="AQ35" s="348"/>
    </row>
    <row r="36" spans="1:43" ht="18" customHeight="1" x14ac:dyDescent="0.2">
      <c r="A36" s="579">
        <v>2</v>
      </c>
      <c r="B36" s="580"/>
      <c r="C36" s="579"/>
      <c r="D36" s="581"/>
      <c r="E36" s="579"/>
      <c r="F36" s="579"/>
      <c r="G36" s="579"/>
      <c r="H36" s="579"/>
      <c r="I36" s="579"/>
      <c r="J36" s="579"/>
      <c r="K36" s="579"/>
      <c r="L36" s="142" t="s">
        <v>58</v>
      </c>
      <c r="M36" s="142"/>
      <c r="N36" s="142"/>
      <c r="O36" s="351"/>
      <c r="P36" s="351"/>
      <c r="Q36" s="351"/>
      <c r="R36" s="351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3"/>
      <c r="AJ36" s="143"/>
      <c r="AK36" s="143"/>
      <c r="AL36" s="142"/>
      <c r="AM36" s="142"/>
      <c r="AN36" s="142"/>
      <c r="AO36" s="142"/>
      <c r="AP36" s="327"/>
      <c r="AQ36" s="414"/>
    </row>
    <row r="37" spans="1:43" ht="15" customHeight="1" x14ac:dyDescent="0.2">
      <c r="A37" s="579"/>
      <c r="B37" s="580"/>
      <c r="C37" s="579"/>
      <c r="D37" s="581"/>
      <c r="E37" s="579"/>
      <c r="F37" s="579"/>
      <c r="G37" s="579"/>
      <c r="H37" s="579"/>
      <c r="I37" s="579"/>
      <c r="J37" s="579"/>
      <c r="K37" s="579"/>
      <c r="L37" s="142" t="s">
        <v>59</v>
      </c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327"/>
      <c r="AQ37" s="413"/>
    </row>
    <row r="38" spans="1:43" ht="18" customHeight="1" x14ac:dyDescent="0.2">
      <c r="A38" s="579" t="s">
        <v>208</v>
      </c>
      <c r="B38" s="580"/>
      <c r="C38" s="579"/>
      <c r="D38" s="581"/>
      <c r="E38" s="579"/>
      <c r="F38" s="579"/>
      <c r="G38" s="579"/>
      <c r="H38" s="579"/>
      <c r="I38" s="579"/>
      <c r="J38" s="579"/>
      <c r="K38" s="579"/>
      <c r="L38" s="142" t="s">
        <v>58</v>
      </c>
      <c r="M38" s="142"/>
      <c r="N38" s="142"/>
      <c r="O38" s="351"/>
      <c r="P38" s="351"/>
      <c r="Q38" s="351"/>
      <c r="R38" s="351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3"/>
      <c r="AJ38" s="143"/>
      <c r="AK38" s="143"/>
      <c r="AL38" s="142"/>
      <c r="AM38" s="142"/>
      <c r="AN38" s="142"/>
      <c r="AO38" s="142"/>
      <c r="AP38" s="327"/>
      <c r="AQ38" s="414"/>
    </row>
    <row r="39" spans="1:43" ht="15" customHeight="1" x14ac:dyDescent="0.2">
      <c r="A39" s="579"/>
      <c r="B39" s="580"/>
      <c r="C39" s="579"/>
      <c r="D39" s="581"/>
      <c r="E39" s="579"/>
      <c r="F39" s="579"/>
      <c r="G39" s="579"/>
      <c r="H39" s="579"/>
      <c r="I39" s="579"/>
      <c r="J39" s="579"/>
      <c r="K39" s="579"/>
      <c r="L39" s="142" t="s">
        <v>59</v>
      </c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327"/>
      <c r="AQ39" s="413"/>
    </row>
    <row r="40" spans="1:43" ht="20.25" customHeight="1" x14ac:dyDescent="0.2">
      <c r="A40" s="323"/>
      <c r="B40" s="324"/>
      <c r="C40" s="323"/>
      <c r="D40" s="325"/>
      <c r="E40" s="323"/>
      <c r="F40" s="323"/>
      <c r="G40" s="323"/>
      <c r="H40" s="323"/>
      <c r="I40" s="323"/>
      <c r="J40" s="323"/>
      <c r="K40" s="323"/>
      <c r="L40" s="323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  <c r="AJ40" s="326"/>
      <c r="AK40" s="326"/>
      <c r="AL40" s="326"/>
      <c r="AM40" s="326"/>
      <c r="AN40" s="326"/>
      <c r="AO40" s="147"/>
    </row>
    <row r="41" spans="1:43" ht="4.5" customHeight="1" x14ac:dyDescent="0.2">
      <c r="A41" s="323"/>
      <c r="B41" s="324"/>
      <c r="C41" s="323"/>
      <c r="D41" s="325"/>
      <c r="E41" s="323"/>
      <c r="F41" s="323"/>
      <c r="G41" s="323"/>
      <c r="H41" s="323"/>
      <c r="I41" s="323"/>
      <c r="J41" s="323"/>
      <c r="K41" s="323"/>
      <c r="L41" s="323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6"/>
      <c r="AF41" s="326"/>
      <c r="AG41" s="326"/>
      <c r="AH41" s="326"/>
      <c r="AI41" s="326"/>
      <c r="AJ41" s="326"/>
      <c r="AK41" s="326"/>
      <c r="AL41" s="326"/>
      <c r="AM41" s="326"/>
      <c r="AN41" s="326"/>
      <c r="AO41" s="147"/>
    </row>
    <row r="42" spans="1:43" ht="15.75" x14ac:dyDescent="0.2">
      <c r="A42" s="323"/>
      <c r="B42" s="324"/>
      <c r="C42" s="583" t="str">
        <f>'НАЧИНАТЬ С ЭТОГО'!B22</f>
        <v>ЗАКАЗЧИК:</v>
      </c>
      <c r="D42" s="583"/>
      <c r="E42" s="583"/>
      <c r="F42" s="583"/>
      <c r="G42" s="583"/>
      <c r="H42" s="583"/>
      <c r="I42" s="583"/>
      <c r="J42" s="583"/>
      <c r="K42" s="583"/>
      <c r="L42" s="323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585" t="str">
        <f>'НАЧИНАТЬ С ЭТОГО'!B24</f>
        <v>ПОДРЯДЧИК:</v>
      </c>
      <c r="AB42" s="585"/>
      <c r="AC42" s="585"/>
      <c r="AD42" s="585"/>
      <c r="AE42" s="585"/>
      <c r="AF42" s="585"/>
      <c r="AG42" s="585"/>
      <c r="AH42" s="585"/>
      <c r="AI42" s="585"/>
      <c r="AJ42" s="326"/>
      <c r="AK42" s="326"/>
      <c r="AL42" s="326"/>
      <c r="AM42" s="326"/>
      <c r="AN42" s="326"/>
      <c r="AO42" s="326"/>
    </row>
    <row r="43" spans="1:43" s="111" customFormat="1" x14ac:dyDescent="0.2">
      <c r="A43" s="323"/>
      <c r="B43" s="324"/>
      <c r="C43" s="323"/>
      <c r="D43" s="325"/>
      <c r="E43" s="323"/>
      <c r="F43" s="323"/>
      <c r="G43" s="323"/>
      <c r="H43" s="323"/>
      <c r="I43" s="323"/>
      <c r="J43" s="323"/>
      <c r="K43" s="323"/>
      <c r="L43" s="323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6"/>
      <c r="AF43" s="326"/>
      <c r="AG43" s="326"/>
      <c r="AH43" s="326"/>
      <c r="AI43" s="326"/>
      <c r="AJ43" s="326"/>
      <c r="AK43" s="326"/>
      <c r="AL43" s="326"/>
      <c r="AM43" s="326"/>
      <c r="AN43" s="326"/>
      <c r="AO43" s="147"/>
    </row>
    <row r="44" spans="1:43" ht="22.5" customHeight="1" x14ac:dyDescent="0.2">
      <c r="A44" s="144"/>
      <c r="B44" s="145"/>
      <c r="C44" s="583" t="str">
        <f>'НАЧИНАТЬ С ЭТОГО'!B9</f>
        <v>Генеральный директор</v>
      </c>
      <c r="D44" s="583"/>
      <c r="E44" s="583"/>
      <c r="F44" s="583"/>
      <c r="G44" s="583"/>
      <c r="H44" s="583"/>
      <c r="I44" s="583"/>
      <c r="J44" s="583"/>
      <c r="K44" s="583"/>
      <c r="L44" s="146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6"/>
      <c r="AA44" s="583" t="str">
        <f>'НАЧИНАТЬ С ЭТОГО'!B17</f>
        <v>Директор</v>
      </c>
      <c r="AB44" s="583"/>
      <c r="AC44" s="583"/>
      <c r="AD44" s="583"/>
      <c r="AE44" s="583"/>
      <c r="AF44" s="583"/>
      <c r="AG44" s="583"/>
      <c r="AH44" s="583"/>
      <c r="AI44" s="583"/>
      <c r="AJ44" s="146"/>
      <c r="AK44" s="146"/>
      <c r="AL44" s="146"/>
      <c r="AM44" s="147"/>
      <c r="AN44" s="147"/>
    </row>
    <row r="45" spans="1:43" ht="15.75" x14ac:dyDescent="0.25">
      <c r="A45" s="144"/>
      <c r="B45" s="108"/>
      <c r="C45" s="92" t="s">
        <v>40</v>
      </c>
      <c r="D45" s="148"/>
      <c r="E45" s="92"/>
      <c r="F45" s="92"/>
      <c r="G45" s="92"/>
      <c r="H45" s="102"/>
      <c r="I45" s="102"/>
      <c r="J45" s="102"/>
      <c r="K45" s="102"/>
      <c r="L45" s="102"/>
      <c r="N45" s="150"/>
      <c r="O45" s="94"/>
      <c r="P45" s="94"/>
      <c r="Q45" s="94"/>
      <c r="S45" s="149"/>
      <c r="T45" s="149"/>
      <c r="U45" s="137"/>
      <c r="V45" s="137"/>
      <c r="Z45" s="102"/>
      <c r="AA45" s="102" t="str">
        <f>'НАЧИНАТЬ С ЭТОГО'!B18</f>
        <v>_____________________________</v>
      </c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</row>
    <row r="46" spans="1:43" ht="15.75" customHeight="1" x14ac:dyDescent="0.25">
      <c r="A46" s="150"/>
      <c r="B46" s="108"/>
      <c r="C46" s="92"/>
      <c r="D46" s="148"/>
      <c r="E46" s="92"/>
      <c r="F46" s="92"/>
      <c r="G46" s="92"/>
      <c r="H46" s="102"/>
      <c r="I46" s="102"/>
      <c r="J46" s="102"/>
      <c r="K46" s="102"/>
      <c r="L46" s="102"/>
      <c r="O46" s="94"/>
      <c r="P46" s="94"/>
      <c r="Q46" s="94"/>
      <c r="S46" s="149"/>
      <c r="T46" s="149"/>
      <c r="U46" s="137"/>
      <c r="V46" s="137"/>
      <c r="Z46" s="102"/>
      <c r="AA46" s="102"/>
      <c r="AB46" s="102"/>
      <c r="AC46" s="102"/>
      <c r="AD46" s="102"/>
      <c r="AE46" s="102"/>
      <c r="AF46" s="93"/>
      <c r="AG46" s="102"/>
      <c r="AH46" s="102"/>
      <c r="AI46" s="102"/>
      <c r="AJ46" s="102"/>
      <c r="AK46" s="102"/>
      <c r="AL46" s="102"/>
    </row>
    <row r="47" spans="1:43" ht="18" customHeight="1" x14ac:dyDescent="0.25">
      <c r="A47" s="144"/>
      <c r="C47" s="92" t="str">
        <f>'НАЧИНАТЬ С ЭТОГО'!B12</f>
        <v>__________________ А. О. Козырев</v>
      </c>
      <c r="D47" s="148"/>
      <c r="E47" s="92"/>
      <c r="F47" s="92"/>
      <c r="G47" s="92"/>
      <c r="H47" s="102"/>
      <c r="I47" s="102"/>
      <c r="J47" s="102"/>
      <c r="K47" s="102"/>
      <c r="L47" s="102"/>
      <c r="N47" s="151"/>
      <c r="P47" s="94"/>
      <c r="U47" s="137"/>
      <c r="V47" s="137"/>
      <c r="Z47" s="102"/>
      <c r="AA47" s="102" t="str">
        <f>'НАЧИНАТЬ С ЭТОГО'!B19</f>
        <v>_____________________</v>
      </c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8"/>
    </row>
    <row r="48" spans="1:43" ht="15" customHeight="1" x14ac:dyDescent="0.25">
      <c r="A48" s="144"/>
      <c r="B48" s="108"/>
      <c r="C48" s="92"/>
      <c r="D48" s="148"/>
      <c r="E48" s="92"/>
      <c r="F48" s="92"/>
      <c r="G48" s="92"/>
      <c r="H48" s="102"/>
      <c r="I48" s="102"/>
      <c r="J48" s="102"/>
      <c r="K48" s="102"/>
      <c r="L48" s="102"/>
      <c r="N48" s="149"/>
      <c r="O48" s="94"/>
      <c r="P48" s="94"/>
      <c r="Q48" s="94"/>
      <c r="S48" s="149"/>
      <c r="T48" s="149"/>
      <c r="U48" s="137"/>
      <c r="V48" s="137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</row>
    <row r="49" spans="1:41" ht="13.5" customHeight="1" x14ac:dyDescent="0.25">
      <c r="A49" s="144"/>
      <c r="B49" s="144"/>
      <c r="C49" s="105" t="s">
        <v>256</v>
      </c>
      <c r="D49" s="148"/>
      <c r="E49" s="92"/>
      <c r="F49" s="92"/>
      <c r="G49" s="92"/>
      <c r="H49" s="102"/>
      <c r="I49" s="102"/>
      <c r="J49" s="102"/>
      <c r="K49" s="102"/>
      <c r="L49" s="102"/>
      <c r="N49" s="152"/>
      <c r="O49" s="94"/>
      <c r="P49" s="94"/>
      <c r="Q49" s="94"/>
      <c r="S49" s="149"/>
      <c r="T49" s="149"/>
      <c r="Z49" s="102"/>
      <c r="AA49" s="105" t="s">
        <v>256</v>
      </c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</row>
    <row r="50" spans="1:41" ht="14.25" customHeight="1" x14ac:dyDescent="0.2"/>
    <row r="51" spans="1:41" ht="14.25" customHeight="1" x14ac:dyDescent="0.2"/>
    <row r="52" spans="1:41" ht="12" customHeight="1" x14ac:dyDescent="0.2"/>
    <row r="53" spans="1:41" ht="15" customHeight="1" x14ac:dyDescent="0.2"/>
    <row r="54" spans="1:41" ht="14.25" customHeight="1" x14ac:dyDescent="0.2"/>
    <row r="55" spans="1:41" ht="16.5" customHeight="1" x14ac:dyDescent="0.2"/>
    <row r="56" spans="1:41" ht="19.5" customHeight="1" x14ac:dyDescent="0.2"/>
    <row r="57" spans="1:41" ht="22.5" customHeight="1" x14ac:dyDescent="0.2"/>
    <row r="59" spans="1:41" s="111" customFormat="1" ht="22.5" customHeight="1" x14ac:dyDescent="0.2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spans="1:41" ht="30" customHeight="1" x14ac:dyDescent="0.2"/>
    <row r="61" spans="1:41" ht="29.25" customHeight="1" x14ac:dyDescent="0.2"/>
    <row r="63" spans="1:41" ht="15.75" customHeight="1" x14ac:dyDescent="0.2"/>
    <row r="64" spans="1:41" ht="18" customHeight="1" x14ac:dyDescent="0.2"/>
    <row r="65" spans="1:41" ht="15" customHeight="1" x14ac:dyDescent="0.2"/>
    <row r="66" spans="1:41" ht="13.5" customHeight="1" x14ac:dyDescent="0.2"/>
    <row r="67" spans="1:41" ht="14.25" customHeight="1" x14ac:dyDescent="0.2"/>
    <row r="68" spans="1:41" ht="14.25" customHeight="1" x14ac:dyDescent="0.2"/>
    <row r="69" spans="1:41" ht="12" customHeight="1" x14ac:dyDescent="0.2"/>
    <row r="70" spans="1:41" ht="15" customHeight="1" x14ac:dyDescent="0.2"/>
    <row r="71" spans="1:41" ht="14.25" customHeight="1" x14ac:dyDescent="0.2"/>
    <row r="72" spans="1:41" ht="18.75" customHeight="1" x14ac:dyDescent="0.2"/>
    <row r="73" spans="1:41" ht="23.25" customHeight="1" x14ac:dyDescent="0.2"/>
    <row r="74" spans="1:41" ht="18.75" customHeight="1" x14ac:dyDescent="0.2"/>
    <row r="76" spans="1:41" s="111" customFormat="1" x14ac:dyDescent="0.2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</row>
    <row r="77" spans="1:41" ht="30" customHeight="1" x14ac:dyDescent="0.2"/>
    <row r="78" spans="1:41" ht="29.25" customHeight="1" x14ac:dyDescent="0.2"/>
    <row r="80" spans="1:41" ht="15.75" customHeight="1" x14ac:dyDescent="0.2"/>
    <row r="81" ht="18" customHeight="1" x14ac:dyDescent="0.2"/>
    <row r="82" ht="15" customHeight="1" x14ac:dyDescent="0.2"/>
    <row r="83" ht="13.5" customHeight="1" x14ac:dyDescent="0.2"/>
    <row r="84" ht="14.25" customHeight="1" x14ac:dyDescent="0.2"/>
    <row r="85" ht="14.25" customHeight="1" x14ac:dyDescent="0.2"/>
    <row r="86" ht="12" customHeight="1" x14ac:dyDescent="0.2"/>
    <row r="87" ht="15" customHeight="1" x14ac:dyDescent="0.2"/>
    <row r="88" ht="14.25" customHeight="1" x14ac:dyDescent="0.2"/>
    <row r="89" ht="23.25" customHeight="1" x14ac:dyDescent="0.2"/>
    <row r="90" ht="19.5" customHeight="1" x14ac:dyDescent="0.2"/>
    <row r="91" ht="19.5" customHeight="1" x14ac:dyDescent="0.2"/>
    <row r="92" ht="20.25" customHeight="1" x14ac:dyDescent="0.2"/>
    <row r="93" ht="13.5" customHeight="1" x14ac:dyDescent="0.2"/>
    <row r="94" ht="15.75" customHeight="1" x14ac:dyDescent="0.2"/>
  </sheetData>
  <mergeCells count="134">
    <mergeCell ref="A16:A17"/>
    <mergeCell ref="B16:B17"/>
    <mergeCell ref="C16:C17"/>
    <mergeCell ref="D16:D17"/>
    <mergeCell ref="E16:E17"/>
    <mergeCell ref="K16:K17"/>
    <mergeCell ref="F16:F17"/>
    <mergeCell ref="G16:G17"/>
    <mergeCell ref="H16:H17"/>
    <mergeCell ref="I16:I17"/>
    <mergeCell ref="A14:A15"/>
    <mergeCell ref="B14:B15"/>
    <mergeCell ref="C14:C15"/>
    <mergeCell ref="D14:D15"/>
    <mergeCell ref="E14:E15"/>
    <mergeCell ref="K14:K15"/>
    <mergeCell ref="F14:F15"/>
    <mergeCell ref="G14:G15"/>
    <mergeCell ref="H14:H15"/>
    <mergeCell ref="I14:I15"/>
    <mergeCell ref="J14:J1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F1:AP1"/>
    <mergeCell ref="AC2:AP2"/>
    <mergeCell ref="A10:A11"/>
    <mergeCell ref="B10:B11"/>
    <mergeCell ref="C10:C11"/>
    <mergeCell ref="D10:D11"/>
    <mergeCell ref="E10:F10"/>
    <mergeCell ref="G10:I10"/>
    <mergeCell ref="F8:I8"/>
    <mergeCell ref="J10:K10"/>
    <mergeCell ref="L10:AQ10"/>
    <mergeCell ref="A5:AP5"/>
    <mergeCell ref="A4:AO4"/>
    <mergeCell ref="C42:K42"/>
    <mergeCell ref="AA42:AI42"/>
    <mergeCell ref="J12:J13"/>
    <mergeCell ref="K12:K13"/>
    <mergeCell ref="J16:J17"/>
    <mergeCell ref="F19:I19"/>
    <mergeCell ref="J23:J24"/>
    <mergeCell ref="K23:K24"/>
    <mergeCell ref="F30:I30"/>
    <mergeCell ref="L32:AQ32"/>
    <mergeCell ref="J34:J35"/>
    <mergeCell ref="K34:K35"/>
    <mergeCell ref="K36:K37"/>
    <mergeCell ref="J38:J39"/>
    <mergeCell ref="K38:K39"/>
    <mergeCell ref="F36:F37"/>
    <mergeCell ref="G36:G37"/>
    <mergeCell ref="H36:H37"/>
    <mergeCell ref="I36:I37"/>
    <mergeCell ref="J36:J37"/>
    <mergeCell ref="F38:F39"/>
    <mergeCell ref="G38:G39"/>
    <mergeCell ref="H38:H39"/>
    <mergeCell ref="I38:I39"/>
    <mergeCell ref="A21:A22"/>
    <mergeCell ref="B21:B22"/>
    <mergeCell ref="C21:C22"/>
    <mergeCell ref="D21:D22"/>
    <mergeCell ref="E21:F21"/>
    <mergeCell ref="G21:I21"/>
    <mergeCell ref="C44:K44"/>
    <mergeCell ref="AA44:AI44"/>
    <mergeCell ref="A25:A26"/>
    <mergeCell ref="B25:B26"/>
    <mergeCell ref="C25:C26"/>
    <mergeCell ref="D25:D26"/>
    <mergeCell ref="E25:E26"/>
    <mergeCell ref="J21:K21"/>
    <mergeCell ref="L21:AQ21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A33"/>
    <mergeCell ref="B32:B33"/>
    <mergeCell ref="C32:C33"/>
    <mergeCell ref="D32:D33"/>
    <mergeCell ref="E32:F32"/>
    <mergeCell ref="G32:I32"/>
    <mergeCell ref="K25:K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F25:F26"/>
    <mergeCell ref="G25:G26"/>
    <mergeCell ref="H25:H26"/>
    <mergeCell ref="I25:I26"/>
    <mergeCell ref="J25:J26"/>
    <mergeCell ref="J32:K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56" firstPageNumber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J40"/>
  <sheetViews>
    <sheetView view="pageBreakPreview" zoomScale="120" zoomScaleSheetLayoutView="120" workbookViewId="0">
      <selection activeCell="G14" sqref="G14"/>
    </sheetView>
  </sheetViews>
  <sheetFormatPr defaultColWidth="9.140625" defaultRowHeight="12.75" x14ac:dyDescent="0.2"/>
  <cols>
    <col min="1" max="1" width="6.5703125" style="86" customWidth="1"/>
    <col min="2" max="2" width="34.140625" style="86" customWidth="1"/>
    <col min="3" max="3" width="23.42578125" style="86" customWidth="1"/>
    <col min="4" max="4" width="10.85546875" style="86" customWidth="1"/>
    <col min="5" max="5" width="9.85546875" style="86" customWidth="1"/>
    <col min="6" max="6" width="11" style="86" customWidth="1"/>
    <col min="7" max="8" width="11.42578125" style="86" customWidth="1"/>
    <col min="9" max="9" width="18" style="86" customWidth="1"/>
    <col min="10" max="1024" width="9.140625" style="86"/>
    <col min="1025" max="16384" width="9.140625" style="85"/>
  </cols>
  <sheetData>
    <row r="1" spans="1:1023" ht="25.5" customHeight="1" x14ac:dyDescent="0.2">
      <c r="A1" s="153"/>
      <c r="B1" s="85"/>
      <c r="C1" s="85"/>
      <c r="D1" s="85"/>
      <c r="E1" s="85"/>
      <c r="F1" s="85"/>
      <c r="G1" s="85"/>
      <c r="H1" s="85"/>
      <c r="I1" s="87" t="s">
        <v>62</v>
      </c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</row>
    <row r="2" spans="1:1023" ht="13.5" customHeight="1" x14ac:dyDescent="0.2">
      <c r="A2" s="153"/>
      <c r="B2" s="85"/>
      <c r="C2" s="85"/>
      <c r="D2" s="85"/>
      <c r="E2" s="85"/>
      <c r="F2" s="85"/>
      <c r="G2" s="85"/>
      <c r="H2" s="85"/>
      <c r="I2" s="154" t="str">
        <f>'НАЧИНАТЬ С ЭТОГО'!B6</f>
        <v>к договору на выполнение СМР №____ от ______ 2026 года</v>
      </c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</row>
    <row r="3" spans="1:1023" ht="18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</row>
    <row r="4" spans="1:1023" ht="15" customHeight="1" x14ac:dyDescent="0.2">
      <c r="A4" s="591" t="s">
        <v>63</v>
      </c>
      <c r="B4" s="591"/>
      <c r="C4" s="591"/>
      <c r="D4" s="591"/>
      <c r="E4" s="591"/>
      <c r="F4" s="591"/>
      <c r="G4" s="591"/>
      <c r="H4" s="591"/>
      <c r="I4" s="591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</row>
    <row r="5" spans="1:1023" ht="15.75" x14ac:dyDescent="0.2">
      <c r="A5" s="591" t="s">
        <v>64</v>
      </c>
      <c r="B5" s="591"/>
      <c r="C5" s="591"/>
      <c r="D5" s="591"/>
      <c r="E5" s="591"/>
      <c r="F5" s="591"/>
      <c r="G5" s="591"/>
      <c r="H5" s="591"/>
      <c r="I5" s="591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</row>
    <row r="6" spans="1:1023" ht="51.75" customHeight="1" x14ac:dyDescent="0.2">
      <c r="A6" s="592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6" s="592"/>
      <c r="C6" s="592"/>
      <c r="D6" s="592"/>
      <c r="E6" s="592"/>
      <c r="F6" s="592"/>
      <c r="G6" s="592"/>
      <c r="H6" s="592"/>
      <c r="I6" s="592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</row>
    <row r="7" spans="1:1023" ht="6.75" customHeight="1" x14ac:dyDescent="0.2">
      <c r="A7" s="155"/>
      <c r="B7" s="155"/>
      <c r="C7" s="155"/>
      <c r="D7" s="155"/>
      <c r="E7" s="155"/>
      <c r="F7" s="155"/>
      <c r="G7" s="155"/>
      <c r="H7" s="155"/>
      <c r="I7" s="15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I7" s="85"/>
    </row>
    <row r="8" spans="1:1023" ht="12.75" customHeight="1" x14ac:dyDescent="0.2">
      <c r="A8" s="593" t="s">
        <v>65</v>
      </c>
      <c r="B8" s="594" t="s">
        <v>10</v>
      </c>
      <c r="C8" s="595" t="s">
        <v>66</v>
      </c>
      <c r="D8" s="594" t="s">
        <v>67</v>
      </c>
      <c r="E8" s="594" t="s">
        <v>12</v>
      </c>
      <c r="F8" s="594"/>
      <c r="G8" s="596"/>
      <c r="H8" s="596"/>
      <c r="I8" s="593" t="s">
        <v>154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</row>
    <row r="9" spans="1:1023" ht="27" customHeight="1" x14ac:dyDescent="0.2">
      <c r="A9" s="593"/>
      <c r="B9" s="594"/>
      <c r="C9" s="595"/>
      <c r="D9" s="594"/>
      <c r="E9" s="594"/>
      <c r="F9" s="440" t="s">
        <v>258</v>
      </c>
      <c r="G9" s="439" t="s">
        <v>261</v>
      </c>
      <c r="H9" s="440" t="s">
        <v>262</v>
      </c>
      <c r="I9" s="597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</row>
    <row r="10" spans="1:1023" ht="21.75" customHeight="1" x14ac:dyDescent="0.25">
      <c r="A10" s="157">
        <v>1</v>
      </c>
      <c r="B10" s="434"/>
      <c r="C10" s="157"/>
      <c r="D10" s="157"/>
      <c r="E10" s="159"/>
      <c r="F10" s="156"/>
      <c r="G10" s="433"/>
      <c r="H10" s="433"/>
      <c r="I10" s="160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</row>
    <row r="11" spans="1:1023" ht="15.75" x14ac:dyDescent="0.2">
      <c r="A11" s="157"/>
      <c r="B11" s="158"/>
      <c r="C11" s="157"/>
      <c r="D11" s="157"/>
      <c r="E11" s="159"/>
      <c r="F11" s="156"/>
      <c r="G11" s="156"/>
      <c r="H11" s="156"/>
      <c r="I11" s="160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</row>
    <row r="12" spans="1:1023" ht="15.75" x14ac:dyDescent="0.2">
      <c r="A12" s="157"/>
      <c r="B12" s="158"/>
      <c r="C12" s="157"/>
      <c r="D12" s="157"/>
      <c r="E12" s="159"/>
      <c r="F12" s="156"/>
      <c r="G12" s="156"/>
      <c r="H12" s="156"/>
      <c r="I12" s="160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</row>
    <row r="13" spans="1:1023" ht="15.75" x14ac:dyDescent="0.2">
      <c r="A13" s="157"/>
      <c r="B13" s="158"/>
      <c r="C13" s="157"/>
      <c r="D13" s="157"/>
      <c r="E13" s="159"/>
      <c r="F13" s="156"/>
      <c r="G13" s="156"/>
      <c r="H13" s="156"/>
      <c r="I13" s="160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</row>
    <row r="14" spans="1:1023" ht="6.75" customHeight="1" x14ac:dyDescent="0.2">
      <c r="A14" s="161"/>
      <c r="B14" s="162"/>
      <c r="C14" s="163"/>
      <c r="D14" s="164"/>
      <c r="E14" s="164"/>
      <c r="F14" s="164"/>
      <c r="G14" s="164"/>
      <c r="H14" s="164"/>
      <c r="I14" s="161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</row>
    <row r="15" spans="1:1023" x14ac:dyDescent="0.2">
      <c r="A15" s="161"/>
      <c r="B15" s="590" t="s">
        <v>203</v>
      </c>
      <c r="C15" s="590"/>
      <c r="D15" s="590"/>
      <c r="E15" s="590"/>
      <c r="F15" s="590"/>
      <c r="G15" s="590"/>
      <c r="H15" s="590"/>
      <c r="I15" s="590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5"/>
      <c r="RV15" s="85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85"/>
      <c r="SR15" s="85"/>
      <c r="SS15" s="85"/>
      <c r="ST15" s="85"/>
      <c r="SU15" s="85"/>
      <c r="SV15" s="85"/>
      <c r="SW15" s="85"/>
      <c r="SX15" s="85"/>
      <c r="SY15" s="85"/>
      <c r="SZ15" s="85"/>
      <c r="TA15" s="85"/>
      <c r="TB15" s="85"/>
      <c r="TC15" s="85"/>
      <c r="TD15" s="85"/>
      <c r="TE15" s="85"/>
      <c r="TF15" s="85"/>
      <c r="TG15" s="85"/>
      <c r="TH15" s="85"/>
      <c r="TI15" s="85"/>
      <c r="TJ15" s="85"/>
      <c r="TK15" s="85"/>
      <c r="TL15" s="85"/>
      <c r="TM15" s="85"/>
      <c r="TN15" s="85"/>
      <c r="TO15" s="85"/>
      <c r="TP15" s="85"/>
      <c r="TQ15" s="85"/>
      <c r="TR15" s="85"/>
      <c r="TS15" s="85"/>
      <c r="TT15" s="85"/>
      <c r="TU15" s="85"/>
      <c r="TV15" s="85"/>
      <c r="TW15" s="85"/>
      <c r="TX15" s="85"/>
      <c r="TY15" s="85"/>
      <c r="TZ15" s="85"/>
      <c r="UA15" s="85"/>
      <c r="UB15" s="85"/>
      <c r="UC15" s="85"/>
      <c r="UD15" s="85"/>
      <c r="UE15" s="85"/>
      <c r="UF15" s="85"/>
      <c r="UG15" s="85"/>
      <c r="UH15" s="85"/>
      <c r="UI15" s="85"/>
      <c r="UJ15" s="85"/>
      <c r="UK15" s="85"/>
      <c r="UL15" s="85"/>
      <c r="UM15" s="85"/>
      <c r="UN15" s="85"/>
      <c r="UO15" s="85"/>
      <c r="UP15" s="85"/>
      <c r="UQ15" s="85"/>
      <c r="UR15" s="85"/>
      <c r="US15" s="85"/>
      <c r="UT15" s="85"/>
      <c r="UU15" s="85"/>
      <c r="UV15" s="85"/>
      <c r="UW15" s="85"/>
      <c r="UX15" s="85"/>
      <c r="UY15" s="85"/>
      <c r="UZ15" s="85"/>
      <c r="VA15" s="85"/>
      <c r="VB15" s="85"/>
      <c r="VC15" s="85"/>
      <c r="VD15" s="85"/>
      <c r="VE15" s="85"/>
      <c r="VF15" s="85"/>
      <c r="VG15" s="85"/>
      <c r="VH15" s="85"/>
      <c r="VI15" s="85"/>
      <c r="VJ15" s="85"/>
      <c r="VK15" s="85"/>
      <c r="VL15" s="85"/>
      <c r="VM15" s="85"/>
      <c r="VN15" s="85"/>
      <c r="VO15" s="85"/>
      <c r="VP15" s="85"/>
      <c r="VQ15" s="85"/>
      <c r="VR15" s="85"/>
      <c r="VS15" s="85"/>
      <c r="VT15" s="85"/>
      <c r="VU15" s="85"/>
      <c r="VV15" s="85"/>
      <c r="VW15" s="85"/>
      <c r="VX15" s="85"/>
      <c r="VY15" s="85"/>
      <c r="VZ15" s="85"/>
      <c r="WA15" s="85"/>
      <c r="WB15" s="85"/>
      <c r="WC15" s="85"/>
      <c r="WD15" s="85"/>
      <c r="WE15" s="85"/>
      <c r="WF15" s="85"/>
      <c r="WG15" s="85"/>
      <c r="WH15" s="85"/>
      <c r="WI15" s="85"/>
      <c r="WJ15" s="85"/>
      <c r="WK15" s="85"/>
      <c r="WL15" s="85"/>
      <c r="WM15" s="85"/>
      <c r="WN15" s="85"/>
      <c r="WO15" s="85"/>
      <c r="WP15" s="85"/>
      <c r="WQ15" s="85"/>
      <c r="WR15" s="85"/>
      <c r="WS15" s="85"/>
      <c r="WT15" s="85"/>
      <c r="WU15" s="85"/>
      <c r="WV15" s="85"/>
      <c r="WW15" s="85"/>
      <c r="WX15" s="85"/>
      <c r="WY15" s="85"/>
      <c r="WZ15" s="85"/>
      <c r="XA15" s="85"/>
      <c r="XB15" s="85"/>
      <c r="XC15" s="85"/>
      <c r="XD15" s="85"/>
      <c r="XE15" s="85"/>
      <c r="XF15" s="85"/>
      <c r="XG15" s="85"/>
      <c r="XH15" s="85"/>
      <c r="XI15" s="85"/>
      <c r="XJ15" s="85"/>
      <c r="XK15" s="85"/>
      <c r="XL15" s="85"/>
      <c r="XM15" s="85"/>
      <c r="XN15" s="85"/>
      <c r="XO15" s="85"/>
      <c r="XP15" s="85"/>
      <c r="XQ15" s="85"/>
      <c r="XR15" s="85"/>
      <c r="XS15" s="85"/>
      <c r="XT15" s="85"/>
      <c r="XU15" s="85"/>
      <c r="XV15" s="85"/>
      <c r="XW15" s="85"/>
      <c r="XX15" s="85"/>
      <c r="XY15" s="85"/>
      <c r="XZ15" s="85"/>
      <c r="YA15" s="85"/>
      <c r="YB15" s="85"/>
      <c r="YC15" s="85"/>
      <c r="YD15" s="85"/>
      <c r="YE15" s="85"/>
      <c r="YF15" s="85"/>
      <c r="YG15" s="85"/>
      <c r="YH15" s="85"/>
      <c r="YI15" s="85"/>
      <c r="YJ15" s="85"/>
      <c r="YK15" s="85"/>
      <c r="YL15" s="85"/>
      <c r="YM15" s="85"/>
      <c r="YN15" s="85"/>
      <c r="YO15" s="85"/>
      <c r="YP15" s="85"/>
      <c r="YQ15" s="85"/>
      <c r="YR15" s="85"/>
      <c r="YS15" s="85"/>
      <c r="YT15" s="85"/>
      <c r="YU15" s="85"/>
      <c r="YV15" s="85"/>
      <c r="YW15" s="85"/>
      <c r="YX15" s="85"/>
      <c r="YY15" s="85"/>
      <c r="YZ15" s="85"/>
      <c r="ZA15" s="85"/>
      <c r="ZB15" s="85"/>
      <c r="ZC15" s="85"/>
      <c r="ZD15" s="85"/>
      <c r="ZE15" s="85"/>
      <c r="ZF15" s="85"/>
      <c r="ZG15" s="85"/>
      <c r="ZH15" s="85"/>
      <c r="ZI15" s="85"/>
      <c r="ZJ15" s="85"/>
      <c r="ZK15" s="85"/>
      <c r="ZL15" s="85"/>
      <c r="ZM15" s="85"/>
      <c r="ZN15" s="85"/>
      <c r="ZO15" s="85"/>
      <c r="ZP15" s="85"/>
      <c r="ZQ15" s="85"/>
      <c r="ZR15" s="85"/>
      <c r="ZS15" s="85"/>
      <c r="ZT15" s="85"/>
      <c r="ZU15" s="85"/>
      <c r="ZV15" s="85"/>
      <c r="ZW15" s="85"/>
      <c r="ZX15" s="85"/>
      <c r="ZY15" s="85"/>
      <c r="ZZ15" s="85"/>
      <c r="AAA15" s="85"/>
      <c r="AAB15" s="85"/>
      <c r="AAC15" s="85"/>
      <c r="AAD15" s="85"/>
      <c r="AAE15" s="85"/>
      <c r="AAF15" s="85"/>
      <c r="AAG15" s="85"/>
      <c r="AAH15" s="85"/>
      <c r="AAI15" s="85"/>
      <c r="AAJ15" s="85"/>
      <c r="AAK15" s="85"/>
      <c r="AAL15" s="85"/>
      <c r="AAM15" s="85"/>
      <c r="AAN15" s="85"/>
      <c r="AAO15" s="85"/>
      <c r="AAP15" s="85"/>
      <c r="AAQ15" s="85"/>
      <c r="AAR15" s="85"/>
      <c r="AAS15" s="85"/>
      <c r="AAT15" s="85"/>
      <c r="AAU15" s="85"/>
      <c r="AAV15" s="85"/>
      <c r="AAW15" s="85"/>
      <c r="AAX15" s="85"/>
      <c r="AAY15" s="85"/>
      <c r="AAZ15" s="85"/>
      <c r="ABA15" s="85"/>
      <c r="ABB15" s="85"/>
      <c r="ABC15" s="85"/>
      <c r="ABD15" s="85"/>
      <c r="ABE15" s="85"/>
      <c r="ABF15" s="85"/>
      <c r="ABG15" s="85"/>
      <c r="ABH15" s="85"/>
      <c r="ABI15" s="85"/>
      <c r="ABJ15" s="85"/>
      <c r="ABK15" s="85"/>
      <c r="ABL15" s="85"/>
      <c r="ABM15" s="85"/>
      <c r="ABN15" s="85"/>
      <c r="ABO15" s="85"/>
      <c r="ABP15" s="85"/>
      <c r="ABQ15" s="85"/>
      <c r="ABR15" s="85"/>
      <c r="ABS15" s="85"/>
      <c r="ABT15" s="85"/>
      <c r="ABU15" s="85"/>
      <c r="ABV15" s="85"/>
      <c r="ABW15" s="85"/>
      <c r="ABX15" s="85"/>
      <c r="ABY15" s="85"/>
      <c r="ABZ15" s="85"/>
      <c r="ACA15" s="85"/>
      <c r="ACB15" s="85"/>
      <c r="ACC15" s="85"/>
      <c r="ACD15" s="85"/>
      <c r="ACE15" s="85"/>
      <c r="ACF15" s="85"/>
      <c r="ACG15" s="85"/>
      <c r="ACH15" s="85"/>
      <c r="ACI15" s="85"/>
      <c r="ACJ15" s="85"/>
      <c r="ACK15" s="85"/>
      <c r="ACL15" s="85"/>
      <c r="ACM15" s="85"/>
      <c r="ACN15" s="85"/>
      <c r="ACO15" s="85"/>
      <c r="ACP15" s="85"/>
      <c r="ACQ15" s="85"/>
      <c r="ACR15" s="85"/>
      <c r="ACS15" s="85"/>
      <c r="ACT15" s="85"/>
      <c r="ACU15" s="85"/>
      <c r="ACV15" s="85"/>
      <c r="ACW15" s="85"/>
      <c r="ACX15" s="85"/>
      <c r="ACY15" s="85"/>
      <c r="ACZ15" s="85"/>
      <c r="ADA15" s="85"/>
      <c r="ADB15" s="85"/>
      <c r="ADC15" s="85"/>
      <c r="ADD15" s="85"/>
      <c r="ADE15" s="85"/>
      <c r="ADF15" s="85"/>
      <c r="ADG15" s="85"/>
      <c r="ADH15" s="85"/>
      <c r="ADI15" s="85"/>
      <c r="ADJ15" s="85"/>
      <c r="ADK15" s="85"/>
      <c r="ADL15" s="85"/>
      <c r="ADM15" s="85"/>
      <c r="ADN15" s="85"/>
      <c r="ADO15" s="85"/>
      <c r="ADP15" s="85"/>
      <c r="ADQ15" s="85"/>
      <c r="ADR15" s="85"/>
      <c r="ADS15" s="85"/>
      <c r="ADT15" s="85"/>
      <c r="ADU15" s="85"/>
      <c r="ADV15" s="85"/>
      <c r="ADW15" s="85"/>
      <c r="ADX15" s="85"/>
      <c r="ADY15" s="85"/>
      <c r="ADZ15" s="85"/>
      <c r="AEA15" s="85"/>
      <c r="AEB15" s="85"/>
      <c r="AEC15" s="85"/>
      <c r="AED15" s="85"/>
      <c r="AEE15" s="85"/>
      <c r="AEF15" s="85"/>
      <c r="AEG15" s="85"/>
      <c r="AEH15" s="85"/>
      <c r="AEI15" s="85"/>
      <c r="AEJ15" s="85"/>
      <c r="AEK15" s="85"/>
      <c r="AEL15" s="85"/>
      <c r="AEM15" s="85"/>
      <c r="AEN15" s="85"/>
      <c r="AEO15" s="85"/>
      <c r="AEP15" s="85"/>
      <c r="AEQ15" s="85"/>
      <c r="AER15" s="85"/>
      <c r="AES15" s="85"/>
      <c r="AET15" s="85"/>
      <c r="AEU15" s="85"/>
      <c r="AEV15" s="85"/>
      <c r="AEW15" s="85"/>
      <c r="AEX15" s="85"/>
      <c r="AEY15" s="85"/>
      <c r="AEZ15" s="85"/>
      <c r="AFA15" s="85"/>
      <c r="AFB15" s="85"/>
      <c r="AFC15" s="85"/>
      <c r="AFD15" s="85"/>
      <c r="AFE15" s="85"/>
      <c r="AFF15" s="85"/>
      <c r="AFG15" s="85"/>
      <c r="AFH15" s="85"/>
      <c r="AFI15" s="85"/>
      <c r="AFJ15" s="85"/>
      <c r="AFK15" s="85"/>
      <c r="AFL15" s="85"/>
      <c r="AFM15" s="85"/>
      <c r="AFN15" s="85"/>
      <c r="AFO15" s="85"/>
      <c r="AFP15" s="85"/>
      <c r="AFQ15" s="85"/>
      <c r="AFR15" s="85"/>
      <c r="AFS15" s="85"/>
      <c r="AFT15" s="85"/>
      <c r="AFU15" s="85"/>
      <c r="AFV15" s="85"/>
      <c r="AFW15" s="85"/>
      <c r="AFX15" s="85"/>
      <c r="AFY15" s="85"/>
      <c r="AFZ15" s="85"/>
      <c r="AGA15" s="85"/>
      <c r="AGB15" s="85"/>
      <c r="AGC15" s="85"/>
      <c r="AGD15" s="85"/>
      <c r="AGE15" s="85"/>
      <c r="AGF15" s="85"/>
      <c r="AGG15" s="85"/>
      <c r="AGH15" s="85"/>
      <c r="AGI15" s="85"/>
      <c r="AGJ15" s="85"/>
      <c r="AGK15" s="85"/>
      <c r="AGL15" s="85"/>
      <c r="AGM15" s="85"/>
      <c r="AGN15" s="85"/>
      <c r="AGO15" s="85"/>
      <c r="AGP15" s="85"/>
      <c r="AGQ15" s="85"/>
      <c r="AGR15" s="85"/>
      <c r="AGS15" s="85"/>
      <c r="AGT15" s="85"/>
      <c r="AGU15" s="85"/>
      <c r="AGV15" s="85"/>
      <c r="AGW15" s="85"/>
      <c r="AGX15" s="85"/>
      <c r="AGY15" s="85"/>
      <c r="AGZ15" s="85"/>
      <c r="AHA15" s="85"/>
      <c r="AHB15" s="85"/>
      <c r="AHC15" s="85"/>
      <c r="AHD15" s="85"/>
      <c r="AHE15" s="85"/>
      <c r="AHF15" s="85"/>
      <c r="AHG15" s="85"/>
      <c r="AHH15" s="85"/>
      <c r="AHI15" s="85"/>
      <c r="AHJ15" s="85"/>
      <c r="AHK15" s="85"/>
      <c r="AHL15" s="85"/>
      <c r="AHM15" s="85"/>
      <c r="AHN15" s="85"/>
      <c r="AHO15" s="85"/>
      <c r="AHP15" s="85"/>
      <c r="AHQ15" s="85"/>
      <c r="AHR15" s="85"/>
      <c r="AHS15" s="85"/>
      <c r="AHT15" s="85"/>
      <c r="AHU15" s="85"/>
      <c r="AHV15" s="85"/>
      <c r="AHW15" s="85"/>
      <c r="AHX15" s="85"/>
      <c r="AHY15" s="85"/>
      <c r="AHZ15" s="85"/>
      <c r="AIA15" s="85"/>
      <c r="AIB15" s="85"/>
      <c r="AIC15" s="85"/>
      <c r="AID15" s="85"/>
      <c r="AIE15" s="85"/>
      <c r="AIF15" s="85"/>
      <c r="AIG15" s="85"/>
      <c r="AIH15" s="85"/>
      <c r="AII15" s="85"/>
      <c r="AIJ15" s="85"/>
      <c r="AIK15" s="85"/>
      <c r="AIL15" s="85"/>
      <c r="AIM15" s="85"/>
      <c r="AIN15" s="85"/>
      <c r="AIO15" s="85"/>
      <c r="AIP15" s="85"/>
      <c r="AIQ15" s="85"/>
      <c r="AIR15" s="85"/>
      <c r="AIS15" s="85"/>
      <c r="AIT15" s="85"/>
      <c r="AIU15" s="85"/>
      <c r="AIV15" s="85"/>
      <c r="AIW15" s="85"/>
      <c r="AIX15" s="85"/>
      <c r="AIY15" s="85"/>
      <c r="AIZ15" s="85"/>
      <c r="AJA15" s="85"/>
      <c r="AJB15" s="85"/>
      <c r="AJC15" s="85"/>
      <c r="AJD15" s="85"/>
      <c r="AJE15" s="85"/>
      <c r="AJF15" s="85"/>
      <c r="AJG15" s="85"/>
      <c r="AJH15" s="85"/>
      <c r="AJI15" s="85"/>
      <c r="AJJ15" s="85"/>
      <c r="AJK15" s="85"/>
      <c r="AJL15" s="85"/>
      <c r="AJM15" s="85"/>
      <c r="AJN15" s="85"/>
      <c r="AJO15" s="85"/>
      <c r="AJP15" s="85"/>
      <c r="AJQ15" s="85"/>
      <c r="AJR15" s="85"/>
      <c r="AJS15" s="85"/>
      <c r="AJT15" s="85"/>
      <c r="AJU15" s="85"/>
      <c r="AJV15" s="85"/>
      <c r="AJW15" s="85"/>
      <c r="AJX15" s="85"/>
      <c r="AJY15" s="85"/>
      <c r="AJZ15" s="85"/>
      <c r="AKA15" s="85"/>
      <c r="AKB15" s="85"/>
      <c r="AKC15" s="85"/>
      <c r="AKD15" s="85"/>
      <c r="AKE15" s="85"/>
      <c r="AKF15" s="85"/>
      <c r="AKG15" s="85"/>
      <c r="AKH15" s="85"/>
      <c r="AKI15" s="85"/>
      <c r="AKJ15" s="85"/>
      <c r="AKK15" s="85"/>
      <c r="AKL15" s="85"/>
      <c r="AKM15" s="85"/>
      <c r="AKN15" s="85"/>
      <c r="AKO15" s="85"/>
      <c r="AKP15" s="85"/>
      <c r="AKQ15" s="85"/>
      <c r="AKR15" s="85"/>
      <c r="AKS15" s="85"/>
      <c r="AKT15" s="85"/>
      <c r="AKU15" s="85"/>
      <c r="AKV15" s="85"/>
      <c r="AKW15" s="85"/>
      <c r="AKX15" s="85"/>
      <c r="AKY15" s="85"/>
      <c r="AKZ15" s="85"/>
      <c r="ALA15" s="85"/>
      <c r="ALB15" s="85"/>
      <c r="ALC15" s="85"/>
      <c r="ALD15" s="85"/>
      <c r="ALE15" s="85"/>
      <c r="ALF15" s="85"/>
      <c r="ALG15" s="85"/>
      <c r="ALH15" s="85"/>
      <c r="ALI15" s="85"/>
      <c r="ALJ15" s="85"/>
      <c r="ALK15" s="85"/>
      <c r="ALL15" s="85"/>
      <c r="ALM15" s="85"/>
      <c r="ALN15" s="85"/>
      <c r="ALO15" s="85"/>
      <c r="ALP15" s="85"/>
      <c r="ALQ15" s="85"/>
      <c r="ALR15" s="85"/>
      <c r="ALS15" s="85"/>
      <c r="ALT15" s="85"/>
      <c r="ALU15" s="85"/>
      <c r="ALV15" s="85"/>
      <c r="ALW15" s="85"/>
      <c r="ALX15" s="85"/>
      <c r="ALY15" s="85"/>
      <c r="ALZ15" s="85"/>
      <c r="AMA15" s="85"/>
      <c r="AMB15" s="85"/>
      <c r="AMC15" s="85"/>
      <c r="AMD15" s="85"/>
      <c r="AME15" s="85"/>
      <c r="AMF15" s="85"/>
      <c r="AMG15" s="85"/>
      <c r="AMH15" s="85"/>
      <c r="AMI15" s="85"/>
    </row>
    <row r="16" spans="1:1023" x14ac:dyDescent="0.2">
      <c r="A16" s="165"/>
      <c r="B16" s="165" t="s">
        <v>68</v>
      </c>
      <c r="C16" s="165"/>
      <c r="D16" s="165"/>
      <c r="E16" s="165"/>
      <c r="F16" s="165"/>
      <c r="G16" s="165"/>
      <c r="H16" s="165"/>
      <c r="I16" s="16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5"/>
      <c r="RV16" s="85"/>
      <c r="RW16" s="85"/>
      <c r="RX16" s="85"/>
      <c r="RY16" s="85"/>
      <c r="RZ16" s="85"/>
      <c r="SA16" s="85"/>
      <c r="SB16" s="85"/>
      <c r="SC16" s="85"/>
      <c r="SD16" s="85"/>
      <c r="SE16" s="85"/>
      <c r="SF16" s="85"/>
      <c r="SG16" s="85"/>
      <c r="SH16" s="85"/>
      <c r="SI16" s="85"/>
      <c r="SJ16" s="85"/>
      <c r="SK16" s="85"/>
      <c r="SL16" s="85"/>
      <c r="SM16" s="85"/>
      <c r="SN16" s="85"/>
      <c r="SO16" s="85"/>
      <c r="SP16" s="85"/>
      <c r="SQ16" s="85"/>
      <c r="SR16" s="85"/>
      <c r="SS16" s="85"/>
      <c r="ST16" s="85"/>
      <c r="SU16" s="85"/>
      <c r="SV16" s="85"/>
      <c r="SW16" s="85"/>
      <c r="SX16" s="85"/>
      <c r="SY16" s="85"/>
      <c r="SZ16" s="85"/>
      <c r="TA16" s="85"/>
      <c r="TB16" s="85"/>
      <c r="TC16" s="85"/>
      <c r="TD16" s="85"/>
      <c r="TE16" s="85"/>
      <c r="TF16" s="85"/>
      <c r="TG16" s="85"/>
      <c r="TH16" s="85"/>
      <c r="TI16" s="85"/>
      <c r="TJ16" s="85"/>
      <c r="TK16" s="85"/>
      <c r="TL16" s="85"/>
      <c r="TM16" s="85"/>
      <c r="TN16" s="85"/>
      <c r="TO16" s="85"/>
      <c r="TP16" s="85"/>
      <c r="TQ16" s="85"/>
      <c r="TR16" s="85"/>
      <c r="TS16" s="85"/>
      <c r="TT16" s="85"/>
      <c r="TU16" s="85"/>
      <c r="TV16" s="85"/>
      <c r="TW16" s="85"/>
      <c r="TX16" s="85"/>
      <c r="TY16" s="85"/>
      <c r="TZ16" s="85"/>
      <c r="UA16" s="85"/>
      <c r="UB16" s="85"/>
      <c r="UC16" s="85"/>
      <c r="UD16" s="85"/>
      <c r="UE16" s="85"/>
      <c r="UF16" s="85"/>
      <c r="UG16" s="85"/>
      <c r="UH16" s="85"/>
      <c r="UI16" s="85"/>
      <c r="UJ16" s="85"/>
      <c r="UK16" s="85"/>
      <c r="UL16" s="85"/>
      <c r="UM16" s="85"/>
      <c r="UN16" s="85"/>
      <c r="UO16" s="85"/>
      <c r="UP16" s="85"/>
      <c r="UQ16" s="85"/>
      <c r="UR16" s="85"/>
      <c r="US16" s="85"/>
      <c r="UT16" s="85"/>
      <c r="UU16" s="85"/>
      <c r="UV16" s="85"/>
      <c r="UW16" s="85"/>
      <c r="UX16" s="85"/>
      <c r="UY16" s="85"/>
      <c r="UZ16" s="85"/>
      <c r="VA16" s="85"/>
      <c r="VB16" s="85"/>
      <c r="VC16" s="85"/>
      <c r="VD16" s="85"/>
      <c r="VE16" s="85"/>
      <c r="VF16" s="85"/>
      <c r="VG16" s="85"/>
      <c r="VH16" s="85"/>
      <c r="VI16" s="85"/>
      <c r="VJ16" s="85"/>
      <c r="VK16" s="85"/>
      <c r="VL16" s="85"/>
      <c r="VM16" s="85"/>
      <c r="VN16" s="85"/>
      <c r="VO16" s="85"/>
      <c r="VP16" s="85"/>
      <c r="VQ16" s="85"/>
      <c r="VR16" s="85"/>
      <c r="VS16" s="85"/>
      <c r="VT16" s="85"/>
      <c r="VU16" s="85"/>
      <c r="VV16" s="85"/>
      <c r="VW16" s="85"/>
      <c r="VX16" s="85"/>
      <c r="VY16" s="85"/>
      <c r="VZ16" s="85"/>
      <c r="WA16" s="85"/>
      <c r="WB16" s="85"/>
      <c r="WC16" s="85"/>
      <c r="WD16" s="85"/>
      <c r="WE16" s="85"/>
      <c r="WF16" s="85"/>
      <c r="WG16" s="85"/>
      <c r="WH16" s="85"/>
      <c r="WI16" s="85"/>
      <c r="WJ16" s="85"/>
      <c r="WK16" s="85"/>
      <c r="WL16" s="85"/>
      <c r="WM16" s="85"/>
      <c r="WN16" s="85"/>
      <c r="WO16" s="85"/>
      <c r="WP16" s="85"/>
      <c r="WQ16" s="85"/>
      <c r="WR16" s="85"/>
      <c r="WS16" s="85"/>
      <c r="WT16" s="85"/>
      <c r="WU16" s="85"/>
      <c r="WV16" s="85"/>
      <c r="WW16" s="85"/>
      <c r="WX16" s="85"/>
      <c r="WY16" s="85"/>
      <c r="WZ16" s="85"/>
      <c r="XA16" s="85"/>
      <c r="XB16" s="85"/>
      <c r="XC16" s="85"/>
      <c r="XD16" s="85"/>
      <c r="XE16" s="85"/>
      <c r="XF16" s="85"/>
      <c r="XG16" s="85"/>
      <c r="XH16" s="85"/>
      <c r="XI16" s="85"/>
      <c r="XJ16" s="85"/>
      <c r="XK16" s="85"/>
      <c r="XL16" s="85"/>
      <c r="XM16" s="85"/>
      <c r="XN16" s="85"/>
      <c r="XO16" s="85"/>
      <c r="XP16" s="85"/>
      <c r="XQ16" s="85"/>
      <c r="XR16" s="85"/>
      <c r="XS16" s="85"/>
      <c r="XT16" s="85"/>
      <c r="XU16" s="85"/>
      <c r="XV16" s="85"/>
      <c r="XW16" s="85"/>
      <c r="XX16" s="85"/>
      <c r="XY16" s="85"/>
      <c r="XZ16" s="85"/>
      <c r="YA16" s="85"/>
      <c r="YB16" s="85"/>
      <c r="YC16" s="85"/>
      <c r="YD16" s="85"/>
      <c r="YE16" s="85"/>
      <c r="YF16" s="85"/>
      <c r="YG16" s="85"/>
      <c r="YH16" s="85"/>
      <c r="YI16" s="85"/>
      <c r="YJ16" s="85"/>
      <c r="YK16" s="85"/>
      <c r="YL16" s="85"/>
      <c r="YM16" s="85"/>
      <c r="YN16" s="85"/>
      <c r="YO16" s="85"/>
      <c r="YP16" s="85"/>
      <c r="YQ16" s="85"/>
      <c r="YR16" s="85"/>
      <c r="YS16" s="85"/>
      <c r="YT16" s="85"/>
      <c r="YU16" s="85"/>
      <c r="YV16" s="85"/>
      <c r="YW16" s="85"/>
      <c r="YX16" s="85"/>
      <c r="YY16" s="85"/>
      <c r="YZ16" s="85"/>
      <c r="ZA16" s="85"/>
      <c r="ZB16" s="85"/>
      <c r="ZC16" s="85"/>
      <c r="ZD16" s="85"/>
      <c r="ZE16" s="85"/>
      <c r="ZF16" s="85"/>
      <c r="ZG16" s="85"/>
      <c r="ZH16" s="85"/>
      <c r="ZI16" s="85"/>
      <c r="ZJ16" s="85"/>
      <c r="ZK16" s="85"/>
      <c r="ZL16" s="85"/>
      <c r="ZM16" s="85"/>
      <c r="ZN16" s="85"/>
      <c r="ZO16" s="85"/>
      <c r="ZP16" s="85"/>
      <c r="ZQ16" s="85"/>
      <c r="ZR16" s="85"/>
      <c r="ZS16" s="85"/>
      <c r="ZT16" s="85"/>
      <c r="ZU16" s="85"/>
      <c r="ZV16" s="85"/>
      <c r="ZW16" s="85"/>
      <c r="ZX16" s="85"/>
      <c r="ZY16" s="85"/>
      <c r="ZZ16" s="85"/>
      <c r="AAA16" s="85"/>
      <c r="AAB16" s="85"/>
      <c r="AAC16" s="85"/>
      <c r="AAD16" s="85"/>
      <c r="AAE16" s="85"/>
      <c r="AAF16" s="85"/>
      <c r="AAG16" s="85"/>
      <c r="AAH16" s="85"/>
      <c r="AAI16" s="85"/>
      <c r="AAJ16" s="85"/>
      <c r="AAK16" s="85"/>
      <c r="AAL16" s="85"/>
      <c r="AAM16" s="85"/>
      <c r="AAN16" s="85"/>
      <c r="AAO16" s="85"/>
      <c r="AAP16" s="85"/>
      <c r="AAQ16" s="85"/>
      <c r="AAR16" s="85"/>
      <c r="AAS16" s="85"/>
      <c r="AAT16" s="85"/>
      <c r="AAU16" s="85"/>
      <c r="AAV16" s="85"/>
      <c r="AAW16" s="85"/>
      <c r="AAX16" s="85"/>
      <c r="AAY16" s="85"/>
      <c r="AAZ16" s="85"/>
      <c r="ABA16" s="85"/>
      <c r="ABB16" s="85"/>
      <c r="ABC16" s="85"/>
      <c r="ABD16" s="85"/>
      <c r="ABE16" s="85"/>
      <c r="ABF16" s="85"/>
      <c r="ABG16" s="85"/>
      <c r="ABH16" s="85"/>
      <c r="ABI16" s="85"/>
      <c r="ABJ16" s="85"/>
      <c r="ABK16" s="85"/>
      <c r="ABL16" s="85"/>
      <c r="ABM16" s="85"/>
      <c r="ABN16" s="85"/>
      <c r="ABO16" s="85"/>
      <c r="ABP16" s="85"/>
      <c r="ABQ16" s="85"/>
      <c r="ABR16" s="85"/>
      <c r="ABS16" s="85"/>
      <c r="ABT16" s="85"/>
      <c r="ABU16" s="85"/>
      <c r="ABV16" s="85"/>
      <c r="ABW16" s="85"/>
      <c r="ABX16" s="85"/>
      <c r="ABY16" s="85"/>
      <c r="ABZ16" s="85"/>
      <c r="ACA16" s="85"/>
      <c r="ACB16" s="85"/>
      <c r="ACC16" s="85"/>
      <c r="ACD16" s="85"/>
      <c r="ACE16" s="85"/>
      <c r="ACF16" s="85"/>
      <c r="ACG16" s="85"/>
      <c r="ACH16" s="85"/>
      <c r="ACI16" s="85"/>
      <c r="ACJ16" s="85"/>
      <c r="ACK16" s="85"/>
      <c r="ACL16" s="85"/>
      <c r="ACM16" s="85"/>
      <c r="ACN16" s="85"/>
      <c r="ACO16" s="85"/>
      <c r="ACP16" s="85"/>
      <c r="ACQ16" s="85"/>
      <c r="ACR16" s="85"/>
      <c r="ACS16" s="85"/>
      <c r="ACT16" s="85"/>
      <c r="ACU16" s="85"/>
      <c r="ACV16" s="85"/>
      <c r="ACW16" s="85"/>
      <c r="ACX16" s="85"/>
      <c r="ACY16" s="85"/>
      <c r="ACZ16" s="85"/>
      <c r="ADA16" s="85"/>
      <c r="ADB16" s="85"/>
      <c r="ADC16" s="85"/>
      <c r="ADD16" s="85"/>
      <c r="ADE16" s="85"/>
      <c r="ADF16" s="85"/>
      <c r="ADG16" s="85"/>
      <c r="ADH16" s="85"/>
      <c r="ADI16" s="85"/>
      <c r="ADJ16" s="85"/>
      <c r="ADK16" s="85"/>
      <c r="ADL16" s="85"/>
      <c r="ADM16" s="85"/>
      <c r="ADN16" s="85"/>
      <c r="ADO16" s="85"/>
      <c r="ADP16" s="85"/>
      <c r="ADQ16" s="85"/>
      <c r="ADR16" s="85"/>
      <c r="ADS16" s="85"/>
      <c r="ADT16" s="85"/>
      <c r="ADU16" s="85"/>
      <c r="ADV16" s="85"/>
      <c r="ADW16" s="85"/>
      <c r="ADX16" s="85"/>
      <c r="ADY16" s="85"/>
      <c r="ADZ16" s="85"/>
      <c r="AEA16" s="85"/>
      <c r="AEB16" s="85"/>
      <c r="AEC16" s="85"/>
      <c r="AED16" s="85"/>
      <c r="AEE16" s="85"/>
      <c r="AEF16" s="85"/>
      <c r="AEG16" s="85"/>
      <c r="AEH16" s="85"/>
      <c r="AEI16" s="85"/>
      <c r="AEJ16" s="85"/>
      <c r="AEK16" s="85"/>
      <c r="AEL16" s="85"/>
      <c r="AEM16" s="85"/>
      <c r="AEN16" s="85"/>
      <c r="AEO16" s="85"/>
      <c r="AEP16" s="85"/>
      <c r="AEQ16" s="85"/>
      <c r="AER16" s="85"/>
      <c r="AES16" s="85"/>
      <c r="AET16" s="85"/>
      <c r="AEU16" s="85"/>
      <c r="AEV16" s="85"/>
      <c r="AEW16" s="85"/>
      <c r="AEX16" s="85"/>
      <c r="AEY16" s="85"/>
      <c r="AEZ16" s="85"/>
      <c r="AFA16" s="85"/>
      <c r="AFB16" s="85"/>
      <c r="AFC16" s="85"/>
      <c r="AFD16" s="85"/>
      <c r="AFE16" s="85"/>
      <c r="AFF16" s="85"/>
      <c r="AFG16" s="85"/>
      <c r="AFH16" s="85"/>
      <c r="AFI16" s="85"/>
      <c r="AFJ16" s="85"/>
      <c r="AFK16" s="85"/>
      <c r="AFL16" s="85"/>
      <c r="AFM16" s="85"/>
      <c r="AFN16" s="85"/>
      <c r="AFO16" s="85"/>
      <c r="AFP16" s="85"/>
      <c r="AFQ16" s="85"/>
      <c r="AFR16" s="85"/>
      <c r="AFS16" s="85"/>
      <c r="AFT16" s="85"/>
      <c r="AFU16" s="85"/>
      <c r="AFV16" s="85"/>
      <c r="AFW16" s="85"/>
      <c r="AFX16" s="85"/>
      <c r="AFY16" s="85"/>
      <c r="AFZ16" s="85"/>
      <c r="AGA16" s="85"/>
      <c r="AGB16" s="85"/>
      <c r="AGC16" s="85"/>
      <c r="AGD16" s="85"/>
      <c r="AGE16" s="85"/>
      <c r="AGF16" s="85"/>
      <c r="AGG16" s="85"/>
      <c r="AGH16" s="85"/>
      <c r="AGI16" s="85"/>
      <c r="AGJ16" s="85"/>
      <c r="AGK16" s="85"/>
      <c r="AGL16" s="85"/>
      <c r="AGM16" s="85"/>
      <c r="AGN16" s="85"/>
      <c r="AGO16" s="85"/>
      <c r="AGP16" s="85"/>
      <c r="AGQ16" s="85"/>
      <c r="AGR16" s="85"/>
      <c r="AGS16" s="85"/>
      <c r="AGT16" s="85"/>
      <c r="AGU16" s="85"/>
      <c r="AGV16" s="85"/>
      <c r="AGW16" s="85"/>
      <c r="AGX16" s="85"/>
      <c r="AGY16" s="85"/>
      <c r="AGZ16" s="85"/>
      <c r="AHA16" s="85"/>
      <c r="AHB16" s="85"/>
      <c r="AHC16" s="85"/>
      <c r="AHD16" s="85"/>
      <c r="AHE16" s="85"/>
      <c r="AHF16" s="85"/>
      <c r="AHG16" s="85"/>
      <c r="AHH16" s="85"/>
      <c r="AHI16" s="85"/>
      <c r="AHJ16" s="85"/>
      <c r="AHK16" s="85"/>
      <c r="AHL16" s="85"/>
      <c r="AHM16" s="85"/>
      <c r="AHN16" s="85"/>
      <c r="AHO16" s="85"/>
      <c r="AHP16" s="85"/>
      <c r="AHQ16" s="85"/>
      <c r="AHR16" s="85"/>
      <c r="AHS16" s="85"/>
      <c r="AHT16" s="85"/>
      <c r="AHU16" s="85"/>
      <c r="AHV16" s="85"/>
      <c r="AHW16" s="85"/>
      <c r="AHX16" s="85"/>
      <c r="AHY16" s="85"/>
      <c r="AHZ16" s="85"/>
      <c r="AIA16" s="85"/>
      <c r="AIB16" s="85"/>
      <c r="AIC16" s="85"/>
      <c r="AID16" s="85"/>
      <c r="AIE16" s="85"/>
      <c r="AIF16" s="85"/>
      <c r="AIG16" s="85"/>
      <c r="AIH16" s="85"/>
      <c r="AII16" s="85"/>
      <c r="AIJ16" s="85"/>
      <c r="AIK16" s="85"/>
      <c r="AIL16" s="85"/>
      <c r="AIM16" s="85"/>
      <c r="AIN16" s="85"/>
      <c r="AIO16" s="85"/>
      <c r="AIP16" s="85"/>
      <c r="AIQ16" s="85"/>
      <c r="AIR16" s="85"/>
      <c r="AIS16" s="85"/>
      <c r="AIT16" s="85"/>
      <c r="AIU16" s="85"/>
      <c r="AIV16" s="85"/>
      <c r="AIW16" s="85"/>
      <c r="AIX16" s="85"/>
      <c r="AIY16" s="85"/>
      <c r="AIZ16" s="85"/>
      <c r="AJA16" s="85"/>
      <c r="AJB16" s="85"/>
      <c r="AJC16" s="85"/>
      <c r="AJD16" s="85"/>
      <c r="AJE16" s="85"/>
      <c r="AJF16" s="85"/>
      <c r="AJG16" s="85"/>
      <c r="AJH16" s="85"/>
      <c r="AJI16" s="85"/>
      <c r="AJJ16" s="85"/>
      <c r="AJK16" s="85"/>
      <c r="AJL16" s="85"/>
      <c r="AJM16" s="85"/>
      <c r="AJN16" s="85"/>
      <c r="AJO16" s="85"/>
      <c r="AJP16" s="85"/>
      <c r="AJQ16" s="85"/>
      <c r="AJR16" s="85"/>
      <c r="AJS16" s="85"/>
      <c r="AJT16" s="85"/>
      <c r="AJU16" s="85"/>
      <c r="AJV16" s="85"/>
      <c r="AJW16" s="85"/>
      <c r="AJX16" s="85"/>
      <c r="AJY16" s="85"/>
      <c r="AJZ16" s="85"/>
      <c r="AKA16" s="85"/>
      <c r="AKB16" s="85"/>
      <c r="AKC16" s="85"/>
      <c r="AKD16" s="85"/>
      <c r="AKE16" s="85"/>
      <c r="AKF16" s="85"/>
      <c r="AKG16" s="85"/>
      <c r="AKH16" s="85"/>
      <c r="AKI16" s="85"/>
      <c r="AKJ16" s="85"/>
      <c r="AKK16" s="85"/>
      <c r="AKL16" s="85"/>
      <c r="AKM16" s="85"/>
      <c r="AKN16" s="85"/>
      <c r="AKO16" s="85"/>
      <c r="AKP16" s="85"/>
      <c r="AKQ16" s="85"/>
      <c r="AKR16" s="85"/>
      <c r="AKS16" s="85"/>
      <c r="AKT16" s="85"/>
      <c r="AKU16" s="85"/>
      <c r="AKV16" s="85"/>
      <c r="AKW16" s="85"/>
      <c r="AKX16" s="85"/>
      <c r="AKY16" s="85"/>
      <c r="AKZ16" s="85"/>
      <c r="ALA16" s="85"/>
      <c r="ALB16" s="85"/>
      <c r="ALC16" s="85"/>
      <c r="ALD16" s="85"/>
      <c r="ALE16" s="85"/>
      <c r="ALF16" s="85"/>
      <c r="ALG16" s="85"/>
      <c r="ALH16" s="85"/>
      <c r="ALI16" s="85"/>
      <c r="ALJ16" s="85"/>
      <c r="ALK16" s="85"/>
      <c r="ALL16" s="85"/>
      <c r="ALM16" s="85"/>
      <c r="ALN16" s="85"/>
      <c r="ALO16" s="85"/>
      <c r="ALP16" s="85"/>
      <c r="ALQ16" s="85"/>
      <c r="ALR16" s="85"/>
      <c r="ALS16" s="85"/>
      <c r="ALT16" s="85"/>
      <c r="ALU16" s="85"/>
      <c r="ALV16" s="85"/>
      <c r="ALW16" s="85"/>
      <c r="ALX16" s="85"/>
      <c r="ALY16" s="85"/>
      <c r="ALZ16" s="85"/>
      <c r="AMA16" s="85"/>
      <c r="AMB16" s="85"/>
      <c r="AMC16" s="85"/>
      <c r="AMD16" s="85"/>
      <c r="AME16" s="85"/>
      <c r="AMF16" s="85"/>
      <c r="AMG16" s="85"/>
      <c r="AMH16" s="85"/>
      <c r="AMI16" s="85"/>
    </row>
    <row r="17" spans="1:1023" x14ac:dyDescent="0.2">
      <c r="A17" s="165"/>
      <c r="B17" s="83" t="s">
        <v>69</v>
      </c>
      <c r="C17" s="165"/>
      <c r="D17" s="165"/>
      <c r="E17" s="165"/>
      <c r="F17" s="165"/>
      <c r="G17" s="165"/>
      <c r="H17" s="165"/>
      <c r="I17" s="16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</row>
    <row r="18" spans="1:1023" ht="14.25" x14ac:dyDescent="0.2">
      <c r="A18" s="166" t="s">
        <v>22</v>
      </c>
      <c r="B18" s="165"/>
      <c r="C18" s="165"/>
      <c r="D18" s="167"/>
      <c r="E18" s="165"/>
      <c r="F18" s="165"/>
      <c r="G18" s="165"/>
      <c r="H18" s="165"/>
      <c r="I18" s="153"/>
      <c r="J18" s="168"/>
      <c r="K18" s="168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5"/>
      <c r="RV18" s="85"/>
      <c r="RW18" s="85"/>
      <c r="RX18" s="85"/>
      <c r="RY18" s="85"/>
      <c r="RZ18" s="85"/>
      <c r="SA18" s="85"/>
      <c r="SB18" s="85"/>
      <c r="SC18" s="85"/>
      <c r="SD18" s="85"/>
      <c r="SE18" s="85"/>
      <c r="SF18" s="85"/>
      <c r="SG18" s="85"/>
      <c r="SH18" s="85"/>
      <c r="SI18" s="85"/>
      <c r="SJ18" s="85"/>
      <c r="SK18" s="85"/>
      <c r="SL18" s="85"/>
      <c r="SM18" s="85"/>
      <c r="SN18" s="85"/>
      <c r="SO18" s="85"/>
      <c r="SP18" s="85"/>
      <c r="SQ18" s="85"/>
      <c r="SR18" s="85"/>
      <c r="SS18" s="85"/>
      <c r="ST18" s="85"/>
      <c r="SU18" s="85"/>
      <c r="SV18" s="85"/>
      <c r="SW18" s="85"/>
      <c r="SX18" s="85"/>
      <c r="SY18" s="85"/>
      <c r="SZ18" s="85"/>
      <c r="TA18" s="85"/>
      <c r="TB18" s="85"/>
      <c r="TC18" s="85"/>
      <c r="TD18" s="85"/>
      <c r="TE18" s="85"/>
      <c r="TF18" s="85"/>
      <c r="TG18" s="85"/>
      <c r="TH18" s="85"/>
      <c r="TI18" s="85"/>
      <c r="TJ18" s="85"/>
      <c r="TK18" s="85"/>
      <c r="TL18" s="85"/>
      <c r="TM18" s="85"/>
      <c r="TN18" s="85"/>
      <c r="TO18" s="85"/>
      <c r="TP18" s="85"/>
      <c r="TQ18" s="85"/>
      <c r="TR18" s="85"/>
      <c r="TS18" s="85"/>
      <c r="TT18" s="85"/>
      <c r="TU18" s="85"/>
      <c r="TV18" s="85"/>
      <c r="TW18" s="85"/>
      <c r="TX18" s="85"/>
      <c r="TY18" s="85"/>
      <c r="TZ18" s="85"/>
      <c r="UA18" s="85"/>
      <c r="UB18" s="85"/>
      <c r="UC18" s="85"/>
      <c r="UD18" s="85"/>
      <c r="UE18" s="85"/>
      <c r="UF18" s="85"/>
      <c r="UG18" s="85"/>
      <c r="UH18" s="85"/>
      <c r="UI18" s="85"/>
      <c r="UJ18" s="85"/>
      <c r="UK18" s="85"/>
      <c r="UL18" s="85"/>
      <c r="UM18" s="85"/>
      <c r="UN18" s="85"/>
      <c r="UO18" s="85"/>
      <c r="UP18" s="85"/>
      <c r="UQ18" s="85"/>
      <c r="UR18" s="85"/>
      <c r="US18" s="85"/>
      <c r="UT18" s="85"/>
      <c r="UU18" s="85"/>
      <c r="UV18" s="85"/>
      <c r="UW18" s="85"/>
      <c r="UX18" s="85"/>
      <c r="UY18" s="85"/>
      <c r="UZ18" s="85"/>
      <c r="VA18" s="85"/>
      <c r="VB18" s="85"/>
      <c r="VC18" s="85"/>
      <c r="VD18" s="85"/>
      <c r="VE18" s="85"/>
      <c r="VF18" s="85"/>
      <c r="VG18" s="85"/>
      <c r="VH18" s="85"/>
      <c r="VI18" s="85"/>
      <c r="VJ18" s="85"/>
      <c r="VK18" s="85"/>
      <c r="VL18" s="85"/>
      <c r="VM18" s="85"/>
      <c r="VN18" s="85"/>
      <c r="VO18" s="85"/>
      <c r="VP18" s="85"/>
      <c r="VQ18" s="85"/>
      <c r="VR18" s="85"/>
      <c r="VS18" s="85"/>
      <c r="VT18" s="85"/>
      <c r="VU18" s="85"/>
      <c r="VV18" s="85"/>
      <c r="VW18" s="85"/>
      <c r="VX18" s="85"/>
      <c r="VY18" s="85"/>
      <c r="VZ18" s="85"/>
      <c r="WA18" s="85"/>
      <c r="WB18" s="85"/>
      <c r="WC18" s="85"/>
      <c r="WD18" s="85"/>
      <c r="WE18" s="85"/>
      <c r="WF18" s="85"/>
      <c r="WG18" s="85"/>
      <c r="WH18" s="85"/>
      <c r="WI18" s="85"/>
      <c r="WJ18" s="85"/>
      <c r="WK18" s="85"/>
      <c r="WL18" s="85"/>
      <c r="WM18" s="85"/>
      <c r="WN18" s="85"/>
      <c r="WO18" s="85"/>
      <c r="WP18" s="85"/>
      <c r="WQ18" s="85"/>
      <c r="WR18" s="85"/>
      <c r="WS18" s="85"/>
      <c r="WT18" s="85"/>
      <c r="WU18" s="85"/>
      <c r="WV18" s="85"/>
      <c r="WW18" s="85"/>
      <c r="WX18" s="85"/>
      <c r="WY18" s="85"/>
      <c r="WZ18" s="85"/>
      <c r="XA18" s="85"/>
      <c r="XB18" s="85"/>
      <c r="XC18" s="85"/>
      <c r="XD18" s="85"/>
      <c r="XE18" s="85"/>
      <c r="XF18" s="85"/>
      <c r="XG18" s="85"/>
      <c r="XH18" s="85"/>
      <c r="XI18" s="85"/>
      <c r="XJ18" s="85"/>
      <c r="XK18" s="85"/>
      <c r="XL18" s="85"/>
      <c r="XM18" s="85"/>
      <c r="XN18" s="85"/>
      <c r="XO18" s="85"/>
      <c r="XP18" s="85"/>
      <c r="XQ18" s="85"/>
      <c r="XR18" s="85"/>
      <c r="XS18" s="85"/>
      <c r="XT18" s="85"/>
      <c r="XU18" s="85"/>
      <c r="XV18" s="85"/>
      <c r="XW18" s="85"/>
      <c r="XX18" s="85"/>
      <c r="XY18" s="85"/>
      <c r="XZ18" s="85"/>
      <c r="YA18" s="85"/>
      <c r="YB18" s="85"/>
      <c r="YC18" s="85"/>
      <c r="YD18" s="85"/>
      <c r="YE18" s="85"/>
      <c r="YF18" s="85"/>
      <c r="YG18" s="85"/>
      <c r="YH18" s="85"/>
      <c r="YI18" s="85"/>
      <c r="YJ18" s="85"/>
      <c r="YK18" s="85"/>
      <c r="YL18" s="85"/>
      <c r="YM18" s="85"/>
      <c r="YN18" s="85"/>
      <c r="YO18" s="85"/>
      <c r="YP18" s="85"/>
      <c r="YQ18" s="85"/>
      <c r="YR18" s="85"/>
      <c r="YS18" s="85"/>
      <c r="YT18" s="85"/>
      <c r="YU18" s="85"/>
      <c r="YV18" s="85"/>
      <c r="YW18" s="85"/>
      <c r="YX18" s="85"/>
      <c r="YY18" s="85"/>
      <c r="YZ18" s="85"/>
      <c r="ZA18" s="85"/>
      <c r="ZB18" s="85"/>
      <c r="ZC18" s="85"/>
      <c r="ZD18" s="85"/>
      <c r="ZE18" s="85"/>
      <c r="ZF18" s="85"/>
      <c r="ZG18" s="85"/>
      <c r="ZH18" s="85"/>
      <c r="ZI18" s="85"/>
      <c r="ZJ18" s="85"/>
      <c r="ZK18" s="85"/>
      <c r="ZL18" s="85"/>
      <c r="ZM18" s="85"/>
      <c r="ZN18" s="85"/>
      <c r="ZO18" s="85"/>
      <c r="ZP18" s="85"/>
      <c r="ZQ18" s="85"/>
      <c r="ZR18" s="85"/>
      <c r="ZS18" s="85"/>
      <c r="ZT18" s="85"/>
      <c r="ZU18" s="85"/>
      <c r="ZV18" s="85"/>
      <c r="ZW18" s="85"/>
      <c r="ZX18" s="85"/>
      <c r="ZY18" s="85"/>
      <c r="ZZ18" s="85"/>
      <c r="AAA18" s="85"/>
      <c r="AAB18" s="85"/>
      <c r="AAC18" s="85"/>
      <c r="AAD18" s="85"/>
      <c r="AAE18" s="85"/>
      <c r="AAF18" s="85"/>
      <c r="AAG18" s="85"/>
      <c r="AAH18" s="85"/>
      <c r="AAI18" s="85"/>
      <c r="AAJ18" s="85"/>
      <c r="AAK18" s="85"/>
      <c r="AAL18" s="85"/>
      <c r="AAM18" s="85"/>
      <c r="AAN18" s="85"/>
      <c r="AAO18" s="85"/>
      <c r="AAP18" s="85"/>
      <c r="AAQ18" s="85"/>
      <c r="AAR18" s="85"/>
      <c r="AAS18" s="85"/>
      <c r="AAT18" s="85"/>
      <c r="AAU18" s="85"/>
      <c r="AAV18" s="85"/>
      <c r="AAW18" s="85"/>
      <c r="AAX18" s="85"/>
      <c r="AAY18" s="85"/>
      <c r="AAZ18" s="85"/>
      <c r="ABA18" s="85"/>
      <c r="ABB18" s="85"/>
      <c r="ABC18" s="85"/>
      <c r="ABD18" s="85"/>
      <c r="ABE18" s="85"/>
      <c r="ABF18" s="85"/>
      <c r="ABG18" s="85"/>
      <c r="ABH18" s="85"/>
      <c r="ABI18" s="85"/>
      <c r="ABJ18" s="85"/>
      <c r="ABK18" s="85"/>
      <c r="ABL18" s="85"/>
      <c r="ABM18" s="85"/>
      <c r="ABN18" s="85"/>
      <c r="ABO18" s="85"/>
      <c r="ABP18" s="85"/>
      <c r="ABQ18" s="85"/>
      <c r="ABR18" s="85"/>
      <c r="ABS18" s="85"/>
      <c r="ABT18" s="85"/>
      <c r="ABU18" s="85"/>
      <c r="ABV18" s="85"/>
      <c r="ABW18" s="85"/>
      <c r="ABX18" s="85"/>
      <c r="ABY18" s="85"/>
      <c r="ABZ18" s="85"/>
      <c r="ACA18" s="85"/>
      <c r="ACB18" s="85"/>
      <c r="ACC18" s="85"/>
      <c r="ACD18" s="85"/>
      <c r="ACE18" s="85"/>
      <c r="ACF18" s="85"/>
      <c r="ACG18" s="85"/>
      <c r="ACH18" s="85"/>
      <c r="ACI18" s="85"/>
      <c r="ACJ18" s="85"/>
      <c r="ACK18" s="85"/>
      <c r="ACL18" s="85"/>
      <c r="ACM18" s="85"/>
      <c r="ACN18" s="85"/>
      <c r="ACO18" s="85"/>
      <c r="ACP18" s="85"/>
      <c r="ACQ18" s="85"/>
      <c r="ACR18" s="85"/>
      <c r="ACS18" s="85"/>
      <c r="ACT18" s="85"/>
      <c r="ACU18" s="85"/>
      <c r="ACV18" s="85"/>
      <c r="ACW18" s="85"/>
      <c r="ACX18" s="85"/>
      <c r="ACY18" s="85"/>
      <c r="ACZ18" s="85"/>
      <c r="ADA18" s="85"/>
      <c r="ADB18" s="85"/>
      <c r="ADC18" s="85"/>
      <c r="ADD18" s="85"/>
      <c r="ADE18" s="85"/>
      <c r="ADF18" s="85"/>
      <c r="ADG18" s="85"/>
      <c r="ADH18" s="85"/>
      <c r="ADI18" s="85"/>
      <c r="ADJ18" s="85"/>
      <c r="ADK18" s="85"/>
      <c r="ADL18" s="85"/>
      <c r="ADM18" s="85"/>
      <c r="ADN18" s="85"/>
      <c r="ADO18" s="85"/>
      <c r="ADP18" s="85"/>
      <c r="ADQ18" s="85"/>
      <c r="ADR18" s="85"/>
      <c r="ADS18" s="85"/>
      <c r="ADT18" s="85"/>
      <c r="ADU18" s="85"/>
      <c r="ADV18" s="85"/>
      <c r="ADW18" s="85"/>
      <c r="ADX18" s="85"/>
      <c r="ADY18" s="85"/>
      <c r="ADZ18" s="85"/>
      <c r="AEA18" s="85"/>
      <c r="AEB18" s="85"/>
      <c r="AEC18" s="85"/>
      <c r="AED18" s="85"/>
      <c r="AEE18" s="85"/>
      <c r="AEF18" s="85"/>
      <c r="AEG18" s="85"/>
      <c r="AEH18" s="85"/>
      <c r="AEI18" s="85"/>
      <c r="AEJ18" s="85"/>
      <c r="AEK18" s="85"/>
      <c r="AEL18" s="85"/>
      <c r="AEM18" s="85"/>
      <c r="AEN18" s="85"/>
      <c r="AEO18" s="85"/>
      <c r="AEP18" s="85"/>
      <c r="AEQ18" s="85"/>
      <c r="AER18" s="85"/>
      <c r="AES18" s="85"/>
      <c r="AET18" s="85"/>
      <c r="AEU18" s="85"/>
      <c r="AEV18" s="85"/>
      <c r="AEW18" s="85"/>
      <c r="AEX18" s="85"/>
      <c r="AEY18" s="85"/>
      <c r="AEZ18" s="85"/>
      <c r="AFA18" s="85"/>
      <c r="AFB18" s="85"/>
      <c r="AFC18" s="85"/>
      <c r="AFD18" s="85"/>
      <c r="AFE18" s="85"/>
      <c r="AFF18" s="85"/>
      <c r="AFG18" s="85"/>
      <c r="AFH18" s="85"/>
      <c r="AFI18" s="85"/>
      <c r="AFJ18" s="85"/>
      <c r="AFK18" s="85"/>
      <c r="AFL18" s="85"/>
      <c r="AFM18" s="85"/>
      <c r="AFN18" s="85"/>
      <c r="AFO18" s="85"/>
      <c r="AFP18" s="85"/>
      <c r="AFQ18" s="85"/>
      <c r="AFR18" s="85"/>
      <c r="AFS18" s="85"/>
      <c r="AFT18" s="85"/>
      <c r="AFU18" s="85"/>
      <c r="AFV18" s="85"/>
      <c r="AFW18" s="85"/>
      <c r="AFX18" s="85"/>
      <c r="AFY18" s="85"/>
      <c r="AFZ18" s="85"/>
      <c r="AGA18" s="85"/>
      <c r="AGB18" s="85"/>
      <c r="AGC18" s="85"/>
      <c r="AGD18" s="85"/>
      <c r="AGE18" s="85"/>
      <c r="AGF18" s="85"/>
      <c r="AGG18" s="85"/>
      <c r="AGH18" s="85"/>
      <c r="AGI18" s="85"/>
      <c r="AGJ18" s="85"/>
      <c r="AGK18" s="85"/>
      <c r="AGL18" s="85"/>
      <c r="AGM18" s="85"/>
      <c r="AGN18" s="85"/>
      <c r="AGO18" s="85"/>
      <c r="AGP18" s="85"/>
      <c r="AGQ18" s="85"/>
      <c r="AGR18" s="85"/>
      <c r="AGS18" s="85"/>
      <c r="AGT18" s="85"/>
      <c r="AGU18" s="85"/>
      <c r="AGV18" s="85"/>
      <c r="AGW18" s="85"/>
      <c r="AGX18" s="85"/>
      <c r="AGY18" s="85"/>
      <c r="AGZ18" s="85"/>
      <c r="AHA18" s="85"/>
      <c r="AHB18" s="85"/>
      <c r="AHC18" s="85"/>
      <c r="AHD18" s="85"/>
      <c r="AHE18" s="85"/>
      <c r="AHF18" s="85"/>
      <c r="AHG18" s="85"/>
      <c r="AHH18" s="85"/>
      <c r="AHI18" s="85"/>
      <c r="AHJ18" s="85"/>
      <c r="AHK18" s="85"/>
      <c r="AHL18" s="85"/>
      <c r="AHM18" s="85"/>
      <c r="AHN18" s="85"/>
      <c r="AHO18" s="85"/>
      <c r="AHP18" s="85"/>
      <c r="AHQ18" s="85"/>
      <c r="AHR18" s="85"/>
      <c r="AHS18" s="85"/>
      <c r="AHT18" s="85"/>
      <c r="AHU18" s="85"/>
      <c r="AHV18" s="85"/>
      <c r="AHW18" s="85"/>
      <c r="AHX18" s="85"/>
      <c r="AHY18" s="85"/>
      <c r="AHZ18" s="85"/>
      <c r="AIA18" s="85"/>
      <c r="AIB18" s="85"/>
      <c r="AIC18" s="85"/>
      <c r="AID18" s="85"/>
      <c r="AIE18" s="85"/>
      <c r="AIF18" s="85"/>
      <c r="AIG18" s="85"/>
      <c r="AIH18" s="85"/>
      <c r="AII18" s="85"/>
      <c r="AIJ18" s="85"/>
      <c r="AIK18" s="85"/>
      <c r="AIL18" s="85"/>
      <c r="AIM18" s="85"/>
      <c r="AIN18" s="85"/>
      <c r="AIO18" s="85"/>
      <c r="AIP18" s="85"/>
      <c r="AIQ18" s="85"/>
      <c r="AIR18" s="85"/>
      <c r="AIS18" s="85"/>
      <c r="AIT18" s="85"/>
      <c r="AIU18" s="85"/>
      <c r="AIV18" s="85"/>
      <c r="AIW18" s="85"/>
      <c r="AIX18" s="85"/>
      <c r="AIY18" s="85"/>
      <c r="AIZ18" s="85"/>
      <c r="AJA18" s="85"/>
      <c r="AJB18" s="85"/>
      <c r="AJC18" s="85"/>
      <c r="AJD18" s="85"/>
      <c r="AJE18" s="85"/>
      <c r="AJF18" s="85"/>
      <c r="AJG18" s="85"/>
      <c r="AJH18" s="85"/>
      <c r="AJI18" s="85"/>
      <c r="AJJ18" s="85"/>
      <c r="AJK18" s="85"/>
      <c r="AJL18" s="85"/>
      <c r="AJM18" s="85"/>
      <c r="AJN18" s="85"/>
      <c r="AJO18" s="85"/>
      <c r="AJP18" s="85"/>
      <c r="AJQ18" s="85"/>
      <c r="AJR18" s="85"/>
      <c r="AJS18" s="85"/>
      <c r="AJT18" s="85"/>
      <c r="AJU18" s="85"/>
      <c r="AJV18" s="85"/>
      <c r="AJW18" s="85"/>
      <c r="AJX18" s="85"/>
      <c r="AJY18" s="85"/>
      <c r="AJZ18" s="85"/>
      <c r="AKA18" s="85"/>
      <c r="AKB18" s="85"/>
      <c r="AKC18" s="85"/>
      <c r="AKD18" s="85"/>
      <c r="AKE18" s="85"/>
      <c r="AKF18" s="85"/>
      <c r="AKG18" s="85"/>
      <c r="AKH18" s="85"/>
      <c r="AKI18" s="85"/>
      <c r="AKJ18" s="85"/>
      <c r="AKK18" s="85"/>
      <c r="AKL18" s="85"/>
      <c r="AKM18" s="85"/>
      <c r="AKN18" s="85"/>
      <c r="AKO18" s="85"/>
      <c r="AKP18" s="85"/>
      <c r="AKQ18" s="85"/>
      <c r="AKR18" s="85"/>
      <c r="AKS18" s="85"/>
      <c r="AKT18" s="85"/>
      <c r="AKU18" s="85"/>
      <c r="AKV18" s="85"/>
      <c r="AKW18" s="85"/>
      <c r="AKX18" s="85"/>
      <c r="AKY18" s="85"/>
      <c r="AKZ18" s="85"/>
      <c r="ALA18" s="85"/>
      <c r="ALB18" s="85"/>
      <c r="ALC18" s="85"/>
      <c r="ALD18" s="85"/>
      <c r="ALE18" s="85"/>
      <c r="ALF18" s="85"/>
      <c r="ALG18" s="85"/>
      <c r="ALH18" s="85"/>
      <c r="ALI18" s="85"/>
      <c r="ALJ18" s="85"/>
      <c r="ALK18" s="85"/>
      <c r="ALL18" s="85"/>
      <c r="ALM18" s="85"/>
      <c r="ALN18" s="85"/>
      <c r="ALO18" s="85"/>
      <c r="ALP18" s="85"/>
      <c r="ALQ18" s="85"/>
      <c r="ALR18" s="85"/>
      <c r="ALS18" s="85"/>
      <c r="ALT18" s="85"/>
      <c r="ALU18" s="85"/>
      <c r="ALV18" s="85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  <c r="AMH18" s="85"/>
      <c r="AMI18" s="85"/>
    </row>
    <row r="19" spans="1:1023" ht="14.25" x14ac:dyDescent="0.2">
      <c r="A19" s="166"/>
      <c r="B19" s="165"/>
      <c r="C19" s="165"/>
      <c r="D19" s="167"/>
      <c r="E19" s="165"/>
      <c r="F19" s="165"/>
      <c r="G19" s="165"/>
      <c r="H19" s="165"/>
      <c r="I19" s="169"/>
      <c r="J19" s="168"/>
      <c r="K19" s="168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5"/>
      <c r="RV19" s="85"/>
      <c r="RW19" s="85"/>
      <c r="RX19" s="85"/>
      <c r="RY19" s="85"/>
      <c r="RZ19" s="85"/>
      <c r="SA19" s="85"/>
      <c r="SB19" s="85"/>
      <c r="SC19" s="85"/>
      <c r="SD19" s="85"/>
      <c r="SE19" s="85"/>
      <c r="SF19" s="85"/>
      <c r="SG19" s="85"/>
      <c r="SH19" s="85"/>
      <c r="SI19" s="85"/>
      <c r="SJ19" s="85"/>
      <c r="SK19" s="85"/>
      <c r="SL19" s="85"/>
      <c r="SM19" s="85"/>
      <c r="SN19" s="85"/>
      <c r="SO19" s="85"/>
      <c r="SP19" s="85"/>
      <c r="SQ19" s="85"/>
      <c r="SR19" s="85"/>
      <c r="SS19" s="85"/>
      <c r="ST19" s="85"/>
      <c r="SU19" s="85"/>
      <c r="SV19" s="85"/>
      <c r="SW19" s="85"/>
      <c r="SX19" s="85"/>
      <c r="SY19" s="85"/>
      <c r="SZ19" s="85"/>
      <c r="TA19" s="85"/>
      <c r="TB19" s="85"/>
      <c r="TC19" s="85"/>
      <c r="TD19" s="85"/>
      <c r="TE19" s="85"/>
      <c r="TF19" s="85"/>
      <c r="TG19" s="85"/>
      <c r="TH19" s="85"/>
      <c r="TI19" s="85"/>
      <c r="TJ19" s="85"/>
      <c r="TK19" s="85"/>
      <c r="TL19" s="85"/>
      <c r="TM19" s="85"/>
      <c r="TN19" s="85"/>
      <c r="TO19" s="85"/>
      <c r="TP19" s="85"/>
      <c r="TQ19" s="85"/>
      <c r="TR19" s="85"/>
      <c r="TS19" s="85"/>
      <c r="TT19" s="85"/>
      <c r="TU19" s="85"/>
      <c r="TV19" s="85"/>
      <c r="TW19" s="85"/>
      <c r="TX19" s="85"/>
      <c r="TY19" s="85"/>
      <c r="TZ19" s="85"/>
      <c r="UA19" s="85"/>
      <c r="UB19" s="85"/>
      <c r="UC19" s="85"/>
      <c r="UD19" s="85"/>
      <c r="UE19" s="85"/>
      <c r="UF19" s="85"/>
      <c r="UG19" s="85"/>
      <c r="UH19" s="85"/>
      <c r="UI19" s="85"/>
      <c r="UJ19" s="85"/>
      <c r="UK19" s="85"/>
      <c r="UL19" s="85"/>
      <c r="UM19" s="85"/>
      <c r="UN19" s="85"/>
      <c r="UO19" s="85"/>
      <c r="UP19" s="85"/>
      <c r="UQ19" s="85"/>
      <c r="UR19" s="85"/>
      <c r="US19" s="85"/>
      <c r="UT19" s="85"/>
      <c r="UU19" s="85"/>
      <c r="UV19" s="85"/>
      <c r="UW19" s="85"/>
      <c r="UX19" s="85"/>
      <c r="UY19" s="85"/>
      <c r="UZ19" s="85"/>
      <c r="VA19" s="85"/>
      <c r="VB19" s="85"/>
      <c r="VC19" s="85"/>
      <c r="VD19" s="85"/>
      <c r="VE19" s="85"/>
      <c r="VF19" s="85"/>
      <c r="VG19" s="85"/>
      <c r="VH19" s="85"/>
      <c r="VI19" s="85"/>
      <c r="VJ19" s="85"/>
      <c r="VK19" s="85"/>
      <c r="VL19" s="85"/>
      <c r="VM19" s="85"/>
      <c r="VN19" s="85"/>
      <c r="VO19" s="85"/>
      <c r="VP19" s="85"/>
      <c r="VQ19" s="85"/>
      <c r="VR19" s="85"/>
      <c r="VS19" s="85"/>
      <c r="VT19" s="85"/>
      <c r="VU19" s="85"/>
      <c r="VV19" s="85"/>
      <c r="VW19" s="85"/>
      <c r="VX19" s="85"/>
      <c r="VY19" s="85"/>
      <c r="VZ19" s="85"/>
      <c r="WA19" s="85"/>
      <c r="WB19" s="85"/>
      <c r="WC19" s="85"/>
      <c r="WD19" s="85"/>
      <c r="WE19" s="85"/>
      <c r="WF19" s="85"/>
      <c r="WG19" s="85"/>
      <c r="WH19" s="85"/>
      <c r="WI19" s="85"/>
      <c r="WJ19" s="85"/>
      <c r="WK19" s="85"/>
      <c r="WL19" s="85"/>
      <c r="WM19" s="85"/>
      <c r="WN19" s="85"/>
      <c r="WO19" s="85"/>
      <c r="WP19" s="85"/>
      <c r="WQ19" s="85"/>
      <c r="WR19" s="85"/>
      <c r="WS19" s="85"/>
      <c r="WT19" s="85"/>
      <c r="WU19" s="85"/>
      <c r="WV19" s="85"/>
      <c r="WW19" s="85"/>
      <c r="WX19" s="85"/>
      <c r="WY19" s="85"/>
      <c r="WZ19" s="85"/>
      <c r="XA19" s="85"/>
      <c r="XB19" s="85"/>
      <c r="XC19" s="85"/>
      <c r="XD19" s="85"/>
      <c r="XE19" s="85"/>
      <c r="XF19" s="85"/>
      <c r="XG19" s="85"/>
      <c r="XH19" s="85"/>
      <c r="XI19" s="85"/>
      <c r="XJ19" s="85"/>
      <c r="XK19" s="85"/>
      <c r="XL19" s="85"/>
      <c r="XM19" s="85"/>
      <c r="XN19" s="85"/>
      <c r="XO19" s="85"/>
      <c r="XP19" s="85"/>
      <c r="XQ19" s="85"/>
      <c r="XR19" s="85"/>
      <c r="XS19" s="85"/>
      <c r="XT19" s="85"/>
      <c r="XU19" s="85"/>
      <c r="XV19" s="85"/>
      <c r="XW19" s="85"/>
      <c r="XX19" s="85"/>
      <c r="XY19" s="85"/>
      <c r="XZ19" s="85"/>
      <c r="YA19" s="85"/>
      <c r="YB19" s="85"/>
      <c r="YC19" s="85"/>
      <c r="YD19" s="85"/>
      <c r="YE19" s="85"/>
      <c r="YF19" s="85"/>
      <c r="YG19" s="85"/>
      <c r="YH19" s="85"/>
      <c r="YI19" s="85"/>
      <c r="YJ19" s="85"/>
      <c r="YK19" s="85"/>
      <c r="YL19" s="85"/>
      <c r="YM19" s="85"/>
      <c r="YN19" s="85"/>
      <c r="YO19" s="85"/>
      <c r="YP19" s="85"/>
      <c r="YQ19" s="85"/>
      <c r="YR19" s="85"/>
      <c r="YS19" s="85"/>
      <c r="YT19" s="85"/>
      <c r="YU19" s="85"/>
      <c r="YV19" s="85"/>
      <c r="YW19" s="85"/>
      <c r="YX19" s="85"/>
      <c r="YY19" s="85"/>
      <c r="YZ19" s="85"/>
      <c r="ZA19" s="85"/>
      <c r="ZB19" s="85"/>
      <c r="ZC19" s="85"/>
      <c r="ZD19" s="85"/>
      <c r="ZE19" s="85"/>
      <c r="ZF19" s="85"/>
      <c r="ZG19" s="85"/>
      <c r="ZH19" s="85"/>
      <c r="ZI19" s="85"/>
      <c r="ZJ19" s="85"/>
      <c r="ZK19" s="85"/>
      <c r="ZL19" s="85"/>
      <c r="ZM19" s="85"/>
      <c r="ZN19" s="85"/>
      <c r="ZO19" s="85"/>
      <c r="ZP19" s="85"/>
      <c r="ZQ19" s="85"/>
      <c r="ZR19" s="85"/>
      <c r="ZS19" s="85"/>
      <c r="ZT19" s="85"/>
      <c r="ZU19" s="85"/>
      <c r="ZV19" s="85"/>
      <c r="ZW19" s="85"/>
      <c r="ZX19" s="85"/>
      <c r="ZY19" s="85"/>
      <c r="ZZ19" s="85"/>
      <c r="AAA19" s="85"/>
      <c r="AAB19" s="85"/>
      <c r="AAC19" s="85"/>
      <c r="AAD19" s="85"/>
      <c r="AAE19" s="85"/>
      <c r="AAF19" s="85"/>
      <c r="AAG19" s="85"/>
      <c r="AAH19" s="85"/>
      <c r="AAI19" s="85"/>
      <c r="AAJ19" s="85"/>
      <c r="AAK19" s="85"/>
      <c r="AAL19" s="85"/>
      <c r="AAM19" s="85"/>
      <c r="AAN19" s="85"/>
      <c r="AAO19" s="85"/>
      <c r="AAP19" s="85"/>
      <c r="AAQ19" s="85"/>
      <c r="AAR19" s="85"/>
      <c r="AAS19" s="85"/>
      <c r="AAT19" s="85"/>
      <c r="AAU19" s="85"/>
      <c r="AAV19" s="85"/>
      <c r="AAW19" s="85"/>
      <c r="AAX19" s="85"/>
      <c r="AAY19" s="85"/>
      <c r="AAZ19" s="85"/>
      <c r="ABA19" s="85"/>
      <c r="ABB19" s="85"/>
      <c r="ABC19" s="85"/>
      <c r="ABD19" s="85"/>
      <c r="ABE19" s="85"/>
      <c r="ABF19" s="85"/>
      <c r="ABG19" s="85"/>
      <c r="ABH19" s="85"/>
      <c r="ABI19" s="85"/>
      <c r="ABJ19" s="85"/>
      <c r="ABK19" s="85"/>
      <c r="ABL19" s="85"/>
      <c r="ABM19" s="85"/>
      <c r="ABN19" s="85"/>
      <c r="ABO19" s="85"/>
      <c r="ABP19" s="85"/>
      <c r="ABQ19" s="85"/>
      <c r="ABR19" s="85"/>
      <c r="ABS19" s="85"/>
      <c r="ABT19" s="85"/>
      <c r="ABU19" s="85"/>
      <c r="ABV19" s="85"/>
      <c r="ABW19" s="85"/>
      <c r="ABX19" s="85"/>
      <c r="ABY19" s="85"/>
      <c r="ABZ19" s="85"/>
      <c r="ACA19" s="85"/>
      <c r="ACB19" s="85"/>
      <c r="ACC19" s="85"/>
      <c r="ACD19" s="85"/>
      <c r="ACE19" s="85"/>
      <c r="ACF19" s="85"/>
      <c r="ACG19" s="85"/>
      <c r="ACH19" s="85"/>
      <c r="ACI19" s="85"/>
      <c r="ACJ19" s="85"/>
      <c r="ACK19" s="85"/>
      <c r="ACL19" s="85"/>
      <c r="ACM19" s="85"/>
      <c r="ACN19" s="85"/>
      <c r="ACO19" s="85"/>
      <c r="ACP19" s="85"/>
      <c r="ACQ19" s="85"/>
      <c r="ACR19" s="85"/>
      <c r="ACS19" s="85"/>
      <c r="ACT19" s="85"/>
      <c r="ACU19" s="85"/>
      <c r="ACV19" s="85"/>
      <c r="ACW19" s="85"/>
      <c r="ACX19" s="85"/>
      <c r="ACY19" s="85"/>
      <c r="ACZ19" s="85"/>
      <c r="ADA19" s="85"/>
      <c r="ADB19" s="85"/>
      <c r="ADC19" s="85"/>
      <c r="ADD19" s="85"/>
      <c r="ADE19" s="85"/>
      <c r="ADF19" s="85"/>
      <c r="ADG19" s="85"/>
      <c r="ADH19" s="85"/>
      <c r="ADI19" s="85"/>
      <c r="ADJ19" s="85"/>
      <c r="ADK19" s="85"/>
      <c r="ADL19" s="85"/>
      <c r="ADM19" s="85"/>
      <c r="ADN19" s="85"/>
      <c r="ADO19" s="85"/>
      <c r="ADP19" s="85"/>
      <c r="ADQ19" s="85"/>
      <c r="ADR19" s="85"/>
      <c r="ADS19" s="85"/>
      <c r="ADT19" s="85"/>
      <c r="ADU19" s="85"/>
      <c r="ADV19" s="85"/>
      <c r="ADW19" s="85"/>
      <c r="ADX19" s="85"/>
      <c r="ADY19" s="85"/>
      <c r="ADZ19" s="85"/>
      <c r="AEA19" s="85"/>
      <c r="AEB19" s="85"/>
      <c r="AEC19" s="85"/>
      <c r="AED19" s="85"/>
      <c r="AEE19" s="85"/>
      <c r="AEF19" s="85"/>
      <c r="AEG19" s="85"/>
      <c r="AEH19" s="85"/>
      <c r="AEI19" s="85"/>
      <c r="AEJ19" s="85"/>
      <c r="AEK19" s="85"/>
      <c r="AEL19" s="85"/>
      <c r="AEM19" s="85"/>
      <c r="AEN19" s="85"/>
      <c r="AEO19" s="85"/>
      <c r="AEP19" s="85"/>
      <c r="AEQ19" s="85"/>
      <c r="AER19" s="85"/>
      <c r="AES19" s="85"/>
      <c r="AET19" s="85"/>
      <c r="AEU19" s="85"/>
      <c r="AEV19" s="85"/>
      <c r="AEW19" s="85"/>
      <c r="AEX19" s="85"/>
      <c r="AEY19" s="85"/>
      <c r="AEZ19" s="85"/>
      <c r="AFA19" s="85"/>
      <c r="AFB19" s="85"/>
      <c r="AFC19" s="85"/>
      <c r="AFD19" s="85"/>
      <c r="AFE19" s="85"/>
      <c r="AFF19" s="85"/>
      <c r="AFG19" s="85"/>
      <c r="AFH19" s="85"/>
      <c r="AFI19" s="85"/>
      <c r="AFJ19" s="85"/>
      <c r="AFK19" s="85"/>
      <c r="AFL19" s="85"/>
      <c r="AFM19" s="85"/>
      <c r="AFN19" s="85"/>
      <c r="AFO19" s="85"/>
      <c r="AFP19" s="85"/>
      <c r="AFQ19" s="85"/>
      <c r="AFR19" s="85"/>
      <c r="AFS19" s="85"/>
      <c r="AFT19" s="85"/>
      <c r="AFU19" s="85"/>
      <c r="AFV19" s="85"/>
      <c r="AFW19" s="85"/>
      <c r="AFX19" s="85"/>
      <c r="AFY19" s="85"/>
      <c r="AFZ19" s="85"/>
      <c r="AGA19" s="85"/>
      <c r="AGB19" s="85"/>
      <c r="AGC19" s="85"/>
      <c r="AGD19" s="85"/>
      <c r="AGE19" s="85"/>
      <c r="AGF19" s="85"/>
      <c r="AGG19" s="85"/>
      <c r="AGH19" s="85"/>
      <c r="AGI19" s="85"/>
      <c r="AGJ19" s="85"/>
      <c r="AGK19" s="85"/>
      <c r="AGL19" s="85"/>
      <c r="AGM19" s="85"/>
      <c r="AGN19" s="85"/>
      <c r="AGO19" s="85"/>
      <c r="AGP19" s="85"/>
      <c r="AGQ19" s="85"/>
      <c r="AGR19" s="85"/>
      <c r="AGS19" s="85"/>
      <c r="AGT19" s="85"/>
      <c r="AGU19" s="85"/>
      <c r="AGV19" s="85"/>
      <c r="AGW19" s="85"/>
      <c r="AGX19" s="85"/>
      <c r="AGY19" s="85"/>
      <c r="AGZ19" s="85"/>
      <c r="AHA19" s="85"/>
      <c r="AHB19" s="85"/>
      <c r="AHC19" s="85"/>
      <c r="AHD19" s="85"/>
      <c r="AHE19" s="85"/>
      <c r="AHF19" s="85"/>
      <c r="AHG19" s="85"/>
      <c r="AHH19" s="85"/>
      <c r="AHI19" s="85"/>
      <c r="AHJ19" s="85"/>
      <c r="AHK19" s="85"/>
      <c r="AHL19" s="85"/>
      <c r="AHM19" s="85"/>
      <c r="AHN19" s="85"/>
      <c r="AHO19" s="85"/>
      <c r="AHP19" s="85"/>
      <c r="AHQ19" s="85"/>
      <c r="AHR19" s="85"/>
      <c r="AHS19" s="85"/>
      <c r="AHT19" s="85"/>
      <c r="AHU19" s="85"/>
      <c r="AHV19" s="85"/>
      <c r="AHW19" s="85"/>
      <c r="AHX19" s="85"/>
      <c r="AHY19" s="85"/>
      <c r="AHZ19" s="85"/>
      <c r="AIA19" s="85"/>
      <c r="AIB19" s="85"/>
      <c r="AIC19" s="85"/>
      <c r="AID19" s="85"/>
      <c r="AIE19" s="85"/>
      <c r="AIF19" s="85"/>
      <c r="AIG19" s="85"/>
      <c r="AIH19" s="85"/>
      <c r="AII19" s="85"/>
      <c r="AIJ19" s="85"/>
      <c r="AIK19" s="85"/>
      <c r="AIL19" s="85"/>
      <c r="AIM19" s="85"/>
      <c r="AIN19" s="85"/>
      <c r="AIO19" s="85"/>
      <c r="AIP19" s="85"/>
      <c r="AIQ19" s="85"/>
      <c r="AIR19" s="85"/>
      <c r="AIS19" s="85"/>
      <c r="AIT19" s="85"/>
      <c r="AIU19" s="85"/>
      <c r="AIV19" s="85"/>
      <c r="AIW19" s="85"/>
      <c r="AIX19" s="85"/>
      <c r="AIY19" s="85"/>
      <c r="AIZ19" s="85"/>
      <c r="AJA19" s="85"/>
      <c r="AJB19" s="85"/>
      <c r="AJC19" s="85"/>
      <c r="AJD19" s="85"/>
      <c r="AJE19" s="85"/>
      <c r="AJF19" s="85"/>
      <c r="AJG19" s="85"/>
      <c r="AJH19" s="85"/>
      <c r="AJI19" s="85"/>
      <c r="AJJ19" s="85"/>
      <c r="AJK19" s="85"/>
      <c r="AJL19" s="85"/>
      <c r="AJM19" s="85"/>
      <c r="AJN19" s="85"/>
      <c r="AJO19" s="85"/>
      <c r="AJP19" s="85"/>
      <c r="AJQ19" s="85"/>
      <c r="AJR19" s="85"/>
      <c r="AJS19" s="85"/>
      <c r="AJT19" s="85"/>
      <c r="AJU19" s="85"/>
      <c r="AJV19" s="85"/>
      <c r="AJW19" s="85"/>
      <c r="AJX19" s="85"/>
      <c r="AJY19" s="85"/>
      <c r="AJZ19" s="85"/>
      <c r="AKA19" s="85"/>
      <c r="AKB19" s="85"/>
      <c r="AKC19" s="85"/>
      <c r="AKD19" s="85"/>
      <c r="AKE19" s="85"/>
      <c r="AKF19" s="85"/>
      <c r="AKG19" s="85"/>
      <c r="AKH19" s="85"/>
      <c r="AKI19" s="85"/>
      <c r="AKJ19" s="85"/>
      <c r="AKK19" s="85"/>
      <c r="AKL19" s="85"/>
      <c r="AKM19" s="85"/>
      <c r="AKN19" s="85"/>
      <c r="AKO19" s="85"/>
      <c r="AKP19" s="85"/>
      <c r="AKQ19" s="85"/>
      <c r="AKR19" s="85"/>
      <c r="AKS19" s="85"/>
      <c r="AKT19" s="85"/>
      <c r="AKU19" s="85"/>
      <c r="AKV19" s="85"/>
      <c r="AKW19" s="85"/>
      <c r="AKX19" s="85"/>
      <c r="AKY19" s="85"/>
      <c r="AKZ19" s="85"/>
      <c r="ALA19" s="85"/>
      <c r="ALB19" s="85"/>
      <c r="ALC19" s="85"/>
      <c r="ALD19" s="85"/>
      <c r="ALE19" s="85"/>
      <c r="ALF19" s="85"/>
      <c r="ALG19" s="85"/>
      <c r="ALH19" s="85"/>
      <c r="ALI19" s="85"/>
      <c r="ALJ19" s="85"/>
      <c r="ALK19" s="85"/>
      <c r="ALL19" s="85"/>
      <c r="ALM19" s="85"/>
      <c r="ALN19" s="85"/>
      <c r="ALO19" s="85"/>
      <c r="ALP19" s="85"/>
      <c r="ALQ19" s="85"/>
      <c r="ALR19" s="85"/>
      <c r="ALS19" s="85"/>
      <c r="ALT19" s="85"/>
      <c r="ALU19" s="85"/>
      <c r="ALV19" s="85"/>
      <c r="ALW19" s="85"/>
      <c r="ALX19" s="85"/>
      <c r="ALY19" s="85"/>
      <c r="ALZ19" s="85"/>
      <c r="AMA19" s="85"/>
      <c r="AMB19" s="85"/>
      <c r="AMC19" s="85"/>
      <c r="AMD19" s="85"/>
      <c r="AME19" s="85"/>
      <c r="AMF19" s="85"/>
      <c r="AMG19" s="85"/>
      <c r="AMH19" s="85"/>
      <c r="AMI19" s="85"/>
    </row>
    <row r="20" spans="1:1023" ht="14.25" x14ac:dyDescent="0.2">
      <c r="A20" s="166" t="str">
        <f>'НАЧИНАТЬ С ЭТОГО'!B9</f>
        <v>Генеральный директор</v>
      </c>
      <c r="B20" s="170"/>
      <c r="C20" s="170"/>
      <c r="D20" s="171"/>
      <c r="E20" s="170"/>
      <c r="F20" s="165"/>
      <c r="G20" s="165"/>
      <c r="H20" s="165"/>
      <c r="I20" s="153"/>
      <c r="J20" s="168"/>
      <c r="K20" s="168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5"/>
      <c r="RV20" s="85"/>
      <c r="RW20" s="85"/>
      <c r="RX20" s="85"/>
      <c r="RY20" s="85"/>
      <c r="RZ20" s="85"/>
      <c r="SA20" s="85"/>
      <c r="SB20" s="85"/>
      <c r="SC20" s="85"/>
      <c r="SD20" s="85"/>
      <c r="SE20" s="85"/>
      <c r="SF20" s="85"/>
      <c r="SG20" s="85"/>
      <c r="SH20" s="85"/>
      <c r="SI20" s="85"/>
      <c r="SJ20" s="85"/>
      <c r="SK20" s="85"/>
      <c r="SL20" s="85"/>
      <c r="SM20" s="85"/>
      <c r="SN20" s="85"/>
      <c r="SO20" s="85"/>
      <c r="SP20" s="85"/>
      <c r="SQ20" s="85"/>
      <c r="SR20" s="85"/>
      <c r="SS20" s="85"/>
      <c r="ST20" s="85"/>
      <c r="SU20" s="85"/>
      <c r="SV20" s="85"/>
      <c r="SW20" s="85"/>
      <c r="SX20" s="85"/>
      <c r="SY20" s="85"/>
      <c r="SZ20" s="85"/>
      <c r="TA20" s="85"/>
      <c r="TB20" s="85"/>
      <c r="TC20" s="85"/>
      <c r="TD20" s="85"/>
      <c r="TE20" s="85"/>
      <c r="TF20" s="85"/>
      <c r="TG20" s="85"/>
      <c r="TH20" s="85"/>
      <c r="TI20" s="85"/>
      <c r="TJ20" s="85"/>
      <c r="TK20" s="85"/>
      <c r="TL20" s="85"/>
      <c r="TM20" s="85"/>
      <c r="TN20" s="85"/>
      <c r="TO20" s="85"/>
      <c r="TP20" s="85"/>
      <c r="TQ20" s="85"/>
      <c r="TR20" s="85"/>
      <c r="TS20" s="85"/>
      <c r="TT20" s="85"/>
      <c r="TU20" s="85"/>
      <c r="TV20" s="85"/>
      <c r="TW20" s="85"/>
      <c r="TX20" s="85"/>
      <c r="TY20" s="85"/>
      <c r="TZ20" s="85"/>
      <c r="UA20" s="85"/>
      <c r="UB20" s="85"/>
      <c r="UC20" s="85"/>
      <c r="UD20" s="85"/>
      <c r="UE20" s="85"/>
      <c r="UF20" s="85"/>
      <c r="UG20" s="85"/>
      <c r="UH20" s="85"/>
      <c r="UI20" s="85"/>
      <c r="UJ20" s="85"/>
      <c r="UK20" s="85"/>
      <c r="UL20" s="85"/>
      <c r="UM20" s="85"/>
      <c r="UN20" s="85"/>
      <c r="UO20" s="85"/>
      <c r="UP20" s="85"/>
      <c r="UQ20" s="85"/>
      <c r="UR20" s="85"/>
      <c r="US20" s="85"/>
      <c r="UT20" s="85"/>
      <c r="UU20" s="85"/>
      <c r="UV20" s="85"/>
      <c r="UW20" s="85"/>
      <c r="UX20" s="85"/>
      <c r="UY20" s="85"/>
      <c r="UZ20" s="85"/>
      <c r="VA20" s="85"/>
      <c r="VB20" s="85"/>
      <c r="VC20" s="85"/>
      <c r="VD20" s="85"/>
      <c r="VE20" s="85"/>
      <c r="VF20" s="85"/>
      <c r="VG20" s="85"/>
      <c r="VH20" s="85"/>
      <c r="VI20" s="85"/>
      <c r="VJ20" s="85"/>
      <c r="VK20" s="85"/>
      <c r="VL20" s="85"/>
      <c r="VM20" s="85"/>
      <c r="VN20" s="85"/>
      <c r="VO20" s="85"/>
      <c r="VP20" s="85"/>
      <c r="VQ20" s="85"/>
      <c r="VR20" s="85"/>
      <c r="VS20" s="85"/>
      <c r="VT20" s="85"/>
      <c r="VU20" s="85"/>
      <c r="VV20" s="85"/>
      <c r="VW20" s="85"/>
      <c r="VX20" s="85"/>
      <c r="VY20" s="85"/>
      <c r="VZ20" s="85"/>
      <c r="WA20" s="85"/>
      <c r="WB20" s="85"/>
      <c r="WC20" s="85"/>
      <c r="WD20" s="85"/>
      <c r="WE20" s="85"/>
      <c r="WF20" s="85"/>
      <c r="WG20" s="85"/>
      <c r="WH20" s="85"/>
      <c r="WI20" s="85"/>
      <c r="WJ20" s="85"/>
      <c r="WK20" s="85"/>
      <c r="WL20" s="85"/>
      <c r="WM20" s="85"/>
      <c r="WN20" s="85"/>
      <c r="WO20" s="85"/>
      <c r="WP20" s="85"/>
      <c r="WQ20" s="85"/>
      <c r="WR20" s="85"/>
      <c r="WS20" s="85"/>
      <c r="WT20" s="85"/>
      <c r="WU20" s="85"/>
      <c r="WV20" s="85"/>
      <c r="WW20" s="85"/>
      <c r="WX20" s="85"/>
      <c r="WY20" s="85"/>
      <c r="WZ20" s="85"/>
      <c r="XA20" s="85"/>
      <c r="XB20" s="85"/>
      <c r="XC20" s="85"/>
      <c r="XD20" s="85"/>
      <c r="XE20" s="85"/>
      <c r="XF20" s="85"/>
      <c r="XG20" s="85"/>
      <c r="XH20" s="85"/>
      <c r="XI20" s="85"/>
      <c r="XJ20" s="85"/>
      <c r="XK20" s="85"/>
      <c r="XL20" s="85"/>
      <c r="XM20" s="85"/>
      <c r="XN20" s="85"/>
      <c r="XO20" s="85"/>
      <c r="XP20" s="85"/>
      <c r="XQ20" s="85"/>
      <c r="XR20" s="85"/>
      <c r="XS20" s="85"/>
      <c r="XT20" s="85"/>
      <c r="XU20" s="85"/>
      <c r="XV20" s="85"/>
      <c r="XW20" s="85"/>
      <c r="XX20" s="85"/>
      <c r="XY20" s="85"/>
      <c r="XZ20" s="85"/>
      <c r="YA20" s="85"/>
      <c r="YB20" s="85"/>
      <c r="YC20" s="85"/>
      <c r="YD20" s="85"/>
      <c r="YE20" s="85"/>
      <c r="YF20" s="85"/>
      <c r="YG20" s="85"/>
      <c r="YH20" s="85"/>
      <c r="YI20" s="85"/>
      <c r="YJ20" s="85"/>
      <c r="YK20" s="85"/>
      <c r="YL20" s="85"/>
      <c r="YM20" s="85"/>
      <c r="YN20" s="85"/>
      <c r="YO20" s="85"/>
      <c r="YP20" s="85"/>
      <c r="YQ20" s="85"/>
      <c r="YR20" s="85"/>
      <c r="YS20" s="85"/>
      <c r="YT20" s="85"/>
      <c r="YU20" s="85"/>
      <c r="YV20" s="85"/>
      <c r="YW20" s="85"/>
      <c r="YX20" s="85"/>
      <c r="YY20" s="85"/>
      <c r="YZ20" s="85"/>
      <c r="ZA20" s="85"/>
      <c r="ZB20" s="85"/>
      <c r="ZC20" s="85"/>
      <c r="ZD20" s="85"/>
      <c r="ZE20" s="85"/>
      <c r="ZF20" s="85"/>
      <c r="ZG20" s="85"/>
      <c r="ZH20" s="85"/>
      <c r="ZI20" s="85"/>
      <c r="ZJ20" s="85"/>
      <c r="ZK20" s="85"/>
      <c r="ZL20" s="85"/>
      <c r="ZM20" s="85"/>
      <c r="ZN20" s="85"/>
      <c r="ZO20" s="85"/>
      <c r="ZP20" s="85"/>
      <c r="ZQ20" s="85"/>
      <c r="ZR20" s="85"/>
      <c r="ZS20" s="85"/>
      <c r="ZT20" s="85"/>
      <c r="ZU20" s="85"/>
      <c r="ZV20" s="85"/>
      <c r="ZW20" s="85"/>
      <c r="ZX20" s="85"/>
      <c r="ZY20" s="85"/>
      <c r="ZZ20" s="85"/>
      <c r="AAA20" s="85"/>
      <c r="AAB20" s="85"/>
      <c r="AAC20" s="85"/>
      <c r="AAD20" s="85"/>
      <c r="AAE20" s="85"/>
      <c r="AAF20" s="85"/>
      <c r="AAG20" s="85"/>
      <c r="AAH20" s="85"/>
      <c r="AAI20" s="85"/>
      <c r="AAJ20" s="85"/>
      <c r="AAK20" s="85"/>
      <c r="AAL20" s="85"/>
      <c r="AAM20" s="85"/>
      <c r="AAN20" s="85"/>
      <c r="AAO20" s="85"/>
      <c r="AAP20" s="85"/>
      <c r="AAQ20" s="85"/>
      <c r="AAR20" s="85"/>
      <c r="AAS20" s="85"/>
      <c r="AAT20" s="85"/>
      <c r="AAU20" s="85"/>
      <c r="AAV20" s="85"/>
      <c r="AAW20" s="85"/>
      <c r="AAX20" s="85"/>
      <c r="AAY20" s="85"/>
      <c r="AAZ20" s="85"/>
      <c r="ABA20" s="85"/>
      <c r="ABB20" s="85"/>
      <c r="ABC20" s="85"/>
      <c r="ABD20" s="85"/>
      <c r="ABE20" s="85"/>
      <c r="ABF20" s="85"/>
      <c r="ABG20" s="85"/>
      <c r="ABH20" s="85"/>
      <c r="ABI20" s="85"/>
      <c r="ABJ20" s="85"/>
      <c r="ABK20" s="85"/>
      <c r="ABL20" s="85"/>
      <c r="ABM20" s="85"/>
      <c r="ABN20" s="85"/>
      <c r="ABO20" s="85"/>
      <c r="ABP20" s="85"/>
      <c r="ABQ20" s="85"/>
      <c r="ABR20" s="85"/>
      <c r="ABS20" s="85"/>
      <c r="ABT20" s="85"/>
      <c r="ABU20" s="85"/>
      <c r="ABV20" s="85"/>
      <c r="ABW20" s="85"/>
      <c r="ABX20" s="85"/>
      <c r="ABY20" s="85"/>
      <c r="ABZ20" s="85"/>
      <c r="ACA20" s="85"/>
      <c r="ACB20" s="85"/>
      <c r="ACC20" s="85"/>
      <c r="ACD20" s="85"/>
      <c r="ACE20" s="85"/>
      <c r="ACF20" s="85"/>
      <c r="ACG20" s="85"/>
      <c r="ACH20" s="85"/>
      <c r="ACI20" s="85"/>
      <c r="ACJ20" s="85"/>
      <c r="ACK20" s="85"/>
      <c r="ACL20" s="85"/>
      <c r="ACM20" s="85"/>
      <c r="ACN20" s="85"/>
      <c r="ACO20" s="85"/>
      <c r="ACP20" s="85"/>
      <c r="ACQ20" s="85"/>
      <c r="ACR20" s="85"/>
      <c r="ACS20" s="85"/>
      <c r="ACT20" s="85"/>
      <c r="ACU20" s="85"/>
      <c r="ACV20" s="85"/>
      <c r="ACW20" s="85"/>
      <c r="ACX20" s="85"/>
      <c r="ACY20" s="85"/>
      <c r="ACZ20" s="85"/>
      <c r="ADA20" s="85"/>
      <c r="ADB20" s="85"/>
      <c r="ADC20" s="85"/>
      <c r="ADD20" s="85"/>
      <c r="ADE20" s="85"/>
      <c r="ADF20" s="85"/>
      <c r="ADG20" s="85"/>
      <c r="ADH20" s="85"/>
      <c r="ADI20" s="85"/>
      <c r="ADJ20" s="85"/>
      <c r="ADK20" s="85"/>
      <c r="ADL20" s="85"/>
      <c r="ADM20" s="85"/>
      <c r="ADN20" s="85"/>
      <c r="ADO20" s="85"/>
      <c r="ADP20" s="85"/>
      <c r="ADQ20" s="85"/>
      <c r="ADR20" s="85"/>
      <c r="ADS20" s="85"/>
      <c r="ADT20" s="85"/>
      <c r="ADU20" s="85"/>
      <c r="ADV20" s="85"/>
      <c r="ADW20" s="85"/>
      <c r="ADX20" s="85"/>
      <c r="ADY20" s="85"/>
      <c r="ADZ20" s="85"/>
      <c r="AEA20" s="85"/>
      <c r="AEB20" s="85"/>
      <c r="AEC20" s="85"/>
      <c r="AED20" s="85"/>
      <c r="AEE20" s="85"/>
      <c r="AEF20" s="85"/>
      <c r="AEG20" s="85"/>
      <c r="AEH20" s="85"/>
      <c r="AEI20" s="85"/>
      <c r="AEJ20" s="85"/>
      <c r="AEK20" s="85"/>
      <c r="AEL20" s="85"/>
      <c r="AEM20" s="85"/>
      <c r="AEN20" s="85"/>
      <c r="AEO20" s="85"/>
      <c r="AEP20" s="85"/>
      <c r="AEQ20" s="85"/>
      <c r="AER20" s="85"/>
      <c r="AES20" s="85"/>
      <c r="AET20" s="85"/>
      <c r="AEU20" s="85"/>
      <c r="AEV20" s="85"/>
      <c r="AEW20" s="85"/>
      <c r="AEX20" s="85"/>
      <c r="AEY20" s="85"/>
      <c r="AEZ20" s="85"/>
      <c r="AFA20" s="85"/>
      <c r="AFB20" s="85"/>
      <c r="AFC20" s="85"/>
      <c r="AFD20" s="85"/>
      <c r="AFE20" s="85"/>
      <c r="AFF20" s="85"/>
      <c r="AFG20" s="85"/>
      <c r="AFH20" s="85"/>
      <c r="AFI20" s="85"/>
      <c r="AFJ20" s="85"/>
      <c r="AFK20" s="85"/>
      <c r="AFL20" s="85"/>
      <c r="AFM20" s="85"/>
      <c r="AFN20" s="85"/>
      <c r="AFO20" s="85"/>
      <c r="AFP20" s="85"/>
      <c r="AFQ20" s="85"/>
      <c r="AFR20" s="85"/>
      <c r="AFS20" s="85"/>
      <c r="AFT20" s="85"/>
      <c r="AFU20" s="85"/>
      <c r="AFV20" s="85"/>
      <c r="AFW20" s="85"/>
      <c r="AFX20" s="85"/>
      <c r="AFY20" s="85"/>
      <c r="AFZ20" s="85"/>
      <c r="AGA20" s="85"/>
      <c r="AGB20" s="85"/>
      <c r="AGC20" s="85"/>
      <c r="AGD20" s="85"/>
      <c r="AGE20" s="85"/>
      <c r="AGF20" s="85"/>
      <c r="AGG20" s="85"/>
      <c r="AGH20" s="85"/>
      <c r="AGI20" s="85"/>
      <c r="AGJ20" s="85"/>
      <c r="AGK20" s="85"/>
      <c r="AGL20" s="85"/>
      <c r="AGM20" s="85"/>
      <c r="AGN20" s="85"/>
      <c r="AGO20" s="85"/>
      <c r="AGP20" s="85"/>
      <c r="AGQ20" s="85"/>
      <c r="AGR20" s="85"/>
      <c r="AGS20" s="85"/>
      <c r="AGT20" s="85"/>
      <c r="AGU20" s="85"/>
      <c r="AGV20" s="85"/>
      <c r="AGW20" s="85"/>
      <c r="AGX20" s="85"/>
      <c r="AGY20" s="85"/>
      <c r="AGZ20" s="85"/>
      <c r="AHA20" s="85"/>
      <c r="AHB20" s="85"/>
      <c r="AHC20" s="85"/>
      <c r="AHD20" s="85"/>
      <c r="AHE20" s="85"/>
      <c r="AHF20" s="85"/>
      <c r="AHG20" s="85"/>
      <c r="AHH20" s="85"/>
      <c r="AHI20" s="85"/>
      <c r="AHJ20" s="85"/>
      <c r="AHK20" s="85"/>
      <c r="AHL20" s="85"/>
      <c r="AHM20" s="85"/>
      <c r="AHN20" s="85"/>
      <c r="AHO20" s="85"/>
      <c r="AHP20" s="85"/>
      <c r="AHQ20" s="85"/>
      <c r="AHR20" s="85"/>
      <c r="AHS20" s="85"/>
      <c r="AHT20" s="85"/>
      <c r="AHU20" s="85"/>
      <c r="AHV20" s="85"/>
      <c r="AHW20" s="85"/>
      <c r="AHX20" s="85"/>
      <c r="AHY20" s="85"/>
      <c r="AHZ20" s="85"/>
      <c r="AIA20" s="85"/>
      <c r="AIB20" s="85"/>
      <c r="AIC20" s="85"/>
      <c r="AID20" s="85"/>
      <c r="AIE20" s="85"/>
      <c r="AIF20" s="85"/>
      <c r="AIG20" s="85"/>
      <c r="AIH20" s="85"/>
      <c r="AII20" s="85"/>
      <c r="AIJ20" s="85"/>
      <c r="AIK20" s="85"/>
      <c r="AIL20" s="85"/>
      <c r="AIM20" s="85"/>
      <c r="AIN20" s="85"/>
      <c r="AIO20" s="85"/>
      <c r="AIP20" s="85"/>
      <c r="AIQ20" s="85"/>
      <c r="AIR20" s="85"/>
      <c r="AIS20" s="85"/>
      <c r="AIT20" s="85"/>
      <c r="AIU20" s="85"/>
      <c r="AIV20" s="85"/>
      <c r="AIW20" s="85"/>
      <c r="AIX20" s="85"/>
      <c r="AIY20" s="85"/>
      <c r="AIZ20" s="85"/>
      <c r="AJA20" s="85"/>
      <c r="AJB20" s="85"/>
      <c r="AJC20" s="85"/>
      <c r="AJD20" s="85"/>
      <c r="AJE20" s="85"/>
      <c r="AJF20" s="85"/>
      <c r="AJG20" s="85"/>
      <c r="AJH20" s="85"/>
      <c r="AJI20" s="85"/>
      <c r="AJJ20" s="85"/>
      <c r="AJK20" s="85"/>
      <c r="AJL20" s="85"/>
      <c r="AJM20" s="85"/>
      <c r="AJN20" s="85"/>
      <c r="AJO20" s="85"/>
      <c r="AJP20" s="85"/>
      <c r="AJQ20" s="85"/>
      <c r="AJR20" s="85"/>
      <c r="AJS20" s="85"/>
      <c r="AJT20" s="85"/>
      <c r="AJU20" s="85"/>
      <c r="AJV20" s="85"/>
      <c r="AJW20" s="85"/>
      <c r="AJX20" s="85"/>
      <c r="AJY20" s="85"/>
      <c r="AJZ20" s="85"/>
      <c r="AKA20" s="85"/>
      <c r="AKB20" s="85"/>
      <c r="AKC20" s="85"/>
      <c r="AKD20" s="85"/>
      <c r="AKE20" s="85"/>
      <c r="AKF20" s="85"/>
      <c r="AKG20" s="85"/>
      <c r="AKH20" s="85"/>
      <c r="AKI20" s="85"/>
      <c r="AKJ20" s="85"/>
      <c r="AKK20" s="85"/>
      <c r="AKL20" s="85"/>
      <c r="AKM20" s="85"/>
      <c r="AKN20" s="85"/>
      <c r="AKO20" s="85"/>
      <c r="AKP20" s="85"/>
      <c r="AKQ20" s="85"/>
      <c r="AKR20" s="85"/>
      <c r="AKS20" s="85"/>
      <c r="AKT20" s="85"/>
      <c r="AKU20" s="85"/>
      <c r="AKV20" s="85"/>
      <c r="AKW20" s="85"/>
      <c r="AKX20" s="85"/>
      <c r="AKY20" s="85"/>
      <c r="AKZ20" s="85"/>
      <c r="ALA20" s="85"/>
      <c r="ALB20" s="85"/>
      <c r="ALC20" s="85"/>
      <c r="ALD20" s="85"/>
      <c r="ALE20" s="85"/>
      <c r="ALF20" s="85"/>
      <c r="ALG20" s="85"/>
      <c r="ALH20" s="85"/>
      <c r="ALI20" s="85"/>
      <c r="ALJ20" s="85"/>
      <c r="ALK20" s="85"/>
      <c r="ALL20" s="85"/>
      <c r="ALM20" s="85"/>
      <c r="ALN20" s="85"/>
      <c r="ALO20" s="85"/>
      <c r="ALP20" s="85"/>
      <c r="ALQ20" s="85"/>
      <c r="ALR20" s="85"/>
      <c r="ALS20" s="85"/>
      <c r="ALT20" s="85"/>
      <c r="ALU20" s="85"/>
      <c r="ALV20" s="85"/>
      <c r="ALW20" s="85"/>
      <c r="ALX20" s="85"/>
      <c r="ALY20" s="85"/>
      <c r="ALZ20" s="85"/>
      <c r="AMA20" s="85"/>
      <c r="AMB20" s="85"/>
      <c r="AMC20" s="85"/>
      <c r="AMD20" s="85"/>
      <c r="AME20" s="85"/>
      <c r="AMF20" s="85"/>
      <c r="AMG20" s="85"/>
      <c r="AMH20" s="85"/>
      <c r="AMI20" s="85"/>
    </row>
    <row r="21" spans="1:1023" ht="14.25" x14ac:dyDescent="0.2">
      <c r="A21" s="166" t="s">
        <v>40</v>
      </c>
      <c r="B21" s="165"/>
      <c r="C21" s="165"/>
      <c r="D21" s="167"/>
      <c r="E21" s="165"/>
      <c r="F21" s="165"/>
      <c r="G21" s="165"/>
      <c r="H21" s="165"/>
      <c r="I21" s="153"/>
      <c r="J21" s="168"/>
      <c r="K21" s="168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5"/>
      <c r="RV21" s="85"/>
      <c r="RW21" s="85"/>
      <c r="RX21" s="85"/>
      <c r="RY21" s="85"/>
      <c r="RZ21" s="85"/>
      <c r="SA21" s="85"/>
      <c r="SB21" s="85"/>
      <c r="SC21" s="85"/>
      <c r="SD21" s="85"/>
      <c r="SE21" s="85"/>
      <c r="SF21" s="85"/>
      <c r="SG21" s="85"/>
      <c r="SH21" s="85"/>
      <c r="SI21" s="85"/>
      <c r="SJ21" s="85"/>
      <c r="SK21" s="85"/>
      <c r="SL21" s="85"/>
      <c r="SM21" s="85"/>
      <c r="SN21" s="85"/>
      <c r="SO21" s="85"/>
      <c r="SP21" s="85"/>
      <c r="SQ21" s="85"/>
      <c r="SR21" s="85"/>
      <c r="SS21" s="85"/>
      <c r="ST21" s="85"/>
      <c r="SU21" s="85"/>
      <c r="SV21" s="85"/>
      <c r="SW21" s="85"/>
      <c r="SX21" s="85"/>
      <c r="SY21" s="85"/>
      <c r="SZ21" s="85"/>
      <c r="TA21" s="85"/>
      <c r="TB21" s="85"/>
      <c r="TC21" s="85"/>
      <c r="TD21" s="85"/>
      <c r="TE21" s="85"/>
      <c r="TF21" s="85"/>
      <c r="TG21" s="85"/>
      <c r="TH21" s="85"/>
      <c r="TI21" s="85"/>
      <c r="TJ21" s="85"/>
      <c r="TK21" s="85"/>
      <c r="TL21" s="85"/>
      <c r="TM21" s="85"/>
      <c r="TN21" s="85"/>
      <c r="TO21" s="85"/>
      <c r="TP21" s="85"/>
      <c r="TQ21" s="85"/>
      <c r="TR21" s="85"/>
      <c r="TS21" s="85"/>
      <c r="TT21" s="85"/>
      <c r="TU21" s="85"/>
      <c r="TV21" s="85"/>
      <c r="TW21" s="85"/>
      <c r="TX21" s="85"/>
      <c r="TY21" s="85"/>
      <c r="TZ21" s="85"/>
      <c r="UA21" s="85"/>
      <c r="UB21" s="85"/>
      <c r="UC21" s="85"/>
      <c r="UD21" s="85"/>
      <c r="UE21" s="85"/>
      <c r="UF21" s="85"/>
      <c r="UG21" s="85"/>
      <c r="UH21" s="85"/>
      <c r="UI21" s="85"/>
      <c r="UJ21" s="85"/>
      <c r="UK21" s="85"/>
      <c r="UL21" s="85"/>
      <c r="UM21" s="85"/>
      <c r="UN21" s="85"/>
      <c r="UO21" s="85"/>
      <c r="UP21" s="85"/>
      <c r="UQ21" s="85"/>
      <c r="UR21" s="85"/>
      <c r="US21" s="85"/>
      <c r="UT21" s="85"/>
      <c r="UU21" s="85"/>
      <c r="UV21" s="85"/>
      <c r="UW21" s="85"/>
      <c r="UX21" s="85"/>
      <c r="UY21" s="85"/>
      <c r="UZ21" s="85"/>
      <c r="VA21" s="85"/>
      <c r="VB21" s="85"/>
      <c r="VC21" s="85"/>
      <c r="VD21" s="85"/>
      <c r="VE21" s="85"/>
      <c r="VF21" s="85"/>
      <c r="VG21" s="85"/>
      <c r="VH21" s="85"/>
      <c r="VI21" s="85"/>
      <c r="VJ21" s="85"/>
      <c r="VK21" s="85"/>
      <c r="VL21" s="85"/>
      <c r="VM21" s="85"/>
      <c r="VN21" s="85"/>
      <c r="VO21" s="85"/>
      <c r="VP21" s="85"/>
      <c r="VQ21" s="85"/>
      <c r="VR21" s="85"/>
      <c r="VS21" s="85"/>
      <c r="VT21" s="85"/>
      <c r="VU21" s="85"/>
      <c r="VV21" s="85"/>
      <c r="VW21" s="85"/>
      <c r="VX21" s="85"/>
      <c r="VY21" s="85"/>
      <c r="VZ21" s="85"/>
      <c r="WA21" s="85"/>
      <c r="WB21" s="85"/>
      <c r="WC21" s="85"/>
      <c r="WD21" s="85"/>
      <c r="WE21" s="85"/>
      <c r="WF21" s="85"/>
      <c r="WG21" s="85"/>
      <c r="WH21" s="85"/>
      <c r="WI21" s="85"/>
      <c r="WJ21" s="85"/>
      <c r="WK21" s="85"/>
      <c r="WL21" s="85"/>
      <c r="WM21" s="85"/>
      <c r="WN21" s="85"/>
      <c r="WO21" s="85"/>
      <c r="WP21" s="85"/>
      <c r="WQ21" s="85"/>
      <c r="WR21" s="85"/>
      <c r="WS21" s="85"/>
      <c r="WT21" s="85"/>
      <c r="WU21" s="85"/>
      <c r="WV21" s="85"/>
      <c r="WW21" s="85"/>
      <c r="WX21" s="85"/>
      <c r="WY21" s="85"/>
      <c r="WZ21" s="85"/>
      <c r="XA21" s="85"/>
      <c r="XB21" s="85"/>
      <c r="XC21" s="85"/>
      <c r="XD21" s="85"/>
      <c r="XE21" s="85"/>
      <c r="XF21" s="85"/>
      <c r="XG21" s="85"/>
      <c r="XH21" s="85"/>
      <c r="XI21" s="85"/>
      <c r="XJ21" s="85"/>
      <c r="XK21" s="85"/>
      <c r="XL21" s="85"/>
      <c r="XM21" s="85"/>
      <c r="XN21" s="85"/>
      <c r="XO21" s="85"/>
      <c r="XP21" s="85"/>
      <c r="XQ21" s="85"/>
      <c r="XR21" s="85"/>
      <c r="XS21" s="85"/>
      <c r="XT21" s="85"/>
      <c r="XU21" s="85"/>
      <c r="XV21" s="85"/>
      <c r="XW21" s="85"/>
      <c r="XX21" s="85"/>
      <c r="XY21" s="85"/>
      <c r="XZ21" s="85"/>
      <c r="YA21" s="85"/>
      <c r="YB21" s="85"/>
      <c r="YC21" s="85"/>
      <c r="YD21" s="85"/>
      <c r="YE21" s="85"/>
      <c r="YF21" s="85"/>
      <c r="YG21" s="85"/>
      <c r="YH21" s="85"/>
      <c r="YI21" s="85"/>
      <c r="YJ21" s="85"/>
      <c r="YK21" s="85"/>
      <c r="YL21" s="85"/>
      <c r="YM21" s="85"/>
      <c r="YN21" s="85"/>
      <c r="YO21" s="85"/>
      <c r="YP21" s="85"/>
      <c r="YQ21" s="85"/>
      <c r="YR21" s="85"/>
      <c r="YS21" s="85"/>
      <c r="YT21" s="85"/>
      <c r="YU21" s="85"/>
      <c r="YV21" s="85"/>
      <c r="YW21" s="85"/>
      <c r="YX21" s="85"/>
      <c r="YY21" s="85"/>
      <c r="YZ21" s="85"/>
      <c r="ZA21" s="85"/>
      <c r="ZB21" s="85"/>
      <c r="ZC21" s="85"/>
      <c r="ZD21" s="85"/>
      <c r="ZE21" s="85"/>
      <c r="ZF21" s="85"/>
      <c r="ZG21" s="85"/>
      <c r="ZH21" s="85"/>
      <c r="ZI21" s="85"/>
      <c r="ZJ21" s="85"/>
      <c r="ZK21" s="85"/>
      <c r="ZL21" s="85"/>
      <c r="ZM21" s="85"/>
      <c r="ZN21" s="85"/>
      <c r="ZO21" s="85"/>
      <c r="ZP21" s="85"/>
      <c r="ZQ21" s="85"/>
      <c r="ZR21" s="85"/>
      <c r="ZS21" s="85"/>
      <c r="ZT21" s="85"/>
      <c r="ZU21" s="85"/>
      <c r="ZV21" s="85"/>
      <c r="ZW21" s="85"/>
      <c r="ZX21" s="85"/>
      <c r="ZY21" s="85"/>
      <c r="ZZ21" s="85"/>
      <c r="AAA21" s="85"/>
      <c r="AAB21" s="85"/>
      <c r="AAC21" s="85"/>
      <c r="AAD21" s="85"/>
      <c r="AAE21" s="85"/>
      <c r="AAF21" s="85"/>
      <c r="AAG21" s="85"/>
      <c r="AAH21" s="85"/>
      <c r="AAI21" s="85"/>
      <c r="AAJ21" s="85"/>
      <c r="AAK21" s="85"/>
      <c r="AAL21" s="85"/>
      <c r="AAM21" s="85"/>
      <c r="AAN21" s="85"/>
      <c r="AAO21" s="85"/>
      <c r="AAP21" s="85"/>
      <c r="AAQ21" s="85"/>
      <c r="AAR21" s="85"/>
      <c r="AAS21" s="85"/>
      <c r="AAT21" s="85"/>
      <c r="AAU21" s="85"/>
      <c r="AAV21" s="85"/>
      <c r="AAW21" s="85"/>
      <c r="AAX21" s="85"/>
      <c r="AAY21" s="85"/>
      <c r="AAZ21" s="85"/>
      <c r="ABA21" s="85"/>
      <c r="ABB21" s="85"/>
      <c r="ABC21" s="85"/>
      <c r="ABD21" s="85"/>
      <c r="ABE21" s="85"/>
      <c r="ABF21" s="85"/>
      <c r="ABG21" s="85"/>
      <c r="ABH21" s="85"/>
      <c r="ABI21" s="85"/>
      <c r="ABJ21" s="85"/>
      <c r="ABK21" s="85"/>
      <c r="ABL21" s="85"/>
      <c r="ABM21" s="85"/>
      <c r="ABN21" s="85"/>
      <c r="ABO21" s="85"/>
      <c r="ABP21" s="85"/>
      <c r="ABQ21" s="85"/>
      <c r="ABR21" s="85"/>
      <c r="ABS21" s="85"/>
      <c r="ABT21" s="85"/>
      <c r="ABU21" s="85"/>
      <c r="ABV21" s="85"/>
      <c r="ABW21" s="85"/>
      <c r="ABX21" s="85"/>
      <c r="ABY21" s="85"/>
      <c r="ABZ21" s="85"/>
      <c r="ACA21" s="85"/>
      <c r="ACB21" s="85"/>
      <c r="ACC21" s="85"/>
      <c r="ACD21" s="85"/>
      <c r="ACE21" s="85"/>
      <c r="ACF21" s="85"/>
      <c r="ACG21" s="85"/>
      <c r="ACH21" s="85"/>
      <c r="ACI21" s="85"/>
      <c r="ACJ21" s="85"/>
      <c r="ACK21" s="85"/>
      <c r="ACL21" s="85"/>
      <c r="ACM21" s="85"/>
      <c r="ACN21" s="85"/>
      <c r="ACO21" s="85"/>
      <c r="ACP21" s="85"/>
      <c r="ACQ21" s="85"/>
      <c r="ACR21" s="85"/>
      <c r="ACS21" s="85"/>
      <c r="ACT21" s="85"/>
      <c r="ACU21" s="85"/>
      <c r="ACV21" s="85"/>
      <c r="ACW21" s="85"/>
      <c r="ACX21" s="85"/>
      <c r="ACY21" s="85"/>
      <c r="ACZ21" s="85"/>
      <c r="ADA21" s="85"/>
      <c r="ADB21" s="85"/>
      <c r="ADC21" s="85"/>
      <c r="ADD21" s="85"/>
      <c r="ADE21" s="85"/>
      <c r="ADF21" s="85"/>
      <c r="ADG21" s="85"/>
      <c r="ADH21" s="85"/>
      <c r="ADI21" s="85"/>
      <c r="ADJ21" s="85"/>
      <c r="ADK21" s="85"/>
      <c r="ADL21" s="85"/>
      <c r="ADM21" s="85"/>
      <c r="ADN21" s="85"/>
      <c r="ADO21" s="85"/>
      <c r="ADP21" s="85"/>
      <c r="ADQ21" s="85"/>
      <c r="ADR21" s="85"/>
      <c r="ADS21" s="85"/>
      <c r="ADT21" s="85"/>
      <c r="ADU21" s="85"/>
      <c r="ADV21" s="85"/>
      <c r="ADW21" s="85"/>
      <c r="ADX21" s="85"/>
      <c r="ADY21" s="85"/>
      <c r="ADZ21" s="85"/>
      <c r="AEA21" s="85"/>
      <c r="AEB21" s="85"/>
      <c r="AEC21" s="85"/>
      <c r="AED21" s="85"/>
      <c r="AEE21" s="85"/>
      <c r="AEF21" s="85"/>
      <c r="AEG21" s="85"/>
      <c r="AEH21" s="85"/>
      <c r="AEI21" s="85"/>
      <c r="AEJ21" s="85"/>
      <c r="AEK21" s="85"/>
      <c r="AEL21" s="85"/>
      <c r="AEM21" s="85"/>
      <c r="AEN21" s="85"/>
      <c r="AEO21" s="85"/>
      <c r="AEP21" s="85"/>
      <c r="AEQ21" s="85"/>
      <c r="AER21" s="85"/>
      <c r="AES21" s="85"/>
      <c r="AET21" s="85"/>
      <c r="AEU21" s="85"/>
      <c r="AEV21" s="85"/>
      <c r="AEW21" s="85"/>
      <c r="AEX21" s="85"/>
      <c r="AEY21" s="85"/>
      <c r="AEZ21" s="85"/>
      <c r="AFA21" s="85"/>
      <c r="AFB21" s="85"/>
      <c r="AFC21" s="85"/>
      <c r="AFD21" s="85"/>
      <c r="AFE21" s="85"/>
      <c r="AFF21" s="85"/>
      <c r="AFG21" s="85"/>
      <c r="AFH21" s="85"/>
      <c r="AFI21" s="85"/>
      <c r="AFJ21" s="85"/>
      <c r="AFK21" s="85"/>
      <c r="AFL21" s="85"/>
      <c r="AFM21" s="85"/>
      <c r="AFN21" s="85"/>
      <c r="AFO21" s="85"/>
      <c r="AFP21" s="85"/>
      <c r="AFQ21" s="85"/>
      <c r="AFR21" s="85"/>
      <c r="AFS21" s="85"/>
      <c r="AFT21" s="85"/>
      <c r="AFU21" s="85"/>
      <c r="AFV21" s="85"/>
      <c r="AFW21" s="85"/>
      <c r="AFX21" s="85"/>
      <c r="AFY21" s="85"/>
      <c r="AFZ21" s="85"/>
      <c r="AGA21" s="85"/>
      <c r="AGB21" s="85"/>
      <c r="AGC21" s="85"/>
      <c r="AGD21" s="85"/>
      <c r="AGE21" s="85"/>
      <c r="AGF21" s="85"/>
      <c r="AGG21" s="85"/>
      <c r="AGH21" s="85"/>
      <c r="AGI21" s="85"/>
      <c r="AGJ21" s="85"/>
      <c r="AGK21" s="85"/>
      <c r="AGL21" s="85"/>
      <c r="AGM21" s="85"/>
      <c r="AGN21" s="85"/>
      <c r="AGO21" s="85"/>
      <c r="AGP21" s="85"/>
      <c r="AGQ21" s="85"/>
      <c r="AGR21" s="85"/>
      <c r="AGS21" s="85"/>
      <c r="AGT21" s="85"/>
      <c r="AGU21" s="85"/>
      <c r="AGV21" s="85"/>
      <c r="AGW21" s="85"/>
      <c r="AGX21" s="85"/>
      <c r="AGY21" s="85"/>
      <c r="AGZ21" s="85"/>
      <c r="AHA21" s="85"/>
      <c r="AHB21" s="85"/>
      <c r="AHC21" s="85"/>
      <c r="AHD21" s="85"/>
      <c r="AHE21" s="85"/>
      <c r="AHF21" s="85"/>
      <c r="AHG21" s="85"/>
      <c r="AHH21" s="85"/>
      <c r="AHI21" s="85"/>
      <c r="AHJ21" s="85"/>
      <c r="AHK21" s="85"/>
      <c r="AHL21" s="85"/>
      <c r="AHM21" s="85"/>
      <c r="AHN21" s="85"/>
      <c r="AHO21" s="85"/>
      <c r="AHP21" s="85"/>
      <c r="AHQ21" s="85"/>
      <c r="AHR21" s="85"/>
      <c r="AHS21" s="85"/>
      <c r="AHT21" s="85"/>
      <c r="AHU21" s="85"/>
      <c r="AHV21" s="85"/>
      <c r="AHW21" s="85"/>
      <c r="AHX21" s="85"/>
      <c r="AHY21" s="85"/>
      <c r="AHZ21" s="85"/>
      <c r="AIA21" s="85"/>
      <c r="AIB21" s="85"/>
      <c r="AIC21" s="85"/>
      <c r="AID21" s="85"/>
      <c r="AIE21" s="85"/>
      <c r="AIF21" s="85"/>
      <c r="AIG21" s="85"/>
      <c r="AIH21" s="85"/>
      <c r="AII21" s="85"/>
      <c r="AIJ21" s="85"/>
      <c r="AIK21" s="85"/>
      <c r="AIL21" s="85"/>
      <c r="AIM21" s="85"/>
      <c r="AIN21" s="85"/>
      <c r="AIO21" s="85"/>
      <c r="AIP21" s="85"/>
      <c r="AIQ21" s="85"/>
      <c r="AIR21" s="85"/>
      <c r="AIS21" s="85"/>
      <c r="AIT21" s="85"/>
      <c r="AIU21" s="85"/>
      <c r="AIV21" s="85"/>
      <c r="AIW21" s="85"/>
      <c r="AIX21" s="85"/>
      <c r="AIY21" s="85"/>
      <c r="AIZ21" s="85"/>
      <c r="AJA21" s="85"/>
      <c r="AJB21" s="85"/>
      <c r="AJC21" s="85"/>
      <c r="AJD21" s="85"/>
      <c r="AJE21" s="85"/>
      <c r="AJF21" s="85"/>
      <c r="AJG21" s="85"/>
      <c r="AJH21" s="85"/>
      <c r="AJI21" s="85"/>
      <c r="AJJ21" s="85"/>
      <c r="AJK21" s="85"/>
      <c r="AJL21" s="85"/>
      <c r="AJM21" s="85"/>
      <c r="AJN21" s="85"/>
      <c r="AJO21" s="85"/>
      <c r="AJP21" s="85"/>
      <c r="AJQ21" s="85"/>
      <c r="AJR21" s="85"/>
      <c r="AJS21" s="85"/>
      <c r="AJT21" s="85"/>
      <c r="AJU21" s="85"/>
      <c r="AJV21" s="85"/>
      <c r="AJW21" s="85"/>
      <c r="AJX21" s="85"/>
      <c r="AJY21" s="85"/>
      <c r="AJZ21" s="85"/>
      <c r="AKA21" s="85"/>
      <c r="AKB21" s="85"/>
      <c r="AKC21" s="85"/>
      <c r="AKD21" s="85"/>
      <c r="AKE21" s="85"/>
      <c r="AKF21" s="85"/>
      <c r="AKG21" s="85"/>
      <c r="AKH21" s="85"/>
      <c r="AKI21" s="85"/>
      <c r="AKJ21" s="85"/>
      <c r="AKK21" s="85"/>
      <c r="AKL21" s="85"/>
      <c r="AKM21" s="85"/>
      <c r="AKN21" s="85"/>
      <c r="AKO21" s="85"/>
      <c r="AKP21" s="85"/>
      <c r="AKQ21" s="85"/>
      <c r="AKR21" s="85"/>
      <c r="AKS21" s="85"/>
      <c r="AKT21" s="85"/>
      <c r="AKU21" s="85"/>
      <c r="AKV21" s="85"/>
      <c r="AKW21" s="85"/>
      <c r="AKX21" s="85"/>
      <c r="AKY21" s="85"/>
      <c r="AKZ21" s="85"/>
      <c r="ALA21" s="85"/>
      <c r="ALB21" s="85"/>
      <c r="ALC21" s="85"/>
      <c r="ALD21" s="85"/>
      <c r="ALE21" s="85"/>
      <c r="ALF21" s="85"/>
      <c r="ALG21" s="85"/>
      <c r="ALH21" s="85"/>
      <c r="ALI21" s="85"/>
      <c r="ALJ21" s="85"/>
      <c r="ALK21" s="85"/>
      <c r="ALL21" s="85"/>
      <c r="ALM21" s="85"/>
      <c r="ALN21" s="85"/>
      <c r="ALO21" s="85"/>
      <c r="ALP21" s="85"/>
      <c r="ALQ21" s="85"/>
      <c r="ALR21" s="85"/>
      <c r="ALS21" s="85"/>
      <c r="ALT21" s="85"/>
      <c r="ALU21" s="85"/>
      <c r="ALV21" s="85"/>
      <c r="ALW21" s="85"/>
      <c r="ALX21" s="85"/>
      <c r="ALY21" s="85"/>
      <c r="ALZ21" s="85"/>
      <c r="AMA21" s="85"/>
      <c r="AMB21" s="85"/>
      <c r="AMC21" s="85"/>
      <c r="AMD21" s="85"/>
      <c r="AME21" s="85"/>
      <c r="AMF21" s="85"/>
      <c r="AMG21" s="85"/>
      <c r="AMH21" s="85"/>
      <c r="AMI21" s="85"/>
    </row>
    <row r="22" spans="1:1023" ht="3.75" customHeight="1" x14ac:dyDescent="0.2">
      <c r="A22" s="166"/>
      <c r="B22" s="165"/>
      <c r="C22" s="165"/>
      <c r="D22" s="167"/>
      <c r="E22" s="165"/>
      <c r="F22" s="165"/>
      <c r="G22" s="165"/>
      <c r="H22" s="165"/>
      <c r="I22" s="164"/>
      <c r="J22" s="168"/>
      <c r="K22" s="168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5"/>
      <c r="RV22" s="85"/>
      <c r="RW22" s="85"/>
      <c r="RX22" s="85"/>
      <c r="RY22" s="85"/>
      <c r="RZ22" s="85"/>
      <c r="SA22" s="85"/>
      <c r="SB22" s="85"/>
      <c r="SC22" s="85"/>
      <c r="SD22" s="85"/>
      <c r="SE22" s="85"/>
      <c r="SF22" s="85"/>
      <c r="SG22" s="85"/>
      <c r="SH22" s="85"/>
      <c r="SI22" s="85"/>
      <c r="SJ22" s="85"/>
      <c r="SK22" s="85"/>
      <c r="SL22" s="85"/>
      <c r="SM22" s="85"/>
      <c r="SN22" s="85"/>
      <c r="SO22" s="85"/>
      <c r="SP22" s="85"/>
      <c r="SQ22" s="85"/>
      <c r="SR22" s="85"/>
      <c r="SS22" s="85"/>
      <c r="ST22" s="85"/>
      <c r="SU22" s="85"/>
      <c r="SV22" s="85"/>
      <c r="SW22" s="85"/>
      <c r="SX22" s="85"/>
      <c r="SY22" s="85"/>
      <c r="SZ22" s="85"/>
      <c r="TA22" s="85"/>
      <c r="TB22" s="85"/>
      <c r="TC22" s="85"/>
      <c r="TD22" s="85"/>
      <c r="TE22" s="85"/>
      <c r="TF22" s="85"/>
      <c r="TG22" s="85"/>
      <c r="TH22" s="85"/>
      <c r="TI22" s="85"/>
      <c r="TJ22" s="85"/>
      <c r="TK22" s="85"/>
      <c r="TL22" s="85"/>
      <c r="TM22" s="85"/>
      <c r="TN22" s="85"/>
      <c r="TO22" s="85"/>
      <c r="TP22" s="85"/>
      <c r="TQ22" s="85"/>
      <c r="TR22" s="85"/>
      <c r="TS22" s="85"/>
      <c r="TT22" s="85"/>
      <c r="TU22" s="85"/>
      <c r="TV22" s="85"/>
      <c r="TW22" s="85"/>
      <c r="TX22" s="85"/>
      <c r="TY22" s="85"/>
      <c r="TZ22" s="85"/>
      <c r="UA22" s="85"/>
      <c r="UB22" s="85"/>
      <c r="UC22" s="85"/>
      <c r="UD22" s="85"/>
      <c r="UE22" s="85"/>
      <c r="UF22" s="85"/>
      <c r="UG22" s="85"/>
      <c r="UH22" s="85"/>
      <c r="UI22" s="85"/>
      <c r="UJ22" s="85"/>
      <c r="UK22" s="85"/>
      <c r="UL22" s="85"/>
      <c r="UM22" s="85"/>
      <c r="UN22" s="85"/>
      <c r="UO22" s="85"/>
      <c r="UP22" s="85"/>
      <c r="UQ22" s="85"/>
      <c r="UR22" s="85"/>
      <c r="US22" s="85"/>
      <c r="UT22" s="85"/>
      <c r="UU22" s="85"/>
      <c r="UV22" s="85"/>
      <c r="UW22" s="85"/>
      <c r="UX22" s="85"/>
      <c r="UY22" s="85"/>
      <c r="UZ22" s="85"/>
      <c r="VA22" s="85"/>
      <c r="VB22" s="85"/>
      <c r="VC22" s="85"/>
      <c r="VD22" s="85"/>
      <c r="VE22" s="85"/>
      <c r="VF22" s="85"/>
      <c r="VG22" s="85"/>
      <c r="VH22" s="85"/>
      <c r="VI22" s="85"/>
      <c r="VJ22" s="85"/>
      <c r="VK22" s="85"/>
      <c r="VL22" s="85"/>
      <c r="VM22" s="85"/>
      <c r="VN22" s="85"/>
      <c r="VO22" s="85"/>
      <c r="VP22" s="85"/>
      <c r="VQ22" s="85"/>
      <c r="VR22" s="85"/>
      <c r="VS22" s="85"/>
      <c r="VT22" s="85"/>
      <c r="VU22" s="85"/>
      <c r="VV22" s="85"/>
      <c r="VW22" s="85"/>
      <c r="VX22" s="85"/>
      <c r="VY22" s="85"/>
      <c r="VZ22" s="85"/>
      <c r="WA22" s="85"/>
      <c r="WB22" s="85"/>
      <c r="WC22" s="85"/>
      <c r="WD22" s="85"/>
      <c r="WE22" s="85"/>
      <c r="WF22" s="85"/>
      <c r="WG22" s="85"/>
      <c r="WH22" s="85"/>
      <c r="WI22" s="85"/>
      <c r="WJ22" s="85"/>
      <c r="WK22" s="85"/>
      <c r="WL22" s="85"/>
      <c r="WM22" s="85"/>
      <c r="WN22" s="85"/>
      <c r="WO22" s="85"/>
      <c r="WP22" s="85"/>
      <c r="WQ22" s="85"/>
      <c r="WR22" s="85"/>
      <c r="WS22" s="85"/>
      <c r="WT22" s="85"/>
      <c r="WU22" s="85"/>
      <c r="WV22" s="85"/>
      <c r="WW22" s="85"/>
      <c r="WX22" s="85"/>
      <c r="WY22" s="85"/>
      <c r="WZ22" s="85"/>
      <c r="XA22" s="85"/>
      <c r="XB22" s="85"/>
      <c r="XC22" s="85"/>
      <c r="XD22" s="85"/>
      <c r="XE22" s="85"/>
      <c r="XF22" s="85"/>
      <c r="XG22" s="85"/>
      <c r="XH22" s="85"/>
      <c r="XI22" s="85"/>
      <c r="XJ22" s="85"/>
      <c r="XK22" s="85"/>
      <c r="XL22" s="85"/>
      <c r="XM22" s="85"/>
      <c r="XN22" s="85"/>
      <c r="XO22" s="85"/>
      <c r="XP22" s="85"/>
      <c r="XQ22" s="85"/>
      <c r="XR22" s="85"/>
      <c r="XS22" s="85"/>
      <c r="XT22" s="85"/>
      <c r="XU22" s="85"/>
      <c r="XV22" s="85"/>
      <c r="XW22" s="85"/>
      <c r="XX22" s="85"/>
      <c r="XY22" s="85"/>
      <c r="XZ22" s="85"/>
      <c r="YA22" s="85"/>
      <c r="YB22" s="85"/>
      <c r="YC22" s="85"/>
      <c r="YD22" s="85"/>
      <c r="YE22" s="85"/>
      <c r="YF22" s="85"/>
      <c r="YG22" s="85"/>
      <c r="YH22" s="85"/>
      <c r="YI22" s="85"/>
      <c r="YJ22" s="85"/>
      <c r="YK22" s="85"/>
      <c r="YL22" s="85"/>
      <c r="YM22" s="85"/>
      <c r="YN22" s="85"/>
      <c r="YO22" s="85"/>
      <c r="YP22" s="85"/>
      <c r="YQ22" s="85"/>
      <c r="YR22" s="85"/>
      <c r="YS22" s="85"/>
      <c r="YT22" s="85"/>
      <c r="YU22" s="85"/>
      <c r="YV22" s="85"/>
      <c r="YW22" s="85"/>
      <c r="YX22" s="85"/>
      <c r="YY22" s="85"/>
      <c r="YZ22" s="85"/>
      <c r="ZA22" s="85"/>
      <c r="ZB22" s="85"/>
      <c r="ZC22" s="85"/>
      <c r="ZD22" s="85"/>
      <c r="ZE22" s="85"/>
      <c r="ZF22" s="85"/>
      <c r="ZG22" s="85"/>
      <c r="ZH22" s="85"/>
      <c r="ZI22" s="85"/>
      <c r="ZJ22" s="85"/>
      <c r="ZK22" s="85"/>
      <c r="ZL22" s="85"/>
      <c r="ZM22" s="85"/>
      <c r="ZN22" s="85"/>
      <c r="ZO22" s="85"/>
      <c r="ZP22" s="85"/>
      <c r="ZQ22" s="85"/>
      <c r="ZR22" s="85"/>
      <c r="ZS22" s="85"/>
      <c r="ZT22" s="85"/>
      <c r="ZU22" s="85"/>
      <c r="ZV22" s="85"/>
      <c r="ZW22" s="85"/>
      <c r="ZX22" s="85"/>
      <c r="ZY22" s="85"/>
      <c r="ZZ22" s="85"/>
      <c r="AAA22" s="85"/>
      <c r="AAB22" s="85"/>
      <c r="AAC22" s="85"/>
      <c r="AAD22" s="85"/>
      <c r="AAE22" s="85"/>
      <c r="AAF22" s="85"/>
      <c r="AAG22" s="85"/>
      <c r="AAH22" s="85"/>
      <c r="AAI22" s="85"/>
      <c r="AAJ22" s="85"/>
      <c r="AAK22" s="85"/>
      <c r="AAL22" s="85"/>
      <c r="AAM22" s="85"/>
      <c r="AAN22" s="85"/>
      <c r="AAO22" s="85"/>
      <c r="AAP22" s="85"/>
      <c r="AAQ22" s="85"/>
      <c r="AAR22" s="85"/>
      <c r="AAS22" s="85"/>
      <c r="AAT22" s="85"/>
      <c r="AAU22" s="85"/>
      <c r="AAV22" s="85"/>
      <c r="AAW22" s="85"/>
      <c r="AAX22" s="85"/>
      <c r="AAY22" s="85"/>
      <c r="AAZ22" s="85"/>
      <c r="ABA22" s="85"/>
      <c r="ABB22" s="85"/>
      <c r="ABC22" s="85"/>
      <c r="ABD22" s="85"/>
      <c r="ABE22" s="85"/>
      <c r="ABF22" s="85"/>
      <c r="ABG22" s="85"/>
      <c r="ABH22" s="85"/>
      <c r="ABI22" s="85"/>
      <c r="ABJ22" s="85"/>
      <c r="ABK22" s="85"/>
      <c r="ABL22" s="85"/>
      <c r="ABM22" s="85"/>
      <c r="ABN22" s="85"/>
      <c r="ABO22" s="85"/>
      <c r="ABP22" s="85"/>
      <c r="ABQ22" s="85"/>
      <c r="ABR22" s="85"/>
      <c r="ABS22" s="85"/>
      <c r="ABT22" s="85"/>
      <c r="ABU22" s="85"/>
      <c r="ABV22" s="85"/>
      <c r="ABW22" s="85"/>
      <c r="ABX22" s="85"/>
      <c r="ABY22" s="85"/>
      <c r="ABZ22" s="85"/>
      <c r="ACA22" s="85"/>
      <c r="ACB22" s="85"/>
      <c r="ACC22" s="85"/>
      <c r="ACD22" s="85"/>
      <c r="ACE22" s="85"/>
      <c r="ACF22" s="85"/>
      <c r="ACG22" s="85"/>
      <c r="ACH22" s="85"/>
      <c r="ACI22" s="85"/>
      <c r="ACJ22" s="85"/>
      <c r="ACK22" s="85"/>
      <c r="ACL22" s="85"/>
      <c r="ACM22" s="85"/>
      <c r="ACN22" s="85"/>
      <c r="ACO22" s="85"/>
      <c r="ACP22" s="85"/>
      <c r="ACQ22" s="85"/>
      <c r="ACR22" s="85"/>
      <c r="ACS22" s="85"/>
      <c r="ACT22" s="85"/>
      <c r="ACU22" s="85"/>
      <c r="ACV22" s="85"/>
      <c r="ACW22" s="85"/>
      <c r="ACX22" s="85"/>
      <c r="ACY22" s="85"/>
      <c r="ACZ22" s="85"/>
      <c r="ADA22" s="85"/>
      <c r="ADB22" s="85"/>
      <c r="ADC22" s="85"/>
      <c r="ADD22" s="85"/>
      <c r="ADE22" s="85"/>
      <c r="ADF22" s="85"/>
      <c r="ADG22" s="85"/>
      <c r="ADH22" s="85"/>
      <c r="ADI22" s="85"/>
      <c r="ADJ22" s="85"/>
      <c r="ADK22" s="85"/>
      <c r="ADL22" s="85"/>
      <c r="ADM22" s="85"/>
      <c r="ADN22" s="85"/>
      <c r="ADO22" s="85"/>
      <c r="ADP22" s="85"/>
      <c r="ADQ22" s="85"/>
      <c r="ADR22" s="85"/>
      <c r="ADS22" s="85"/>
      <c r="ADT22" s="85"/>
      <c r="ADU22" s="85"/>
      <c r="ADV22" s="85"/>
      <c r="ADW22" s="85"/>
      <c r="ADX22" s="85"/>
      <c r="ADY22" s="85"/>
      <c r="ADZ22" s="85"/>
      <c r="AEA22" s="85"/>
      <c r="AEB22" s="85"/>
      <c r="AEC22" s="85"/>
      <c r="AED22" s="85"/>
      <c r="AEE22" s="85"/>
      <c r="AEF22" s="85"/>
      <c r="AEG22" s="85"/>
      <c r="AEH22" s="85"/>
      <c r="AEI22" s="85"/>
      <c r="AEJ22" s="85"/>
      <c r="AEK22" s="85"/>
      <c r="AEL22" s="85"/>
      <c r="AEM22" s="85"/>
      <c r="AEN22" s="85"/>
      <c r="AEO22" s="85"/>
      <c r="AEP22" s="85"/>
      <c r="AEQ22" s="85"/>
      <c r="AER22" s="85"/>
      <c r="AES22" s="85"/>
      <c r="AET22" s="85"/>
      <c r="AEU22" s="85"/>
      <c r="AEV22" s="85"/>
      <c r="AEW22" s="85"/>
      <c r="AEX22" s="85"/>
      <c r="AEY22" s="85"/>
      <c r="AEZ22" s="85"/>
      <c r="AFA22" s="85"/>
      <c r="AFB22" s="85"/>
      <c r="AFC22" s="85"/>
      <c r="AFD22" s="85"/>
      <c r="AFE22" s="85"/>
      <c r="AFF22" s="85"/>
      <c r="AFG22" s="85"/>
      <c r="AFH22" s="85"/>
      <c r="AFI22" s="85"/>
      <c r="AFJ22" s="85"/>
      <c r="AFK22" s="85"/>
      <c r="AFL22" s="85"/>
      <c r="AFM22" s="85"/>
      <c r="AFN22" s="85"/>
      <c r="AFO22" s="85"/>
      <c r="AFP22" s="85"/>
      <c r="AFQ22" s="85"/>
      <c r="AFR22" s="85"/>
      <c r="AFS22" s="85"/>
      <c r="AFT22" s="85"/>
      <c r="AFU22" s="85"/>
      <c r="AFV22" s="85"/>
      <c r="AFW22" s="85"/>
      <c r="AFX22" s="85"/>
      <c r="AFY22" s="85"/>
      <c r="AFZ22" s="85"/>
      <c r="AGA22" s="85"/>
      <c r="AGB22" s="85"/>
      <c r="AGC22" s="85"/>
      <c r="AGD22" s="85"/>
      <c r="AGE22" s="85"/>
      <c r="AGF22" s="85"/>
      <c r="AGG22" s="85"/>
      <c r="AGH22" s="85"/>
      <c r="AGI22" s="85"/>
      <c r="AGJ22" s="85"/>
      <c r="AGK22" s="85"/>
      <c r="AGL22" s="85"/>
      <c r="AGM22" s="85"/>
      <c r="AGN22" s="85"/>
      <c r="AGO22" s="85"/>
      <c r="AGP22" s="85"/>
      <c r="AGQ22" s="85"/>
      <c r="AGR22" s="85"/>
      <c r="AGS22" s="85"/>
      <c r="AGT22" s="85"/>
      <c r="AGU22" s="85"/>
      <c r="AGV22" s="85"/>
      <c r="AGW22" s="85"/>
      <c r="AGX22" s="85"/>
      <c r="AGY22" s="85"/>
      <c r="AGZ22" s="85"/>
      <c r="AHA22" s="85"/>
      <c r="AHB22" s="85"/>
      <c r="AHC22" s="85"/>
      <c r="AHD22" s="85"/>
      <c r="AHE22" s="85"/>
      <c r="AHF22" s="85"/>
      <c r="AHG22" s="85"/>
      <c r="AHH22" s="85"/>
      <c r="AHI22" s="85"/>
      <c r="AHJ22" s="85"/>
      <c r="AHK22" s="85"/>
      <c r="AHL22" s="85"/>
      <c r="AHM22" s="85"/>
      <c r="AHN22" s="85"/>
      <c r="AHO22" s="85"/>
      <c r="AHP22" s="85"/>
      <c r="AHQ22" s="85"/>
      <c r="AHR22" s="85"/>
      <c r="AHS22" s="85"/>
      <c r="AHT22" s="85"/>
      <c r="AHU22" s="85"/>
      <c r="AHV22" s="85"/>
      <c r="AHW22" s="85"/>
      <c r="AHX22" s="85"/>
      <c r="AHY22" s="85"/>
      <c r="AHZ22" s="85"/>
      <c r="AIA22" s="85"/>
      <c r="AIB22" s="85"/>
      <c r="AIC22" s="85"/>
      <c r="AID22" s="85"/>
      <c r="AIE22" s="85"/>
      <c r="AIF22" s="85"/>
      <c r="AIG22" s="85"/>
      <c r="AIH22" s="85"/>
      <c r="AII22" s="85"/>
      <c r="AIJ22" s="85"/>
      <c r="AIK22" s="85"/>
      <c r="AIL22" s="85"/>
      <c r="AIM22" s="85"/>
      <c r="AIN22" s="85"/>
      <c r="AIO22" s="85"/>
      <c r="AIP22" s="85"/>
      <c r="AIQ22" s="85"/>
      <c r="AIR22" s="85"/>
      <c r="AIS22" s="85"/>
      <c r="AIT22" s="85"/>
      <c r="AIU22" s="85"/>
      <c r="AIV22" s="85"/>
      <c r="AIW22" s="85"/>
      <c r="AIX22" s="85"/>
      <c r="AIY22" s="85"/>
      <c r="AIZ22" s="85"/>
      <c r="AJA22" s="85"/>
      <c r="AJB22" s="85"/>
      <c r="AJC22" s="85"/>
      <c r="AJD22" s="85"/>
      <c r="AJE22" s="85"/>
      <c r="AJF22" s="85"/>
      <c r="AJG22" s="85"/>
      <c r="AJH22" s="85"/>
      <c r="AJI22" s="85"/>
      <c r="AJJ22" s="85"/>
      <c r="AJK22" s="85"/>
      <c r="AJL22" s="85"/>
      <c r="AJM22" s="85"/>
      <c r="AJN22" s="85"/>
      <c r="AJO22" s="85"/>
      <c r="AJP22" s="85"/>
      <c r="AJQ22" s="85"/>
      <c r="AJR22" s="85"/>
      <c r="AJS22" s="85"/>
      <c r="AJT22" s="85"/>
      <c r="AJU22" s="85"/>
      <c r="AJV22" s="85"/>
      <c r="AJW22" s="85"/>
      <c r="AJX22" s="85"/>
      <c r="AJY22" s="85"/>
      <c r="AJZ22" s="85"/>
      <c r="AKA22" s="85"/>
      <c r="AKB22" s="85"/>
      <c r="AKC22" s="85"/>
      <c r="AKD22" s="85"/>
      <c r="AKE22" s="85"/>
      <c r="AKF22" s="85"/>
      <c r="AKG22" s="85"/>
      <c r="AKH22" s="85"/>
      <c r="AKI22" s="85"/>
      <c r="AKJ22" s="85"/>
      <c r="AKK22" s="85"/>
      <c r="AKL22" s="85"/>
      <c r="AKM22" s="85"/>
      <c r="AKN22" s="85"/>
      <c r="AKO22" s="85"/>
      <c r="AKP22" s="85"/>
      <c r="AKQ22" s="85"/>
      <c r="AKR22" s="85"/>
      <c r="AKS22" s="85"/>
      <c r="AKT22" s="85"/>
      <c r="AKU22" s="85"/>
      <c r="AKV22" s="85"/>
      <c r="AKW22" s="85"/>
      <c r="AKX22" s="85"/>
      <c r="AKY22" s="85"/>
      <c r="AKZ22" s="85"/>
      <c r="ALA22" s="85"/>
      <c r="ALB22" s="85"/>
      <c r="ALC22" s="85"/>
      <c r="ALD22" s="85"/>
      <c r="ALE22" s="85"/>
      <c r="ALF22" s="85"/>
      <c r="ALG22" s="85"/>
      <c r="ALH22" s="85"/>
      <c r="ALI22" s="85"/>
      <c r="ALJ22" s="85"/>
      <c r="ALK22" s="85"/>
      <c r="ALL22" s="85"/>
      <c r="ALM22" s="85"/>
      <c r="ALN22" s="85"/>
      <c r="ALO22" s="85"/>
      <c r="ALP22" s="85"/>
      <c r="ALQ22" s="85"/>
      <c r="ALR22" s="85"/>
      <c r="ALS22" s="85"/>
      <c r="ALT22" s="85"/>
      <c r="ALU22" s="85"/>
      <c r="ALV22" s="85"/>
      <c r="ALW22" s="85"/>
      <c r="ALX22" s="85"/>
      <c r="ALY22" s="85"/>
      <c r="ALZ22" s="85"/>
      <c r="AMA22" s="85"/>
      <c r="AMB22" s="85"/>
      <c r="AMC22" s="85"/>
      <c r="AMD22" s="85"/>
      <c r="AME22" s="85"/>
      <c r="AMF22" s="85"/>
      <c r="AMG22" s="85"/>
      <c r="AMH22" s="85"/>
      <c r="AMI22" s="85"/>
    </row>
    <row r="23" spans="1:1023" ht="13.5" customHeight="1" x14ac:dyDescent="0.2">
      <c r="A23" s="153" t="str">
        <f>'НАЧИНАТЬ С ЭТОГО'!B12</f>
        <v>__________________ А. О. Козырев</v>
      </c>
      <c r="B23" s="165"/>
      <c r="C23" s="165"/>
      <c r="D23" s="167"/>
      <c r="E23" s="165"/>
      <c r="F23" s="165"/>
      <c r="G23" s="165"/>
      <c r="H23" s="165"/>
      <c r="I23" s="153"/>
      <c r="J23" s="168"/>
      <c r="K23" s="168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5"/>
      <c r="RV23" s="85"/>
      <c r="RW23" s="85"/>
      <c r="RX23" s="85"/>
      <c r="RY23" s="85"/>
      <c r="RZ23" s="85"/>
      <c r="SA23" s="85"/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5"/>
      <c r="TH23" s="85"/>
      <c r="TI23" s="85"/>
      <c r="TJ23" s="85"/>
      <c r="TK23" s="85"/>
      <c r="TL23" s="85"/>
      <c r="TM23" s="85"/>
      <c r="TN23" s="85"/>
      <c r="TO23" s="85"/>
      <c r="TP23" s="85"/>
      <c r="TQ23" s="85"/>
      <c r="TR23" s="85"/>
      <c r="TS23" s="85"/>
      <c r="TT23" s="85"/>
      <c r="TU23" s="85"/>
      <c r="TV23" s="85"/>
      <c r="TW23" s="85"/>
      <c r="TX23" s="85"/>
      <c r="TY23" s="85"/>
      <c r="TZ23" s="85"/>
      <c r="UA23" s="85"/>
      <c r="UB23" s="85"/>
      <c r="UC23" s="85"/>
      <c r="UD23" s="85"/>
      <c r="UE23" s="85"/>
      <c r="UF23" s="85"/>
      <c r="UG23" s="85"/>
      <c r="UH23" s="85"/>
      <c r="UI23" s="85"/>
      <c r="UJ23" s="85"/>
      <c r="UK23" s="85"/>
      <c r="UL23" s="85"/>
      <c r="UM23" s="85"/>
      <c r="UN23" s="85"/>
      <c r="UO23" s="85"/>
      <c r="UP23" s="85"/>
      <c r="UQ23" s="85"/>
      <c r="UR23" s="85"/>
      <c r="US23" s="85"/>
      <c r="UT23" s="85"/>
      <c r="UU23" s="85"/>
      <c r="UV23" s="85"/>
      <c r="UW23" s="85"/>
      <c r="UX23" s="85"/>
      <c r="UY23" s="85"/>
      <c r="UZ23" s="85"/>
      <c r="VA23" s="85"/>
      <c r="VB23" s="85"/>
      <c r="VC23" s="85"/>
      <c r="VD23" s="85"/>
      <c r="VE23" s="85"/>
      <c r="VF23" s="85"/>
      <c r="VG23" s="85"/>
      <c r="VH23" s="85"/>
      <c r="VI23" s="85"/>
      <c r="VJ23" s="85"/>
      <c r="VK23" s="85"/>
      <c r="VL23" s="85"/>
      <c r="VM23" s="85"/>
      <c r="VN23" s="85"/>
      <c r="VO23" s="85"/>
      <c r="VP23" s="85"/>
      <c r="VQ23" s="85"/>
      <c r="VR23" s="85"/>
      <c r="VS23" s="85"/>
      <c r="VT23" s="85"/>
      <c r="VU23" s="85"/>
      <c r="VV23" s="85"/>
      <c r="VW23" s="85"/>
      <c r="VX23" s="85"/>
      <c r="VY23" s="85"/>
      <c r="VZ23" s="85"/>
      <c r="WA23" s="85"/>
      <c r="WB23" s="85"/>
      <c r="WC23" s="85"/>
      <c r="WD23" s="85"/>
      <c r="WE23" s="85"/>
      <c r="WF23" s="85"/>
      <c r="WG23" s="85"/>
      <c r="WH23" s="85"/>
      <c r="WI23" s="85"/>
      <c r="WJ23" s="85"/>
      <c r="WK23" s="85"/>
      <c r="WL23" s="85"/>
      <c r="WM23" s="85"/>
      <c r="WN23" s="85"/>
      <c r="WO23" s="85"/>
      <c r="WP23" s="85"/>
      <c r="WQ23" s="85"/>
      <c r="WR23" s="85"/>
      <c r="WS23" s="85"/>
      <c r="WT23" s="85"/>
      <c r="WU23" s="85"/>
      <c r="WV23" s="85"/>
      <c r="WW23" s="85"/>
      <c r="WX23" s="85"/>
      <c r="WY23" s="85"/>
      <c r="WZ23" s="85"/>
      <c r="XA23" s="85"/>
      <c r="XB23" s="85"/>
      <c r="XC23" s="85"/>
      <c r="XD23" s="85"/>
      <c r="XE23" s="85"/>
      <c r="XF23" s="85"/>
      <c r="XG23" s="85"/>
      <c r="XH23" s="85"/>
      <c r="XI23" s="85"/>
      <c r="XJ23" s="85"/>
      <c r="XK23" s="85"/>
      <c r="XL23" s="85"/>
      <c r="XM23" s="85"/>
      <c r="XN23" s="85"/>
      <c r="XO23" s="85"/>
      <c r="XP23" s="85"/>
      <c r="XQ23" s="85"/>
      <c r="XR23" s="85"/>
      <c r="XS23" s="85"/>
      <c r="XT23" s="85"/>
      <c r="XU23" s="85"/>
      <c r="XV23" s="85"/>
      <c r="XW23" s="85"/>
      <c r="XX23" s="85"/>
      <c r="XY23" s="85"/>
      <c r="XZ23" s="85"/>
      <c r="YA23" s="85"/>
      <c r="YB23" s="85"/>
      <c r="YC23" s="85"/>
      <c r="YD23" s="85"/>
      <c r="YE23" s="85"/>
      <c r="YF23" s="85"/>
      <c r="YG23" s="85"/>
      <c r="YH23" s="85"/>
      <c r="YI23" s="85"/>
      <c r="YJ23" s="85"/>
      <c r="YK23" s="85"/>
      <c r="YL23" s="85"/>
      <c r="YM23" s="85"/>
      <c r="YN23" s="85"/>
      <c r="YO23" s="85"/>
      <c r="YP23" s="85"/>
      <c r="YQ23" s="85"/>
      <c r="YR23" s="85"/>
      <c r="YS23" s="85"/>
      <c r="YT23" s="85"/>
      <c r="YU23" s="85"/>
      <c r="YV23" s="85"/>
      <c r="YW23" s="85"/>
      <c r="YX23" s="85"/>
      <c r="YY23" s="85"/>
      <c r="YZ23" s="85"/>
      <c r="ZA23" s="85"/>
      <c r="ZB23" s="85"/>
      <c r="ZC23" s="85"/>
      <c r="ZD23" s="85"/>
      <c r="ZE23" s="85"/>
      <c r="ZF23" s="85"/>
      <c r="ZG23" s="85"/>
      <c r="ZH23" s="85"/>
      <c r="ZI23" s="85"/>
      <c r="ZJ23" s="85"/>
      <c r="ZK23" s="85"/>
      <c r="ZL23" s="85"/>
      <c r="ZM23" s="85"/>
      <c r="ZN23" s="85"/>
      <c r="ZO23" s="85"/>
      <c r="ZP23" s="85"/>
      <c r="ZQ23" s="85"/>
      <c r="ZR23" s="85"/>
      <c r="ZS23" s="85"/>
      <c r="ZT23" s="85"/>
      <c r="ZU23" s="85"/>
      <c r="ZV23" s="85"/>
      <c r="ZW23" s="85"/>
      <c r="ZX23" s="85"/>
      <c r="ZY23" s="85"/>
      <c r="ZZ23" s="85"/>
      <c r="AAA23" s="85"/>
      <c r="AAB23" s="85"/>
      <c r="AAC23" s="85"/>
      <c r="AAD23" s="85"/>
      <c r="AAE23" s="85"/>
      <c r="AAF23" s="85"/>
      <c r="AAG23" s="85"/>
      <c r="AAH23" s="85"/>
      <c r="AAI23" s="85"/>
      <c r="AAJ23" s="85"/>
      <c r="AAK23" s="85"/>
      <c r="AAL23" s="85"/>
      <c r="AAM23" s="85"/>
      <c r="AAN23" s="85"/>
      <c r="AAO23" s="85"/>
      <c r="AAP23" s="85"/>
      <c r="AAQ23" s="85"/>
      <c r="AAR23" s="85"/>
      <c r="AAS23" s="85"/>
      <c r="AAT23" s="85"/>
      <c r="AAU23" s="85"/>
      <c r="AAV23" s="85"/>
      <c r="AAW23" s="85"/>
      <c r="AAX23" s="85"/>
      <c r="AAY23" s="85"/>
      <c r="AAZ23" s="85"/>
      <c r="ABA23" s="85"/>
      <c r="ABB23" s="85"/>
      <c r="ABC23" s="85"/>
      <c r="ABD23" s="85"/>
      <c r="ABE23" s="85"/>
      <c r="ABF23" s="85"/>
      <c r="ABG23" s="85"/>
      <c r="ABH23" s="85"/>
      <c r="ABI23" s="85"/>
      <c r="ABJ23" s="85"/>
      <c r="ABK23" s="85"/>
      <c r="ABL23" s="85"/>
      <c r="ABM23" s="85"/>
      <c r="ABN23" s="85"/>
      <c r="ABO23" s="85"/>
      <c r="ABP23" s="85"/>
      <c r="ABQ23" s="85"/>
      <c r="ABR23" s="85"/>
      <c r="ABS23" s="85"/>
      <c r="ABT23" s="85"/>
      <c r="ABU23" s="85"/>
      <c r="ABV23" s="85"/>
      <c r="ABW23" s="85"/>
      <c r="ABX23" s="85"/>
      <c r="ABY23" s="85"/>
      <c r="ABZ23" s="85"/>
      <c r="ACA23" s="85"/>
      <c r="ACB23" s="85"/>
      <c r="ACC23" s="85"/>
      <c r="ACD23" s="85"/>
      <c r="ACE23" s="85"/>
      <c r="ACF23" s="85"/>
      <c r="ACG23" s="85"/>
      <c r="ACH23" s="85"/>
      <c r="ACI23" s="85"/>
      <c r="ACJ23" s="85"/>
      <c r="ACK23" s="85"/>
      <c r="ACL23" s="85"/>
      <c r="ACM23" s="85"/>
      <c r="ACN23" s="85"/>
      <c r="ACO23" s="85"/>
      <c r="ACP23" s="85"/>
      <c r="ACQ23" s="85"/>
      <c r="ACR23" s="85"/>
      <c r="ACS23" s="85"/>
      <c r="ACT23" s="85"/>
      <c r="ACU23" s="85"/>
      <c r="ACV23" s="85"/>
      <c r="ACW23" s="85"/>
      <c r="ACX23" s="85"/>
      <c r="ACY23" s="85"/>
      <c r="ACZ23" s="85"/>
      <c r="ADA23" s="85"/>
      <c r="ADB23" s="85"/>
      <c r="ADC23" s="85"/>
      <c r="ADD23" s="85"/>
      <c r="ADE23" s="85"/>
      <c r="ADF23" s="85"/>
      <c r="ADG23" s="85"/>
      <c r="ADH23" s="85"/>
      <c r="ADI23" s="85"/>
      <c r="ADJ23" s="85"/>
      <c r="ADK23" s="85"/>
      <c r="ADL23" s="85"/>
      <c r="ADM23" s="85"/>
      <c r="ADN23" s="85"/>
      <c r="ADO23" s="85"/>
      <c r="ADP23" s="85"/>
      <c r="ADQ23" s="85"/>
      <c r="ADR23" s="85"/>
      <c r="ADS23" s="85"/>
      <c r="ADT23" s="85"/>
      <c r="ADU23" s="85"/>
      <c r="ADV23" s="85"/>
      <c r="ADW23" s="85"/>
      <c r="ADX23" s="85"/>
      <c r="ADY23" s="85"/>
      <c r="ADZ23" s="85"/>
      <c r="AEA23" s="85"/>
      <c r="AEB23" s="85"/>
      <c r="AEC23" s="85"/>
      <c r="AED23" s="85"/>
      <c r="AEE23" s="85"/>
      <c r="AEF23" s="85"/>
      <c r="AEG23" s="85"/>
      <c r="AEH23" s="85"/>
      <c r="AEI23" s="85"/>
      <c r="AEJ23" s="85"/>
      <c r="AEK23" s="85"/>
      <c r="AEL23" s="85"/>
      <c r="AEM23" s="85"/>
      <c r="AEN23" s="85"/>
      <c r="AEO23" s="85"/>
      <c r="AEP23" s="85"/>
      <c r="AEQ23" s="85"/>
      <c r="AER23" s="85"/>
      <c r="AES23" s="85"/>
      <c r="AET23" s="85"/>
      <c r="AEU23" s="85"/>
      <c r="AEV23" s="85"/>
      <c r="AEW23" s="85"/>
      <c r="AEX23" s="85"/>
      <c r="AEY23" s="85"/>
      <c r="AEZ23" s="85"/>
      <c r="AFA23" s="85"/>
      <c r="AFB23" s="85"/>
      <c r="AFC23" s="85"/>
      <c r="AFD23" s="85"/>
      <c r="AFE23" s="85"/>
      <c r="AFF23" s="85"/>
      <c r="AFG23" s="85"/>
      <c r="AFH23" s="85"/>
      <c r="AFI23" s="85"/>
      <c r="AFJ23" s="85"/>
      <c r="AFK23" s="85"/>
      <c r="AFL23" s="85"/>
      <c r="AFM23" s="85"/>
      <c r="AFN23" s="85"/>
      <c r="AFO23" s="85"/>
      <c r="AFP23" s="85"/>
      <c r="AFQ23" s="85"/>
      <c r="AFR23" s="85"/>
      <c r="AFS23" s="85"/>
      <c r="AFT23" s="85"/>
      <c r="AFU23" s="85"/>
      <c r="AFV23" s="85"/>
      <c r="AFW23" s="85"/>
      <c r="AFX23" s="85"/>
      <c r="AFY23" s="85"/>
      <c r="AFZ23" s="85"/>
      <c r="AGA23" s="85"/>
      <c r="AGB23" s="85"/>
      <c r="AGC23" s="85"/>
      <c r="AGD23" s="85"/>
      <c r="AGE23" s="85"/>
      <c r="AGF23" s="85"/>
      <c r="AGG23" s="85"/>
      <c r="AGH23" s="85"/>
      <c r="AGI23" s="85"/>
      <c r="AGJ23" s="85"/>
      <c r="AGK23" s="85"/>
      <c r="AGL23" s="85"/>
      <c r="AGM23" s="85"/>
      <c r="AGN23" s="85"/>
      <c r="AGO23" s="85"/>
      <c r="AGP23" s="85"/>
      <c r="AGQ23" s="85"/>
      <c r="AGR23" s="85"/>
      <c r="AGS23" s="85"/>
      <c r="AGT23" s="85"/>
      <c r="AGU23" s="85"/>
      <c r="AGV23" s="85"/>
      <c r="AGW23" s="85"/>
      <c r="AGX23" s="85"/>
      <c r="AGY23" s="85"/>
      <c r="AGZ23" s="85"/>
      <c r="AHA23" s="85"/>
      <c r="AHB23" s="85"/>
      <c r="AHC23" s="85"/>
      <c r="AHD23" s="85"/>
      <c r="AHE23" s="85"/>
      <c r="AHF23" s="85"/>
      <c r="AHG23" s="85"/>
      <c r="AHH23" s="85"/>
      <c r="AHI23" s="85"/>
      <c r="AHJ23" s="85"/>
      <c r="AHK23" s="85"/>
      <c r="AHL23" s="85"/>
      <c r="AHM23" s="85"/>
      <c r="AHN23" s="85"/>
      <c r="AHO23" s="85"/>
      <c r="AHP23" s="85"/>
      <c r="AHQ23" s="85"/>
      <c r="AHR23" s="85"/>
      <c r="AHS23" s="85"/>
      <c r="AHT23" s="85"/>
      <c r="AHU23" s="85"/>
      <c r="AHV23" s="85"/>
      <c r="AHW23" s="85"/>
      <c r="AHX23" s="85"/>
      <c r="AHY23" s="85"/>
      <c r="AHZ23" s="85"/>
      <c r="AIA23" s="85"/>
      <c r="AIB23" s="85"/>
      <c r="AIC23" s="85"/>
      <c r="AID23" s="85"/>
      <c r="AIE23" s="85"/>
      <c r="AIF23" s="85"/>
      <c r="AIG23" s="85"/>
      <c r="AIH23" s="85"/>
      <c r="AII23" s="85"/>
      <c r="AIJ23" s="85"/>
      <c r="AIK23" s="85"/>
      <c r="AIL23" s="85"/>
      <c r="AIM23" s="85"/>
      <c r="AIN23" s="85"/>
      <c r="AIO23" s="85"/>
      <c r="AIP23" s="85"/>
      <c r="AIQ23" s="85"/>
      <c r="AIR23" s="85"/>
      <c r="AIS23" s="85"/>
      <c r="AIT23" s="85"/>
      <c r="AIU23" s="85"/>
      <c r="AIV23" s="85"/>
      <c r="AIW23" s="85"/>
      <c r="AIX23" s="85"/>
      <c r="AIY23" s="85"/>
      <c r="AIZ23" s="85"/>
      <c r="AJA23" s="85"/>
      <c r="AJB23" s="85"/>
      <c r="AJC23" s="85"/>
      <c r="AJD23" s="85"/>
      <c r="AJE23" s="85"/>
      <c r="AJF23" s="85"/>
      <c r="AJG23" s="85"/>
      <c r="AJH23" s="85"/>
      <c r="AJI23" s="85"/>
      <c r="AJJ23" s="85"/>
      <c r="AJK23" s="85"/>
      <c r="AJL23" s="85"/>
      <c r="AJM23" s="85"/>
      <c r="AJN23" s="85"/>
      <c r="AJO23" s="85"/>
      <c r="AJP23" s="85"/>
      <c r="AJQ23" s="85"/>
      <c r="AJR23" s="85"/>
      <c r="AJS23" s="85"/>
      <c r="AJT23" s="85"/>
      <c r="AJU23" s="85"/>
      <c r="AJV23" s="85"/>
      <c r="AJW23" s="85"/>
      <c r="AJX23" s="85"/>
      <c r="AJY23" s="85"/>
      <c r="AJZ23" s="85"/>
      <c r="AKA23" s="85"/>
      <c r="AKB23" s="85"/>
      <c r="AKC23" s="85"/>
      <c r="AKD23" s="85"/>
      <c r="AKE23" s="85"/>
      <c r="AKF23" s="85"/>
      <c r="AKG23" s="85"/>
      <c r="AKH23" s="85"/>
      <c r="AKI23" s="85"/>
      <c r="AKJ23" s="85"/>
      <c r="AKK23" s="85"/>
      <c r="AKL23" s="85"/>
      <c r="AKM23" s="85"/>
      <c r="AKN23" s="85"/>
      <c r="AKO23" s="85"/>
      <c r="AKP23" s="85"/>
      <c r="AKQ23" s="85"/>
      <c r="AKR23" s="85"/>
      <c r="AKS23" s="85"/>
      <c r="AKT23" s="85"/>
      <c r="AKU23" s="85"/>
      <c r="AKV23" s="85"/>
      <c r="AKW23" s="85"/>
      <c r="AKX23" s="85"/>
      <c r="AKY23" s="85"/>
      <c r="AKZ23" s="85"/>
      <c r="ALA23" s="85"/>
      <c r="ALB23" s="85"/>
      <c r="ALC23" s="85"/>
      <c r="ALD23" s="85"/>
      <c r="ALE23" s="85"/>
      <c r="ALF23" s="85"/>
      <c r="ALG23" s="85"/>
      <c r="ALH23" s="85"/>
      <c r="ALI23" s="85"/>
      <c r="ALJ23" s="85"/>
      <c r="ALK23" s="85"/>
      <c r="ALL23" s="85"/>
      <c r="ALM23" s="85"/>
      <c r="ALN23" s="85"/>
      <c r="ALO23" s="85"/>
      <c r="ALP23" s="85"/>
      <c r="ALQ23" s="85"/>
      <c r="ALR23" s="85"/>
      <c r="ALS23" s="85"/>
      <c r="ALT23" s="85"/>
      <c r="ALU23" s="85"/>
      <c r="ALV23" s="85"/>
      <c r="ALW23" s="85"/>
      <c r="ALX23" s="85"/>
      <c r="ALY23" s="85"/>
      <c r="ALZ23" s="85"/>
      <c r="AMA23" s="85"/>
      <c r="AMB23" s="85"/>
      <c r="AMC23" s="85"/>
      <c r="AMD23" s="85"/>
      <c r="AME23" s="85"/>
      <c r="AMF23" s="85"/>
      <c r="AMG23" s="85"/>
      <c r="AMH23" s="85"/>
      <c r="AMI23" s="85"/>
    </row>
    <row r="24" spans="1:1023" ht="6" customHeight="1" x14ac:dyDescent="0.2">
      <c r="A24" s="166"/>
      <c r="B24" s="170"/>
      <c r="C24" s="170"/>
      <c r="D24" s="171"/>
      <c r="E24" s="170"/>
      <c r="F24" s="165"/>
      <c r="G24" s="165"/>
      <c r="H24" s="165"/>
      <c r="I24" s="169"/>
      <c r="J24" s="168"/>
      <c r="K24" s="168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  <c r="AMI24" s="85"/>
    </row>
    <row r="25" spans="1:1023" ht="11.25" customHeight="1" x14ac:dyDescent="0.2">
      <c r="A25" s="172" t="s">
        <v>256</v>
      </c>
      <c r="B25" s="165"/>
      <c r="C25" s="165"/>
      <c r="D25" s="167"/>
      <c r="E25" s="165"/>
      <c r="F25" s="164"/>
      <c r="G25" s="164"/>
      <c r="H25" s="164"/>
      <c r="I25" s="173"/>
      <c r="J25" s="174"/>
      <c r="K25" s="16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</row>
    <row r="26" spans="1:1023" ht="9" customHeight="1" x14ac:dyDescent="0.2"/>
    <row r="29" spans="1:1023" ht="12" customHeight="1" x14ac:dyDescent="0.2"/>
    <row r="30" spans="1:1023" ht="8.25" customHeight="1" x14ac:dyDescent="0.2"/>
    <row r="32" spans="1:1023" ht="9" customHeight="1" x14ac:dyDescent="0.2"/>
    <row r="38" ht="12.75" customHeight="1" x14ac:dyDescent="0.2"/>
    <row r="40" ht="12" customHeight="1" x14ac:dyDescent="0.2"/>
  </sheetData>
  <mergeCells count="11">
    <mergeCell ref="B15:I15"/>
    <mergeCell ref="A4:I4"/>
    <mergeCell ref="A5:I5"/>
    <mergeCell ref="A6:I6"/>
    <mergeCell ref="A8:A9"/>
    <mergeCell ref="B8:B9"/>
    <mergeCell ref="C8:C9"/>
    <mergeCell ref="D8:D9"/>
    <mergeCell ref="E8:E9"/>
    <mergeCell ref="F8:H8"/>
    <mergeCell ref="I8:I9"/>
  </mergeCells>
  <printOptions horizontalCentered="1"/>
  <pageMargins left="0.59055118110236227" right="0.19685039370078741" top="0.98425196850393704" bottom="0.39370078740157483" header="0.51181102362204722" footer="0.15748031496062992"/>
  <pageSetup paperSize="9" scale="71" firstPageNumber="0" fitToHeight="100" orientation="portrait" r:id="rId1"/>
  <headerFooter>
    <oddFooter>&amp;C&amp;9Страница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view="pageBreakPreview" zoomScale="110" zoomScalePageLayoutView="110" workbookViewId="0">
      <selection activeCell="H11" sqref="H11"/>
    </sheetView>
  </sheetViews>
  <sheetFormatPr defaultColWidth="9.140625" defaultRowHeight="12.75" x14ac:dyDescent="0.2"/>
  <cols>
    <col min="1" max="1" width="9.140625" style="85"/>
    <col min="2" max="2" width="21.42578125" style="85" customWidth="1"/>
    <col min="3" max="3" width="9.42578125" style="85" customWidth="1"/>
    <col min="4" max="5" width="9.140625" style="85"/>
    <col min="6" max="6" width="12.42578125" style="85" customWidth="1"/>
    <col min="7" max="7" width="23.42578125" style="85" customWidth="1"/>
    <col min="8" max="8" width="10" style="85" customWidth="1"/>
    <col min="9" max="9" width="12.42578125" style="85" customWidth="1"/>
    <col min="10" max="10" width="10.140625" style="85" customWidth="1"/>
    <col min="11" max="11" width="12.42578125" style="85" customWidth="1"/>
    <col min="12" max="12" width="10.42578125" style="85" customWidth="1"/>
    <col min="13" max="13" width="11.7109375" style="85" customWidth="1"/>
    <col min="14" max="14" width="11.42578125" style="85" customWidth="1"/>
    <col min="15" max="15" width="5.42578125" style="85" customWidth="1"/>
    <col min="16" max="16" width="7.5703125" style="85" customWidth="1"/>
    <col min="17" max="16384" width="9.140625" style="85"/>
  </cols>
  <sheetData>
    <row r="1" spans="1:17" ht="15" x14ac:dyDescent="0.25">
      <c r="J1" s="566" t="s">
        <v>70</v>
      </c>
      <c r="K1" s="566"/>
      <c r="L1" s="566"/>
      <c r="M1" s="566"/>
      <c r="N1" s="566"/>
      <c r="O1" s="566"/>
      <c r="P1" s="566"/>
    </row>
    <row r="2" spans="1:17" s="175" customFormat="1" ht="15.75" x14ac:dyDescent="0.25">
      <c r="I2" s="599" t="str">
        <f>'НАЧИНАТЬ С ЭТОГО'!B6</f>
        <v>к договору на выполнение СМР №____ от ______ 2026 года</v>
      </c>
      <c r="J2" s="599"/>
      <c r="K2" s="599"/>
      <c r="L2" s="599"/>
      <c r="M2" s="599"/>
      <c r="N2" s="599"/>
      <c r="O2" s="599"/>
      <c r="P2" s="599"/>
      <c r="Q2" s="181"/>
    </row>
    <row r="3" spans="1:17" s="175" customFormat="1" ht="15.75" x14ac:dyDescent="0.25">
      <c r="A3" s="601" t="s">
        <v>71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</row>
    <row r="4" spans="1:17" s="175" customFormat="1" ht="15.75" x14ac:dyDescent="0.25">
      <c r="A4" s="602" t="s">
        <v>72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</row>
    <row r="5" spans="1:17" s="175" customFormat="1" ht="15.75" x14ac:dyDescent="0.25">
      <c r="A5" s="602" t="s">
        <v>249</v>
      </c>
      <c r="B5" s="602"/>
      <c r="C5" s="602"/>
      <c r="D5" s="602"/>
      <c r="E5" s="602"/>
      <c r="F5" s="602"/>
      <c r="G5" s="602"/>
      <c r="H5" s="602"/>
      <c r="I5" s="602"/>
      <c r="J5" s="602"/>
      <c r="K5" s="602"/>
      <c r="L5" s="602"/>
      <c r="M5" s="602"/>
      <c r="N5" s="602"/>
      <c r="O5" s="602"/>
    </row>
    <row r="6" spans="1:17" s="175" customFormat="1" ht="15.75" x14ac:dyDescent="0.25">
      <c r="A6" s="85"/>
      <c r="B6" s="85"/>
      <c r="C6" s="85"/>
      <c r="D6" s="85"/>
      <c r="E6" s="175" t="s">
        <v>73</v>
      </c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7" s="175" customFormat="1" ht="48" customHeight="1" x14ac:dyDescent="0.25">
      <c r="A7" s="588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B7" s="588"/>
      <c r="C7" s="588"/>
      <c r="D7" s="588"/>
      <c r="E7" s="588"/>
      <c r="F7" s="588"/>
      <c r="G7" s="588"/>
      <c r="H7" s="588"/>
      <c r="I7" s="588"/>
      <c r="J7" s="588"/>
      <c r="K7" s="588"/>
      <c r="L7" s="588"/>
      <c r="M7" s="588"/>
      <c r="N7" s="588"/>
      <c r="O7" s="588"/>
    </row>
    <row r="8" spans="1:17" s="175" customFormat="1" ht="9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7" ht="51" customHeight="1" x14ac:dyDescent="0.2">
      <c r="A9" s="600" t="s">
        <v>2</v>
      </c>
      <c r="B9" s="600" t="s">
        <v>74</v>
      </c>
      <c r="C9" s="600" t="s">
        <v>75</v>
      </c>
      <c r="D9" s="600"/>
      <c r="E9" s="600" t="s">
        <v>76</v>
      </c>
      <c r="F9" s="600"/>
      <c r="G9" s="600"/>
      <c r="H9" s="600" t="s">
        <v>77</v>
      </c>
      <c r="I9" s="600"/>
      <c r="J9" s="600"/>
      <c r="K9" s="600"/>
      <c r="L9" s="600" t="s">
        <v>78</v>
      </c>
      <c r="M9" s="600"/>
      <c r="N9" s="600" t="s">
        <v>79</v>
      </c>
      <c r="O9" s="600"/>
      <c r="P9" s="600"/>
    </row>
    <row r="10" spans="1:17" ht="42.75" customHeight="1" x14ac:dyDescent="0.2">
      <c r="A10" s="600"/>
      <c r="B10" s="600"/>
      <c r="C10" s="600"/>
      <c r="D10" s="600"/>
      <c r="E10" s="600"/>
      <c r="F10" s="600"/>
      <c r="G10" s="600"/>
      <c r="H10" s="600" t="s">
        <v>80</v>
      </c>
      <c r="I10" s="600"/>
      <c r="J10" s="600" t="s">
        <v>81</v>
      </c>
      <c r="K10" s="600"/>
      <c r="L10" s="600"/>
      <c r="M10" s="600"/>
      <c r="N10" s="600"/>
      <c r="O10" s="600"/>
      <c r="P10" s="600"/>
    </row>
    <row r="11" spans="1:17" ht="31.5" customHeight="1" x14ac:dyDescent="0.2">
      <c r="A11" s="600"/>
      <c r="B11" s="600"/>
      <c r="C11" s="157" t="s">
        <v>82</v>
      </c>
      <c r="D11" s="157" t="s">
        <v>83</v>
      </c>
      <c r="E11" s="157" t="s">
        <v>83</v>
      </c>
      <c r="F11" s="177" t="s">
        <v>84</v>
      </c>
      <c r="G11" s="177" t="s">
        <v>85</v>
      </c>
      <c r="H11" s="157" t="s">
        <v>83</v>
      </c>
      <c r="I11" s="177" t="s">
        <v>86</v>
      </c>
      <c r="J11" s="157" t="s">
        <v>83</v>
      </c>
      <c r="K11" s="177" t="s">
        <v>86</v>
      </c>
      <c r="L11" s="157" t="s">
        <v>83</v>
      </c>
      <c r="M11" s="177" t="s">
        <v>86</v>
      </c>
      <c r="N11" s="157" t="s">
        <v>83</v>
      </c>
      <c r="O11" s="600" t="s">
        <v>86</v>
      </c>
      <c r="P11" s="600"/>
    </row>
    <row r="12" spans="1:17" ht="15.75" x14ac:dyDescent="0.2">
      <c r="A12" s="157">
        <v>1</v>
      </c>
      <c r="B12" s="157">
        <v>2</v>
      </c>
      <c r="C12" s="157">
        <v>3</v>
      </c>
      <c r="D12" s="157">
        <v>4</v>
      </c>
      <c r="E12" s="157">
        <v>5</v>
      </c>
      <c r="F12" s="157">
        <v>6</v>
      </c>
      <c r="G12" s="157">
        <v>7</v>
      </c>
      <c r="H12" s="157">
        <v>8</v>
      </c>
      <c r="I12" s="157">
        <v>9</v>
      </c>
      <c r="J12" s="157">
        <v>10</v>
      </c>
      <c r="K12" s="157">
        <v>11</v>
      </c>
      <c r="L12" s="157">
        <v>12</v>
      </c>
      <c r="M12" s="157">
        <v>13</v>
      </c>
      <c r="N12" s="157">
        <v>14</v>
      </c>
      <c r="O12" s="598">
        <v>15</v>
      </c>
      <c r="P12" s="598"/>
    </row>
    <row r="13" spans="1:17" s="181" customFormat="1" ht="15.75" x14ac:dyDescent="0.2">
      <c r="A13" s="157"/>
      <c r="B13" s="158"/>
      <c r="C13" s="157"/>
      <c r="D13" s="159"/>
      <c r="E13" s="178"/>
      <c r="F13" s="179"/>
      <c r="G13" s="177"/>
      <c r="H13" s="178"/>
      <c r="I13" s="179"/>
      <c r="J13" s="178"/>
      <c r="K13" s="179"/>
      <c r="L13" s="180"/>
      <c r="M13" s="180"/>
      <c r="N13" s="180"/>
      <c r="O13" s="598"/>
      <c r="P13" s="598"/>
    </row>
    <row r="14" spans="1:17" s="181" customFormat="1" ht="15.75" x14ac:dyDescent="0.2">
      <c r="A14" s="157"/>
      <c r="B14" s="158"/>
      <c r="C14" s="157"/>
      <c r="D14" s="159"/>
      <c r="E14" s="178"/>
      <c r="F14" s="179"/>
      <c r="G14" s="177"/>
      <c r="H14" s="178"/>
      <c r="I14" s="179"/>
      <c r="J14" s="178"/>
      <c r="K14" s="179"/>
      <c r="L14" s="180"/>
      <c r="M14" s="180"/>
      <c r="N14" s="180"/>
      <c r="O14" s="598"/>
      <c r="P14" s="598"/>
    </row>
    <row r="15" spans="1:17" ht="1.5" customHeight="1" x14ac:dyDescent="0.25">
      <c r="A15" s="175"/>
      <c r="B15" s="175"/>
      <c r="C15" s="175"/>
      <c r="D15" s="175"/>
      <c r="E15" s="175"/>
      <c r="F15" s="182"/>
      <c r="G15" s="175"/>
      <c r="H15" s="175"/>
      <c r="I15" s="182"/>
      <c r="J15" s="175"/>
      <c r="K15" s="182"/>
      <c r="L15" s="175"/>
      <c r="M15" s="175"/>
      <c r="N15" s="175"/>
      <c r="O15" s="175"/>
    </row>
    <row r="16" spans="1:17" ht="15.75" x14ac:dyDescent="0.25">
      <c r="A16" s="175"/>
      <c r="B16" s="175"/>
      <c r="C16" s="175"/>
      <c r="D16" s="175"/>
      <c r="E16" s="175"/>
      <c r="F16" s="182"/>
      <c r="G16" s="175"/>
      <c r="H16" s="175"/>
      <c r="I16" s="182"/>
      <c r="J16" s="175"/>
      <c r="K16" s="182"/>
      <c r="L16" s="175"/>
      <c r="M16" s="175"/>
      <c r="N16" s="175"/>
      <c r="O16" s="175"/>
    </row>
    <row r="17" spans="1:15" ht="15.75" x14ac:dyDescent="0.25">
      <c r="A17" s="175"/>
      <c r="B17" s="183" t="s">
        <v>87</v>
      </c>
      <c r="C17" s="175"/>
      <c r="D17" s="175"/>
      <c r="E17" s="175"/>
      <c r="F17" s="182"/>
      <c r="G17" s="175"/>
      <c r="H17" s="175"/>
      <c r="I17" s="182"/>
      <c r="J17" s="175"/>
      <c r="K17" s="182"/>
      <c r="L17" s="175"/>
      <c r="M17" s="175"/>
      <c r="N17" s="175"/>
      <c r="O17" s="175"/>
    </row>
    <row r="18" spans="1:15" ht="2.25" customHeight="1" x14ac:dyDescent="0.25">
      <c r="A18" s="175"/>
      <c r="B18" s="183"/>
      <c r="C18" s="175"/>
      <c r="D18" s="175"/>
      <c r="E18" s="175"/>
      <c r="F18" s="182"/>
      <c r="G18" s="175"/>
      <c r="H18" s="175"/>
      <c r="I18" s="182"/>
      <c r="J18" s="175"/>
      <c r="K18" s="182"/>
      <c r="L18" s="175"/>
      <c r="M18" s="175"/>
      <c r="N18" s="175"/>
      <c r="O18" s="175"/>
    </row>
    <row r="19" spans="1:15" s="102" customFormat="1" ht="15.75" x14ac:dyDescent="0.25">
      <c r="B19" s="102" t="s">
        <v>22</v>
      </c>
      <c r="J19" s="102" t="str">
        <f>'[1]НАЧИНАТЬ С ЭТОГО'!B24</f>
        <v>ПОДРЯДЧИК:</v>
      </c>
    </row>
    <row r="20" spans="1:15" s="175" customFormat="1" ht="15.75" x14ac:dyDescent="0.25">
      <c r="B20" s="93" t="str">
        <f>'НАЧИНАТЬ С ЭТОГО'!B9</f>
        <v>Генеральный директор</v>
      </c>
      <c r="J20" s="93" t="str">
        <f>'НАЧИНАТЬ С ЭТОГО'!B17</f>
        <v>Директор</v>
      </c>
    </row>
    <row r="21" spans="1:15" ht="15.75" x14ac:dyDescent="0.25">
      <c r="A21" s="184"/>
      <c r="B21" s="93" t="s">
        <v>40</v>
      </c>
      <c r="J21" s="102" t="str">
        <f>'НАЧИНАТЬ С ЭТОГО'!B18</f>
        <v>_____________________________</v>
      </c>
    </row>
    <row r="22" spans="1:15" s="175" customFormat="1" ht="7.5" customHeight="1" x14ac:dyDescent="0.25">
      <c r="B22" s="93"/>
    </row>
    <row r="23" spans="1:15" s="102" customFormat="1" ht="15.75" x14ac:dyDescent="0.25">
      <c r="B23" s="93" t="str">
        <f>'НАЧИНАТЬ С ЭТОГО'!B12</f>
        <v>__________________ А. О. Козырев</v>
      </c>
      <c r="J23" s="102" t="str">
        <f>'НАЧИНАТЬ С ЭТОГО'!B19</f>
        <v>_____________________</v>
      </c>
    </row>
    <row r="24" spans="1:15" s="175" customFormat="1" ht="15.75" x14ac:dyDescent="0.25">
      <c r="B24" s="176" t="s">
        <v>256</v>
      </c>
      <c r="J24" s="176" t="s">
        <v>256</v>
      </c>
    </row>
    <row r="25" spans="1:15" ht="12.75" customHeight="1" x14ac:dyDescent="0.2"/>
  </sheetData>
  <mergeCells count="19">
    <mergeCell ref="O11:P11"/>
    <mergeCell ref="O12:P12"/>
    <mergeCell ref="O13:P13"/>
    <mergeCell ref="O14:P14"/>
    <mergeCell ref="I2:P2"/>
    <mergeCell ref="J1:P1"/>
    <mergeCell ref="H10:I10"/>
    <mergeCell ref="J10:K10"/>
    <mergeCell ref="A3:O3"/>
    <mergeCell ref="A4:O4"/>
    <mergeCell ref="A5:O5"/>
    <mergeCell ref="A7:O7"/>
    <mergeCell ref="A9:A11"/>
    <mergeCell ref="B9:B11"/>
    <mergeCell ref="C9:D10"/>
    <mergeCell ref="E9:G10"/>
    <mergeCell ref="H9:K9"/>
    <mergeCell ref="L9:M10"/>
    <mergeCell ref="N9:P10"/>
  </mergeCells>
  <printOptions horizontalCentered="1"/>
  <pageMargins left="0.39370078740157483" right="0.19685039370078741" top="0.98425196850393704" bottom="0.59055118110236227" header="0.51181102362204722" footer="0.51181102362204722"/>
  <pageSetup paperSize="9" scale="77" firstPageNumber="0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Y73"/>
  <sheetViews>
    <sheetView showGridLines="0" view="pageBreakPreview" zoomScale="90" zoomScaleNormal="120" zoomScaleSheetLayoutView="90" workbookViewId="0">
      <selection activeCell="Q21" sqref="Q21"/>
    </sheetView>
  </sheetViews>
  <sheetFormatPr defaultColWidth="9.140625" defaultRowHeight="12.75" x14ac:dyDescent="0.2"/>
  <cols>
    <col min="1" max="1" width="1.7109375" style="185" customWidth="1"/>
    <col min="2" max="2" width="1.42578125" style="185" customWidth="1"/>
    <col min="3" max="3" width="1.140625" style="185" customWidth="1"/>
    <col min="4" max="5" width="0.85546875" style="185" customWidth="1"/>
    <col min="6" max="6" width="1" style="185" customWidth="1"/>
    <col min="7" max="7" width="1.85546875" style="185" customWidth="1"/>
    <col min="8" max="8" width="1.7109375" style="185" customWidth="1"/>
    <col min="9" max="9" width="1" style="185" customWidth="1"/>
    <col min="10" max="10" width="0.85546875" style="185" customWidth="1"/>
    <col min="11" max="16" width="1.85546875" style="185" customWidth="1"/>
    <col min="17" max="17" width="27.140625" style="185" customWidth="1"/>
    <col min="18" max="18" width="0.85546875" style="185" customWidth="1"/>
    <col min="19" max="19" width="1.42578125" style="185" customWidth="1"/>
    <col min="20" max="20" width="1.7109375" style="185" customWidth="1"/>
    <col min="21" max="21" width="1" style="185" customWidth="1"/>
    <col min="22" max="22" width="0.85546875" style="185" customWidth="1"/>
    <col min="23" max="23" width="1.85546875" style="185" customWidth="1"/>
    <col min="24" max="24" width="1.28515625" style="185" customWidth="1"/>
    <col min="25" max="25" width="1" style="185" customWidth="1"/>
    <col min="26" max="27" width="0.85546875" style="185" customWidth="1"/>
    <col min="28" max="28" width="1" style="185" customWidth="1"/>
    <col min="29" max="29" width="1.5703125" style="185" customWidth="1"/>
    <col min="30" max="30" width="1.85546875" style="185" customWidth="1"/>
    <col min="31" max="31" width="0.85546875" style="185" customWidth="1"/>
    <col min="32" max="33" width="1" style="185" customWidth="1"/>
    <col min="34" max="34" width="0.85546875" style="185" customWidth="1"/>
    <col min="35" max="35" width="1.42578125" style="185" customWidth="1"/>
    <col min="36" max="36" width="1.85546875" style="185" customWidth="1"/>
    <col min="37" max="37" width="1.5703125" style="185" customWidth="1"/>
    <col min="38" max="39" width="1.7109375" style="185" customWidth="1"/>
    <col min="40" max="40" width="1.85546875" style="185" customWidth="1"/>
    <col min="41" max="41" width="0.85546875" style="185" customWidth="1"/>
    <col min="42" max="42" width="1" style="185" customWidth="1"/>
    <col min="43" max="43" width="1.28515625" style="185" customWidth="1"/>
    <col min="44" max="44" width="1.85546875" style="185" customWidth="1"/>
    <col min="45" max="46" width="0.85546875" style="185" customWidth="1"/>
    <col min="47" max="47" width="1.7109375" style="185" customWidth="1"/>
    <col min="48" max="48" width="1.85546875" style="185" customWidth="1"/>
    <col min="49" max="49" width="0.85546875" style="185" customWidth="1"/>
    <col min="50" max="52" width="1.42578125" style="185" customWidth="1"/>
    <col min="53" max="53" width="1" style="185" customWidth="1"/>
    <col min="54" max="54" width="0.85546875" style="185" customWidth="1"/>
    <col min="55" max="55" width="1.42578125" style="185" customWidth="1"/>
    <col min="56" max="56" width="1.28515625" style="185" customWidth="1"/>
    <col min="57" max="58" width="1.5703125" style="185" customWidth="1"/>
    <col min="59" max="59" width="1.85546875" style="185" customWidth="1"/>
    <col min="60" max="60" width="3.85546875" style="185" customWidth="1"/>
    <col min="61" max="61" width="0.85546875" style="185" customWidth="1"/>
    <col min="62" max="62" width="1" style="185" customWidth="1"/>
    <col min="63" max="63" width="1.85546875" style="185" customWidth="1"/>
    <col min="64" max="64" width="1.28515625" style="185" customWidth="1"/>
    <col min="65" max="65" width="1.42578125" style="185" customWidth="1"/>
    <col min="66" max="66" width="1.85546875" style="185" customWidth="1"/>
    <col min="67" max="67" width="1.42578125" style="185" customWidth="1"/>
    <col min="68" max="68" width="1.5703125" style="185" customWidth="1"/>
    <col min="69" max="69" width="1" style="185" customWidth="1"/>
    <col min="70" max="70" width="0.5703125" style="185" customWidth="1"/>
    <col min="71" max="71" width="1.28515625" style="185" customWidth="1"/>
    <col min="72" max="72" width="0.85546875" style="185" customWidth="1"/>
    <col min="73" max="73" width="1.42578125" style="185" customWidth="1"/>
    <col min="74" max="74" width="1.5703125" style="185" customWidth="1"/>
    <col min="75" max="75" width="1.42578125" style="185" customWidth="1"/>
    <col min="76" max="76" width="1.5703125" style="185" customWidth="1"/>
    <col min="77" max="77" width="1" style="185" customWidth="1"/>
    <col min="78" max="78" width="1.5703125" style="185" customWidth="1"/>
    <col min="79" max="79" width="1" style="185" customWidth="1"/>
    <col min="80" max="80" width="1.28515625" style="185" customWidth="1"/>
    <col min="81" max="83" width="1.42578125" style="185" customWidth="1"/>
    <col min="84" max="84" width="1.5703125" style="185" customWidth="1"/>
    <col min="85" max="85" width="1" style="185" customWidth="1"/>
    <col min="86" max="86" width="1.5703125" style="185" customWidth="1"/>
    <col min="87" max="87" width="0.7109375" style="185" customWidth="1"/>
    <col min="88" max="88" width="1.140625" style="185" customWidth="1"/>
    <col min="89" max="89" width="1.28515625" style="185" customWidth="1"/>
    <col min="90" max="90" width="1.42578125" style="185" customWidth="1"/>
    <col min="91" max="91" width="1.7109375" style="185" customWidth="1"/>
    <col min="92" max="92" width="0.5703125" style="185" customWidth="1"/>
    <col min="93" max="93" width="2.28515625" style="185" customWidth="1"/>
    <col min="94" max="95" width="1.85546875" style="185" customWidth="1"/>
    <col min="96" max="96" width="0.85546875" style="185" customWidth="1"/>
    <col min="97" max="97" width="1.28515625" style="185" customWidth="1"/>
    <col min="98" max="99" width="1.85546875" style="185" customWidth="1"/>
    <col min="100" max="100" width="2.28515625" style="185" customWidth="1"/>
    <col min="101" max="101" width="1.85546875" style="185" customWidth="1"/>
    <col min="102" max="102" width="4.28515625" style="185" customWidth="1"/>
    <col min="103" max="103" width="1.85546875" style="185" customWidth="1"/>
    <col min="104" max="16384" width="9.140625" style="185"/>
  </cols>
  <sheetData>
    <row r="1" spans="1:103" x14ac:dyDescent="0.2">
      <c r="BH1" s="424"/>
      <c r="BI1" s="424"/>
      <c r="BJ1" s="424"/>
      <c r="BK1" s="424"/>
      <c r="BL1" s="424"/>
      <c r="BM1" s="424"/>
      <c r="BN1" s="424"/>
      <c r="BO1" s="424"/>
      <c r="BP1" s="424"/>
      <c r="BQ1" s="424"/>
      <c r="BR1" s="424"/>
      <c r="BS1" s="424"/>
      <c r="BT1" s="424"/>
      <c r="BU1" s="667" t="s">
        <v>88</v>
      </c>
      <c r="BV1" s="667"/>
      <c r="BW1" s="667"/>
      <c r="BX1" s="667"/>
      <c r="BY1" s="667"/>
      <c r="BZ1" s="667"/>
      <c r="CA1" s="667"/>
      <c r="CB1" s="667"/>
      <c r="CC1" s="667"/>
      <c r="CD1" s="667"/>
      <c r="CE1" s="667"/>
      <c r="CF1" s="667"/>
      <c r="CG1" s="667"/>
      <c r="CH1" s="667"/>
      <c r="CI1" s="667"/>
      <c r="CJ1" s="667"/>
      <c r="CK1" s="667"/>
      <c r="CL1" s="667"/>
      <c r="CM1" s="667"/>
      <c r="CN1" s="667"/>
      <c r="CO1" s="667"/>
      <c r="CP1" s="667"/>
      <c r="CQ1" s="667"/>
      <c r="CR1" s="667"/>
      <c r="CS1" s="667"/>
      <c r="CT1" s="667"/>
      <c r="CU1" s="667"/>
      <c r="CV1" s="667"/>
      <c r="CW1" s="667"/>
      <c r="CX1" s="667"/>
      <c r="CY1" s="667"/>
    </row>
    <row r="2" spans="1:103" ht="13.5" customHeight="1" x14ac:dyDescent="0.2">
      <c r="BH2" s="667" t="str">
        <f>'НАЧИНАТЬ С ЭТОГО'!B6</f>
        <v>к договору на выполнение СМР №____ от ______ 2026 года</v>
      </c>
      <c r="BI2" s="667"/>
      <c r="BJ2" s="667"/>
      <c r="BK2" s="667"/>
      <c r="BL2" s="667"/>
      <c r="BM2" s="667"/>
      <c r="BN2" s="667"/>
      <c r="BO2" s="667"/>
      <c r="BP2" s="667"/>
      <c r="BQ2" s="667"/>
      <c r="BR2" s="667"/>
      <c r="BS2" s="667"/>
      <c r="BT2" s="667"/>
      <c r="BU2" s="667"/>
      <c r="BV2" s="667"/>
      <c r="BW2" s="667"/>
      <c r="BX2" s="667"/>
      <c r="BY2" s="667"/>
      <c r="BZ2" s="667"/>
      <c r="CA2" s="667"/>
      <c r="CB2" s="667"/>
      <c r="CC2" s="667"/>
      <c r="CD2" s="667"/>
      <c r="CE2" s="667"/>
      <c r="CF2" s="667"/>
      <c r="CG2" s="667"/>
      <c r="CH2" s="667"/>
      <c r="CI2" s="667"/>
      <c r="CJ2" s="667"/>
      <c r="CK2" s="667"/>
      <c r="CL2" s="667"/>
      <c r="CM2" s="667"/>
      <c r="CN2" s="667"/>
      <c r="CO2" s="667"/>
      <c r="CP2" s="667"/>
      <c r="CQ2" s="667"/>
      <c r="CR2" s="667"/>
      <c r="CS2" s="667"/>
      <c r="CT2" s="667"/>
      <c r="CU2" s="667"/>
      <c r="CV2" s="667"/>
      <c r="CW2" s="667"/>
      <c r="CX2" s="667"/>
      <c r="CY2" s="667"/>
    </row>
    <row r="3" spans="1:103" ht="22.5" customHeight="1" x14ac:dyDescent="0.2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  <c r="AW3" s="186"/>
      <c r="AX3" s="186"/>
      <c r="AY3" s="186"/>
      <c r="AZ3" s="186"/>
      <c r="BA3" s="186"/>
      <c r="BB3" s="186"/>
      <c r="BC3" s="186"/>
      <c r="BD3" s="186"/>
      <c r="BE3" s="186"/>
      <c r="BF3" s="186"/>
      <c r="BG3" s="186"/>
      <c r="BH3" s="186"/>
      <c r="BI3" s="186"/>
      <c r="BJ3" s="186"/>
      <c r="BK3" s="186"/>
      <c r="BL3" s="186"/>
      <c r="BM3" s="186"/>
      <c r="BN3" s="186"/>
      <c r="BO3" s="186"/>
      <c r="BP3" s="186"/>
      <c r="BQ3" s="186"/>
      <c r="BR3" s="186"/>
      <c r="BS3" s="186"/>
      <c r="BT3" s="186"/>
      <c r="BU3" s="186"/>
      <c r="BV3" s="186"/>
      <c r="BW3" s="186"/>
      <c r="BX3" s="186"/>
      <c r="BY3" s="186"/>
      <c r="BZ3" s="186"/>
      <c r="CA3" s="186"/>
      <c r="CB3" s="186" t="s">
        <v>89</v>
      </c>
      <c r="CD3" s="186"/>
      <c r="CE3" s="186"/>
      <c r="CF3" s="186"/>
      <c r="CG3" s="186"/>
      <c r="CH3" s="186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  <c r="CW3" s="186"/>
      <c r="CX3" s="186"/>
      <c r="CY3" s="186"/>
    </row>
    <row r="4" spans="1:103" x14ac:dyDescent="0.2">
      <c r="A4" s="186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 t="s">
        <v>90</v>
      </c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</row>
    <row r="5" spans="1:103" ht="13.5" thickBot="1" x14ac:dyDescent="0.25">
      <c r="CL5" s="677" t="s">
        <v>91</v>
      </c>
      <c r="CM5" s="678"/>
      <c r="CN5" s="678"/>
      <c r="CO5" s="678"/>
      <c r="CP5" s="678"/>
      <c r="CQ5" s="678"/>
      <c r="CR5" s="678"/>
      <c r="CS5" s="678"/>
      <c r="CT5" s="678"/>
      <c r="CU5" s="678"/>
      <c r="CV5" s="678"/>
      <c r="CW5" s="678"/>
      <c r="CX5" s="678"/>
      <c r="CY5" s="679"/>
    </row>
    <row r="6" spans="1:103" x14ac:dyDescent="0.2">
      <c r="A6" s="187"/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646" t="s">
        <v>92</v>
      </c>
      <c r="CA6" s="646"/>
      <c r="CB6" s="646"/>
      <c r="CC6" s="646"/>
      <c r="CD6" s="646"/>
      <c r="CE6" s="646"/>
      <c r="CF6" s="646"/>
      <c r="CG6" s="646"/>
      <c r="CH6" s="646"/>
      <c r="CI6" s="646"/>
      <c r="CJ6" s="646"/>
      <c r="CK6" s="646"/>
      <c r="CL6" s="680" t="s">
        <v>93</v>
      </c>
      <c r="CM6" s="681"/>
      <c r="CN6" s="681"/>
      <c r="CO6" s="681"/>
      <c r="CP6" s="681"/>
      <c r="CQ6" s="681"/>
      <c r="CR6" s="681"/>
      <c r="CS6" s="681"/>
      <c r="CT6" s="681"/>
      <c r="CU6" s="681"/>
      <c r="CV6" s="681"/>
      <c r="CW6" s="681"/>
      <c r="CX6" s="681"/>
      <c r="CY6" s="682"/>
    </row>
    <row r="7" spans="1:103" x14ac:dyDescent="0.2">
      <c r="A7" s="188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  <c r="BL7" s="188"/>
      <c r="BM7" s="188"/>
      <c r="BN7" s="188"/>
      <c r="BO7" s="188"/>
      <c r="BP7" s="188"/>
      <c r="BQ7" s="188"/>
      <c r="BR7" s="188"/>
      <c r="BS7" s="188"/>
      <c r="BT7" s="188"/>
      <c r="BU7" s="188"/>
      <c r="BV7" s="188"/>
      <c r="BW7" s="188"/>
      <c r="BX7" s="188"/>
      <c r="BY7" s="188"/>
      <c r="BZ7" s="188"/>
      <c r="CA7" s="188"/>
      <c r="CB7" s="188"/>
      <c r="CC7" s="188"/>
      <c r="CD7" s="188"/>
      <c r="CE7" s="188"/>
      <c r="CF7" s="188"/>
      <c r="CG7" s="188"/>
      <c r="CH7" s="188"/>
      <c r="CI7" s="188"/>
      <c r="CJ7" s="188"/>
      <c r="CK7" s="188"/>
      <c r="CL7" s="669" t="s">
        <v>94</v>
      </c>
      <c r="CM7" s="670"/>
      <c r="CN7" s="670"/>
      <c r="CO7" s="670"/>
      <c r="CP7" s="670"/>
      <c r="CQ7" s="670"/>
      <c r="CR7" s="670"/>
      <c r="CS7" s="670"/>
      <c r="CT7" s="670"/>
      <c r="CU7" s="670"/>
      <c r="CV7" s="670"/>
      <c r="CW7" s="670"/>
      <c r="CX7" s="670"/>
      <c r="CY7" s="671"/>
    </row>
    <row r="8" spans="1:103" x14ac:dyDescent="0.2">
      <c r="A8" s="187"/>
      <c r="B8" s="187"/>
      <c r="C8" s="187" t="s">
        <v>95</v>
      </c>
      <c r="D8" s="187"/>
      <c r="E8" s="187"/>
      <c r="F8" s="187"/>
      <c r="G8" s="187"/>
      <c r="H8" s="187"/>
      <c r="I8" s="187"/>
      <c r="J8" s="187"/>
      <c r="K8" s="187"/>
      <c r="L8" s="189"/>
      <c r="M8" s="189"/>
      <c r="N8" s="189"/>
      <c r="O8" s="189"/>
      <c r="P8" s="189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87"/>
      <c r="CF8" s="187"/>
      <c r="CG8" s="187"/>
      <c r="CH8" s="187"/>
      <c r="CI8" s="187"/>
      <c r="CJ8" s="187"/>
      <c r="CK8" s="191" t="s">
        <v>96</v>
      </c>
      <c r="CL8" s="672"/>
      <c r="CM8" s="673"/>
      <c r="CN8" s="673"/>
      <c r="CO8" s="673"/>
      <c r="CP8" s="673"/>
      <c r="CQ8" s="673"/>
      <c r="CR8" s="673"/>
      <c r="CS8" s="673"/>
      <c r="CT8" s="673"/>
      <c r="CU8" s="673"/>
      <c r="CV8" s="673"/>
      <c r="CW8" s="673"/>
      <c r="CX8" s="673"/>
      <c r="CY8" s="674"/>
    </row>
    <row r="9" spans="1:103" x14ac:dyDescent="0.2">
      <c r="A9" s="188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668" t="s">
        <v>97</v>
      </c>
      <c r="M9" s="668"/>
      <c r="N9" s="668"/>
      <c r="O9" s="668"/>
      <c r="P9" s="668"/>
      <c r="Q9" s="653"/>
      <c r="R9" s="653"/>
      <c r="S9" s="653"/>
      <c r="T9" s="653"/>
      <c r="U9" s="653"/>
      <c r="V9" s="653"/>
      <c r="W9" s="653"/>
      <c r="X9" s="653"/>
      <c r="Y9" s="653"/>
      <c r="Z9" s="653"/>
      <c r="AA9" s="653"/>
      <c r="AB9" s="653"/>
      <c r="AC9" s="653"/>
      <c r="AD9" s="653"/>
      <c r="AE9" s="653"/>
      <c r="AF9" s="653"/>
      <c r="AG9" s="653"/>
      <c r="AH9" s="653"/>
      <c r="AI9" s="653"/>
      <c r="AJ9" s="653"/>
      <c r="AK9" s="653"/>
      <c r="AL9" s="653"/>
      <c r="AM9" s="653"/>
      <c r="AN9" s="653"/>
      <c r="AO9" s="653"/>
      <c r="AP9" s="653"/>
      <c r="AQ9" s="653"/>
      <c r="AR9" s="653"/>
      <c r="AS9" s="653"/>
      <c r="AT9" s="653"/>
      <c r="AU9" s="653"/>
      <c r="AV9" s="653"/>
      <c r="AW9" s="653"/>
      <c r="AX9" s="653"/>
      <c r="AY9" s="653"/>
      <c r="AZ9" s="653"/>
      <c r="BA9" s="653"/>
      <c r="BB9" s="653"/>
      <c r="BC9" s="653"/>
      <c r="BD9" s="653"/>
      <c r="BE9" s="653"/>
      <c r="BF9" s="653"/>
      <c r="BG9" s="653"/>
      <c r="BH9" s="653"/>
      <c r="BI9" s="653"/>
      <c r="BJ9" s="653"/>
      <c r="BK9" s="653"/>
      <c r="BL9" s="653"/>
      <c r="BM9" s="653"/>
      <c r="BN9" s="653"/>
      <c r="BO9" s="653"/>
      <c r="BP9" s="653"/>
      <c r="BQ9" s="653"/>
      <c r="BR9" s="653"/>
      <c r="BS9" s="653"/>
      <c r="BT9" s="653"/>
      <c r="BU9" s="653"/>
      <c r="BV9" s="653"/>
      <c r="BW9" s="653"/>
      <c r="BX9" s="653"/>
      <c r="BY9" s="653"/>
      <c r="BZ9" s="653"/>
      <c r="CA9" s="653"/>
      <c r="CB9" s="653"/>
      <c r="CC9" s="653"/>
      <c r="CD9" s="653"/>
      <c r="CE9" s="188"/>
      <c r="CF9" s="188"/>
      <c r="CG9" s="188"/>
      <c r="CH9" s="188"/>
      <c r="CI9" s="188"/>
      <c r="CJ9" s="188"/>
      <c r="CK9" s="188"/>
      <c r="CL9" s="669"/>
      <c r="CM9" s="670"/>
      <c r="CN9" s="670"/>
      <c r="CO9" s="670"/>
      <c r="CP9" s="670"/>
      <c r="CQ9" s="670"/>
      <c r="CR9" s="670"/>
      <c r="CS9" s="670"/>
      <c r="CT9" s="670"/>
      <c r="CU9" s="670"/>
      <c r="CV9" s="670"/>
      <c r="CW9" s="670"/>
      <c r="CX9" s="670"/>
      <c r="CY9" s="671"/>
    </row>
    <row r="10" spans="1:103" x14ac:dyDescent="0.2">
      <c r="A10" s="192"/>
      <c r="B10" s="192"/>
      <c r="C10" s="192" t="s">
        <v>98</v>
      </c>
      <c r="D10" s="192"/>
      <c r="E10" s="192"/>
      <c r="F10" s="192"/>
      <c r="G10" s="192"/>
      <c r="H10" s="192"/>
      <c r="I10" s="192"/>
      <c r="J10" s="192"/>
      <c r="K10" s="192"/>
      <c r="L10" s="189"/>
      <c r="M10" s="187"/>
      <c r="N10" s="187"/>
      <c r="O10" s="187"/>
      <c r="P10" s="187"/>
      <c r="Q10" s="193">
        <f>'НАЧИНАТЬ С ЭТОГО'!B16</f>
        <v>0</v>
      </c>
      <c r="R10" s="187"/>
      <c r="S10" s="683"/>
      <c r="T10" s="683"/>
      <c r="U10" s="683"/>
      <c r="V10" s="683"/>
      <c r="W10" s="683"/>
      <c r="X10" s="683"/>
      <c r="Y10" s="683"/>
      <c r="Z10" s="683"/>
      <c r="AA10" s="683"/>
      <c r="AB10" s="683"/>
      <c r="AC10" s="68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2" t="s">
        <v>96</v>
      </c>
      <c r="CF10" s="192"/>
      <c r="CG10" s="192"/>
      <c r="CH10" s="192"/>
      <c r="CI10" s="192"/>
      <c r="CJ10" s="192"/>
      <c r="CK10" s="192"/>
      <c r="CL10" s="672"/>
      <c r="CM10" s="673"/>
      <c r="CN10" s="673"/>
      <c r="CO10" s="673"/>
      <c r="CP10" s="673"/>
      <c r="CQ10" s="673"/>
      <c r="CR10" s="673"/>
      <c r="CS10" s="673"/>
      <c r="CT10" s="673"/>
      <c r="CU10" s="673"/>
      <c r="CV10" s="673"/>
      <c r="CW10" s="673"/>
      <c r="CX10" s="673"/>
      <c r="CY10" s="674"/>
    </row>
    <row r="11" spans="1:103" x14ac:dyDescent="0.2">
      <c r="A11" s="188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668" t="s">
        <v>97</v>
      </c>
      <c r="M11" s="668"/>
      <c r="N11" s="668"/>
      <c r="O11" s="668"/>
      <c r="P11" s="668"/>
      <c r="Q11" s="668"/>
      <c r="R11" s="668"/>
      <c r="S11" s="653"/>
      <c r="T11" s="653"/>
      <c r="U11" s="653"/>
      <c r="V11" s="653"/>
      <c r="W11" s="653"/>
      <c r="X11" s="653"/>
      <c r="Y11" s="653"/>
      <c r="Z11" s="653"/>
      <c r="AA11" s="653"/>
      <c r="AB11" s="653"/>
      <c r="AC11" s="653"/>
      <c r="AD11" s="653"/>
      <c r="AE11" s="653"/>
      <c r="AF11" s="653"/>
      <c r="AG11" s="653"/>
      <c r="AH11" s="653"/>
      <c r="AI11" s="653"/>
      <c r="AJ11" s="653"/>
      <c r="AK11" s="653"/>
      <c r="AL11" s="653"/>
      <c r="AM11" s="653"/>
      <c r="AN11" s="653"/>
      <c r="AO11" s="653"/>
      <c r="AP11" s="653"/>
      <c r="AQ11" s="653"/>
      <c r="AR11" s="653"/>
      <c r="AS11" s="653"/>
      <c r="AT11" s="653"/>
      <c r="AU11" s="653"/>
      <c r="AV11" s="653"/>
      <c r="AW11" s="653"/>
      <c r="AX11" s="653"/>
      <c r="AY11" s="653"/>
      <c r="AZ11" s="653"/>
      <c r="BA11" s="653"/>
      <c r="BB11" s="653"/>
      <c r="BC11" s="653"/>
      <c r="BD11" s="653"/>
      <c r="BE11" s="653"/>
      <c r="BF11" s="653"/>
      <c r="BG11" s="653"/>
      <c r="BH11" s="653"/>
      <c r="BI11" s="653"/>
      <c r="BJ11" s="653"/>
      <c r="BK11" s="653"/>
      <c r="BL11" s="653"/>
      <c r="BM11" s="653"/>
      <c r="BN11" s="653"/>
      <c r="BO11" s="653"/>
      <c r="BP11" s="653"/>
      <c r="BQ11" s="653"/>
      <c r="BR11" s="653"/>
      <c r="BS11" s="653"/>
      <c r="BT11" s="653"/>
      <c r="BU11" s="653"/>
      <c r="BV11" s="653"/>
      <c r="BW11" s="653"/>
      <c r="BX11" s="653"/>
      <c r="BY11" s="653"/>
      <c r="BZ11" s="653"/>
      <c r="CA11" s="653"/>
      <c r="CB11" s="653"/>
      <c r="CC11" s="653"/>
      <c r="CD11" s="653"/>
      <c r="CE11" s="188"/>
      <c r="CF11" s="188"/>
      <c r="CG11" s="188"/>
      <c r="CH11" s="188"/>
      <c r="CI11" s="188"/>
      <c r="CJ11" s="188"/>
      <c r="CK11" s="188"/>
      <c r="CL11" s="669"/>
      <c r="CM11" s="670"/>
      <c r="CN11" s="670"/>
      <c r="CO11" s="670"/>
      <c r="CP11" s="670"/>
      <c r="CQ11" s="670"/>
      <c r="CR11" s="670"/>
      <c r="CS11" s="670"/>
      <c r="CT11" s="670"/>
      <c r="CU11" s="670"/>
      <c r="CV11" s="670"/>
      <c r="CW11" s="670"/>
      <c r="CX11" s="670"/>
      <c r="CY11" s="671"/>
    </row>
    <row r="12" spans="1:103" ht="48" customHeight="1" x14ac:dyDescent="0.2">
      <c r="A12" s="187"/>
      <c r="B12" s="187"/>
      <c r="C12" s="187" t="s">
        <v>99</v>
      </c>
      <c r="D12" s="187"/>
      <c r="E12" s="187"/>
      <c r="F12" s="187"/>
      <c r="G12" s="187"/>
      <c r="H12" s="187"/>
      <c r="I12" s="187"/>
      <c r="J12" s="187"/>
      <c r="K12" s="187"/>
      <c r="L12" s="675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M12" s="675"/>
      <c r="N12" s="675"/>
      <c r="O12" s="675"/>
      <c r="P12" s="675"/>
      <c r="Q12" s="675"/>
      <c r="R12" s="675"/>
      <c r="S12" s="675"/>
      <c r="T12" s="675"/>
      <c r="U12" s="675"/>
      <c r="V12" s="675"/>
      <c r="W12" s="675"/>
      <c r="X12" s="675"/>
      <c r="Y12" s="675"/>
      <c r="Z12" s="675"/>
      <c r="AA12" s="675"/>
      <c r="AB12" s="675"/>
      <c r="AC12" s="675"/>
      <c r="AD12" s="675"/>
      <c r="AE12" s="675"/>
      <c r="AF12" s="675"/>
      <c r="AG12" s="675"/>
      <c r="AH12" s="675"/>
      <c r="AI12" s="675"/>
      <c r="AJ12" s="675"/>
      <c r="AK12" s="675"/>
      <c r="AL12" s="675"/>
      <c r="AM12" s="675"/>
      <c r="AN12" s="675"/>
      <c r="AO12" s="675"/>
      <c r="AP12" s="675"/>
      <c r="AQ12" s="675"/>
      <c r="AR12" s="675"/>
      <c r="AS12" s="675"/>
      <c r="AT12" s="675"/>
      <c r="AU12" s="675"/>
      <c r="AV12" s="675"/>
      <c r="AW12" s="675"/>
      <c r="AX12" s="675"/>
      <c r="AY12" s="675"/>
      <c r="AZ12" s="675"/>
      <c r="BA12" s="675"/>
      <c r="BB12" s="675"/>
      <c r="BC12" s="675"/>
      <c r="BD12" s="675"/>
      <c r="BE12" s="675"/>
      <c r="BF12" s="675"/>
      <c r="BG12" s="675"/>
      <c r="BH12" s="675"/>
      <c r="BI12" s="675"/>
      <c r="BJ12" s="675"/>
      <c r="BK12" s="675"/>
      <c r="BL12" s="675"/>
      <c r="BM12" s="675"/>
      <c r="BN12" s="675"/>
      <c r="BO12" s="675"/>
      <c r="BP12" s="675"/>
      <c r="BQ12" s="675"/>
      <c r="BR12" s="675"/>
      <c r="BS12" s="675"/>
      <c r="BT12" s="675"/>
      <c r="BU12" s="675"/>
      <c r="BV12" s="675"/>
      <c r="BW12" s="675"/>
      <c r="BX12" s="675"/>
      <c r="BY12" s="675"/>
      <c r="BZ12" s="675"/>
      <c r="CA12" s="675"/>
      <c r="CB12" s="675"/>
      <c r="CC12" s="675"/>
      <c r="CD12" s="675"/>
      <c r="CE12" s="675"/>
      <c r="CF12" s="675"/>
      <c r="CG12" s="675"/>
      <c r="CH12" s="675"/>
      <c r="CI12" s="675"/>
      <c r="CJ12" s="675"/>
      <c r="CK12" s="676"/>
      <c r="CL12" s="672"/>
      <c r="CM12" s="673"/>
      <c r="CN12" s="673"/>
      <c r="CO12" s="673"/>
      <c r="CP12" s="673"/>
      <c r="CQ12" s="673"/>
      <c r="CR12" s="673"/>
      <c r="CS12" s="673"/>
      <c r="CT12" s="673"/>
      <c r="CU12" s="673"/>
      <c r="CV12" s="673"/>
      <c r="CW12" s="673"/>
      <c r="CX12" s="673"/>
      <c r="CY12" s="674"/>
    </row>
    <row r="13" spans="1:103" ht="21" customHeight="1" x14ac:dyDescent="0.2">
      <c r="A13" s="188"/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653" t="s">
        <v>100</v>
      </c>
      <c r="M13" s="653"/>
      <c r="N13" s="653"/>
      <c r="O13" s="653"/>
      <c r="P13" s="653"/>
      <c r="Q13" s="653"/>
      <c r="R13" s="653"/>
      <c r="S13" s="653"/>
      <c r="T13" s="653"/>
      <c r="U13" s="653"/>
      <c r="V13" s="653"/>
      <c r="W13" s="653"/>
      <c r="X13" s="653"/>
      <c r="Y13" s="653"/>
      <c r="Z13" s="653"/>
      <c r="AA13" s="653"/>
      <c r="AB13" s="653"/>
      <c r="AC13" s="653"/>
      <c r="AD13" s="653"/>
      <c r="AE13" s="653"/>
      <c r="AF13" s="653"/>
      <c r="AG13" s="653"/>
      <c r="AH13" s="653"/>
      <c r="AI13" s="653"/>
      <c r="AJ13" s="653"/>
      <c r="AK13" s="653"/>
      <c r="AL13" s="653"/>
      <c r="AM13" s="653"/>
      <c r="AN13" s="653"/>
      <c r="AO13" s="653"/>
      <c r="AP13" s="653"/>
      <c r="AQ13" s="653"/>
      <c r="AR13" s="653"/>
      <c r="AS13" s="653"/>
      <c r="AT13" s="653"/>
      <c r="AU13" s="653"/>
      <c r="AV13" s="653"/>
      <c r="AW13" s="653"/>
      <c r="AX13" s="653"/>
      <c r="AY13" s="653"/>
      <c r="AZ13" s="653"/>
      <c r="BA13" s="653"/>
      <c r="BB13" s="653"/>
      <c r="BC13" s="653"/>
      <c r="BD13" s="653"/>
      <c r="BE13" s="653"/>
      <c r="BF13" s="653"/>
      <c r="BG13" s="653"/>
      <c r="BH13" s="653"/>
      <c r="BI13" s="653"/>
      <c r="BJ13" s="653"/>
      <c r="BK13" s="653"/>
      <c r="BL13" s="653"/>
      <c r="BM13" s="653"/>
      <c r="BN13" s="653"/>
      <c r="BO13" s="653"/>
      <c r="BP13" s="653"/>
      <c r="BQ13" s="653"/>
      <c r="BR13" s="653"/>
      <c r="BS13" s="653"/>
      <c r="BT13" s="653"/>
      <c r="BU13" s="653"/>
      <c r="BV13" s="653"/>
      <c r="BW13" s="653"/>
      <c r="BX13" s="653"/>
      <c r="BY13" s="653"/>
      <c r="BZ13" s="653"/>
      <c r="CA13" s="653"/>
      <c r="CB13" s="653"/>
      <c r="CC13" s="653"/>
      <c r="CD13" s="653"/>
      <c r="CE13" s="194"/>
      <c r="CF13" s="194"/>
      <c r="CG13" s="194"/>
      <c r="CH13" s="194"/>
      <c r="CI13" s="194"/>
      <c r="CJ13" s="194"/>
      <c r="CK13" s="195"/>
      <c r="CL13" s="669"/>
      <c r="CM13" s="670"/>
      <c r="CN13" s="670"/>
      <c r="CO13" s="670"/>
      <c r="CP13" s="670"/>
      <c r="CQ13" s="670"/>
      <c r="CR13" s="670"/>
      <c r="CS13" s="670"/>
      <c r="CT13" s="670"/>
      <c r="CU13" s="670"/>
      <c r="CV13" s="670"/>
      <c r="CW13" s="670"/>
      <c r="CX13" s="670"/>
      <c r="CY13" s="671"/>
    </row>
    <row r="14" spans="1:103" ht="33.75" customHeight="1" x14ac:dyDescent="0.2">
      <c r="A14" s="187"/>
      <c r="B14" s="187"/>
      <c r="C14" s="187" t="s">
        <v>101</v>
      </c>
      <c r="D14" s="187"/>
      <c r="E14" s="187"/>
      <c r="F14" s="187"/>
      <c r="G14" s="187"/>
      <c r="H14" s="187"/>
      <c r="I14" s="187"/>
      <c r="J14" s="187"/>
      <c r="K14" s="187"/>
      <c r="L14" s="675" t="str">
        <f>'НАЧИНАТЬ С ЭТОГО'!B4</f>
        <v>"Реконструкция части КЛ-10кВ №2701/1 от Т-27 к ЗРУ-10/2, Ростовская обл., г.Таганрог, ул. Чучева" (Идентификационный номер проекта P_60_1142311005693_012)</v>
      </c>
      <c r="M14" s="675"/>
      <c r="N14" s="675"/>
      <c r="O14" s="675"/>
      <c r="P14" s="675"/>
      <c r="Q14" s="675"/>
      <c r="R14" s="675"/>
      <c r="S14" s="675"/>
      <c r="T14" s="675"/>
      <c r="U14" s="675"/>
      <c r="V14" s="675"/>
      <c r="W14" s="675"/>
      <c r="X14" s="675"/>
      <c r="Y14" s="675"/>
      <c r="Z14" s="675"/>
      <c r="AA14" s="675"/>
      <c r="AB14" s="675"/>
      <c r="AC14" s="675"/>
      <c r="AD14" s="675"/>
      <c r="AE14" s="675"/>
      <c r="AF14" s="675"/>
      <c r="AG14" s="675"/>
      <c r="AH14" s="675"/>
      <c r="AI14" s="675"/>
      <c r="AJ14" s="675"/>
      <c r="AK14" s="675"/>
      <c r="AL14" s="675"/>
      <c r="AM14" s="675"/>
      <c r="AN14" s="675"/>
      <c r="AO14" s="675"/>
      <c r="AP14" s="675"/>
      <c r="AQ14" s="675"/>
      <c r="AR14" s="675"/>
      <c r="AS14" s="675"/>
      <c r="AT14" s="675"/>
      <c r="AU14" s="675"/>
      <c r="AV14" s="675"/>
      <c r="AW14" s="675"/>
      <c r="AX14" s="675"/>
      <c r="AY14" s="675"/>
      <c r="AZ14" s="675"/>
      <c r="BA14" s="675"/>
      <c r="BB14" s="675"/>
      <c r="BC14" s="675"/>
      <c r="BD14" s="675"/>
      <c r="BE14" s="675"/>
      <c r="BF14" s="675"/>
      <c r="BG14" s="675"/>
      <c r="BH14" s="675"/>
      <c r="BI14" s="675"/>
      <c r="BJ14" s="675"/>
      <c r="BK14" s="675"/>
      <c r="BL14" s="675"/>
      <c r="BM14" s="675"/>
      <c r="BN14" s="675"/>
      <c r="BO14" s="675"/>
      <c r="BP14" s="675"/>
      <c r="BQ14" s="675"/>
      <c r="BR14" s="675"/>
      <c r="BS14" s="675"/>
      <c r="BT14" s="675"/>
      <c r="BU14" s="675"/>
      <c r="BV14" s="675"/>
      <c r="BW14" s="675"/>
      <c r="BX14" s="675"/>
      <c r="BY14" s="675"/>
      <c r="BZ14" s="675"/>
      <c r="CA14" s="675"/>
      <c r="CB14" s="675"/>
      <c r="CC14" s="675"/>
      <c r="CD14" s="675"/>
      <c r="CE14" s="675"/>
      <c r="CF14" s="675"/>
      <c r="CG14" s="675"/>
      <c r="CH14" s="675"/>
      <c r="CI14" s="675"/>
      <c r="CJ14" s="675"/>
      <c r="CK14" s="676"/>
      <c r="CL14" s="672"/>
      <c r="CM14" s="673"/>
      <c r="CN14" s="673"/>
      <c r="CO14" s="673"/>
      <c r="CP14" s="673"/>
      <c r="CQ14" s="673"/>
      <c r="CR14" s="673"/>
      <c r="CS14" s="673"/>
      <c r="CT14" s="673"/>
      <c r="CU14" s="673"/>
      <c r="CV14" s="673"/>
      <c r="CW14" s="673"/>
      <c r="CX14" s="673"/>
      <c r="CY14" s="674"/>
    </row>
    <row r="15" spans="1:103" x14ac:dyDescent="0.2">
      <c r="A15" s="188"/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R15" s="194"/>
      <c r="T15" s="194"/>
      <c r="U15" s="194"/>
      <c r="V15" s="194"/>
      <c r="W15" s="653" t="s">
        <v>102</v>
      </c>
      <c r="X15" s="653"/>
      <c r="Y15" s="653"/>
      <c r="Z15" s="653"/>
      <c r="AA15" s="653"/>
      <c r="AB15" s="653"/>
      <c r="AC15" s="653"/>
      <c r="AD15" s="653"/>
      <c r="AE15" s="653"/>
      <c r="AF15" s="653"/>
      <c r="AG15" s="653"/>
      <c r="AH15" s="653"/>
      <c r="AI15" s="653"/>
      <c r="AJ15" s="653"/>
      <c r="AK15" s="653"/>
      <c r="AL15" s="653"/>
      <c r="AM15" s="653"/>
      <c r="AN15" s="653"/>
      <c r="AO15" s="653"/>
      <c r="AP15" s="653"/>
      <c r="AQ15" s="653"/>
      <c r="AR15" s="653"/>
      <c r="AS15" s="653"/>
      <c r="AT15" s="653"/>
      <c r="AU15" s="653"/>
      <c r="AV15" s="653"/>
      <c r="AW15" s="653"/>
      <c r="AX15" s="653"/>
      <c r="AY15" s="653"/>
      <c r="AZ15" s="653"/>
      <c r="BA15" s="653"/>
      <c r="BB15" s="653"/>
      <c r="BC15" s="653"/>
      <c r="BD15" s="653"/>
      <c r="BE15" s="653"/>
      <c r="BF15" s="653"/>
      <c r="BG15" s="653"/>
      <c r="BH15" s="653"/>
      <c r="BI15" s="653"/>
      <c r="BJ15" s="653"/>
      <c r="BK15" s="653"/>
      <c r="BL15" s="653"/>
      <c r="BM15" s="653"/>
      <c r="BN15" s="653"/>
      <c r="BO15" s="653"/>
      <c r="BP15" s="653"/>
      <c r="BQ15" s="653"/>
      <c r="BR15" s="653"/>
      <c r="BS15" s="654" t="s">
        <v>103</v>
      </c>
      <c r="BT15" s="654"/>
      <c r="BU15" s="654"/>
      <c r="BV15" s="654"/>
      <c r="BW15" s="654"/>
      <c r="BX15" s="654"/>
      <c r="BY15" s="654"/>
      <c r="BZ15" s="654"/>
      <c r="CA15" s="654"/>
      <c r="CB15" s="654"/>
      <c r="CC15" s="654"/>
      <c r="CD15" s="654"/>
      <c r="CE15" s="654"/>
      <c r="CF15" s="654"/>
      <c r="CG15" s="654"/>
      <c r="CH15" s="654"/>
      <c r="CI15" s="654"/>
      <c r="CJ15" s="654"/>
      <c r="CK15" s="654"/>
      <c r="CL15" s="655"/>
      <c r="CM15" s="656"/>
      <c r="CN15" s="656"/>
      <c r="CO15" s="656"/>
      <c r="CP15" s="656"/>
      <c r="CQ15" s="656"/>
      <c r="CR15" s="656"/>
      <c r="CS15" s="656"/>
      <c r="CT15" s="656"/>
      <c r="CU15" s="656"/>
      <c r="CV15" s="656"/>
      <c r="CW15" s="656"/>
      <c r="CX15" s="656"/>
      <c r="CY15" s="657"/>
    </row>
    <row r="16" spans="1:103" x14ac:dyDescent="0.2">
      <c r="BS16" s="646"/>
      <c r="BT16" s="646"/>
      <c r="BU16" s="646"/>
      <c r="BV16" s="646"/>
      <c r="BW16" s="646"/>
      <c r="BX16" s="646"/>
      <c r="BY16" s="646"/>
      <c r="BZ16" s="646"/>
      <c r="CA16" s="646"/>
      <c r="CB16" s="646"/>
      <c r="CC16" s="646"/>
      <c r="CD16" s="646"/>
      <c r="CE16" s="646"/>
      <c r="CF16" s="646"/>
      <c r="CG16" s="646"/>
      <c r="CH16" s="646"/>
      <c r="CI16" s="646"/>
      <c r="CJ16" s="646"/>
      <c r="CK16" s="646"/>
      <c r="CL16" s="658"/>
      <c r="CM16" s="659"/>
      <c r="CN16" s="659"/>
      <c r="CO16" s="659"/>
      <c r="CP16" s="659"/>
      <c r="CQ16" s="659"/>
      <c r="CR16" s="659"/>
      <c r="CS16" s="659"/>
      <c r="CT16" s="659"/>
      <c r="CU16" s="659"/>
      <c r="CV16" s="659"/>
      <c r="CW16" s="659"/>
      <c r="CX16" s="659"/>
      <c r="CY16" s="660"/>
    </row>
    <row r="17" spans="1:103" x14ac:dyDescent="0.2">
      <c r="A17" s="187"/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7"/>
      <c r="AQ17" s="187"/>
      <c r="AR17" s="187"/>
      <c r="AS17" s="187"/>
      <c r="AT17" s="187"/>
      <c r="AU17" s="187"/>
      <c r="AV17" s="187"/>
      <c r="AW17" s="187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 t="s">
        <v>104</v>
      </c>
      <c r="CF17" s="661" t="s">
        <v>105</v>
      </c>
      <c r="CG17" s="661"/>
      <c r="CH17" s="661"/>
      <c r="CI17" s="661"/>
      <c r="CJ17" s="661"/>
      <c r="CK17" s="662"/>
      <c r="CL17" s="663" t="s">
        <v>156</v>
      </c>
      <c r="CM17" s="664"/>
      <c r="CN17" s="664"/>
      <c r="CO17" s="664"/>
      <c r="CP17" s="664"/>
      <c r="CQ17" s="664"/>
      <c r="CR17" s="664"/>
      <c r="CS17" s="664"/>
      <c r="CT17" s="664"/>
      <c r="CU17" s="664"/>
      <c r="CV17" s="664"/>
      <c r="CW17" s="664"/>
      <c r="CX17" s="664"/>
      <c r="CY17" s="665"/>
    </row>
    <row r="18" spans="1:103" x14ac:dyDescent="0.2">
      <c r="A18" s="187"/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87"/>
      <c r="AM18" s="187"/>
      <c r="AN18" s="187"/>
      <c r="AO18" s="187"/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7"/>
      <c r="BP18" s="187"/>
      <c r="BQ18" s="187"/>
      <c r="BR18" s="187"/>
      <c r="BS18" s="187"/>
      <c r="BT18" s="187"/>
      <c r="BU18" s="187"/>
      <c r="BV18" s="187"/>
      <c r="BW18" s="187"/>
      <c r="BX18" s="187"/>
      <c r="BY18" s="187"/>
      <c r="BZ18" s="187"/>
      <c r="CA18" s="187"/>
      <c r="CB18" s="187"/>
      <c r="CC18" s="187"/>
      <c r="CD18" s="187"/>
      <c r="CE18" s="187"/>
      <c r="CF18" s="661" t="s">
        <v>106</v>
      </c>
      <c r="CG18" s="661"/>
      <c r="CH18" s="661"/>
      <c r="CI18" s="661"/>
      <c r="CJ18" s="661"/>
      <c r="CK18" s="662"/>
      <c r="CL18" s="663"/>
      <c r="CM18" s="664"/>
      <c r="CN18" s="664"/>
      <c r="CO18" s="664"/>
      <c r="CP18" s="664"/>
      <c r="CQ18" s="666"/>
      <c r="CR18" s="666"/>
      <c r="CS18" s="666"/>
      <c r="CT18" s="666"/>
      <c r="CU18" s="666"/>
      <c r="CV18" s="664" t="s">
        <v>254</v>
      </c>
      <c r="CW18" s="664"/>
      <c r="CX18" s="664"/>
      <c r="CY18" s="665"/>
    </row>
    <row r="19" spans="1:103" ht="13.5" thickBot="1" x14ac:dyDescent="0.25">
      <c r="A19" s="187"/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7"/>
      <c r="AF19" s="187"/>
      <c r="AG19" s="187"/>
      <c r="AH19" s="187"/>
      <c r="AI19" s="187"/>
      <c r="AJ19" s="187"/>
      <c r="AK19" s="187"/>
      <c r="AL19" s="187"/>
      <c r="AM19" s="187"/>
      <c r="AN19" s="187"/>
      <c r="AO19" s="187"/>
      <c r="AP19" s="187"/>
      <c r="AQ19" s="187"/>
      <c r="AR19" s="187"/>
      <c r="AS19" s="187"/>
      <c r="AT19" s="187"/>
      <c r="AU19" s="187"/>
      <c r="AV19" s="187"/>
      <c r="AW19" s="187"/>
      <c r="AX19" s="187"/>
      <c r="AY19" s="187"/>
      <c r="AZ19" s="187"/>
      <c r="BA19" s="187"/>
      <c r="BB19" s="187"/>
      <c r="BC19" s="187"/>
      <c r="BD19" s="187"/>
      <c r="BE19" s="187"/>
      <c r="BF19" s="187"/>
      <c r="BG19" s="187"/>
      <c r="BH19" s="187"/>
      <c r="BI19" s="187"/>
      <c r="BJ19" s="187"/>
      <c r="BK19" s="187"/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646" t="s">
        <v>107</v>
      </c>
      <c r="CC19" s="646"/>
      <c r="CD19" s="646"/>
      <c r="CE19" s="646"/>
      <c r="CF19" s="646"/>
      <c r="CG19" s="646"/>
      <c r="CH19" s="646"/>
      <c r="CI19" s="646"/>
      <c r="CJ19" s="646"/>
      <c r="CK19" s="646"/>
      <c r="CL19" s="647"/>
      <c r="CM19" s="648"/>
      <c r="CN19" s="648"/>
      <c r="CO19" s="648"/>
      <c r="CP19" s="648"/>
      <c r="CQ19" s="648"/>
      <c r="CR19" s="648"/>
      <c r="CS19" s="648"/>
      <c r="CT19" s="648"/>
      <c r="CU19" s="648"/>
      <c r="CV19" s="648"/>
      <c r="CW19" s="648"/>
      <c r="CX19" s="648"/>
      <c r="CY19" s="649"/>
    </row>
    <row r="20" spans="1:103" ht="15" x14ac:dyDescent="0.25">
      <c r="A20" s="196"/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6"/>
      <c r="BI20" s="196"/>
      <c r="BJ20" s="196"/>
      <c r="BK20" s="196"/>
      <c r="BL20" s="196"/>
      <c r="BM20" s="196"/>
      <c r="BN20" s="196"/>
      <c r="BO20" s="196"/>
      <c r="BP20" s="196"/>
      <c r="BQ20" s="196"/>
      <c r="BR20" s="196"/>
      <c r="BS20" s="196"/>
      <c r="BT20" s="196"/>
      <c r="BU20" s="196"/>
      <c r="BV20" s="196"/>
      <c r="BW20" s="196"/>
      <c r="BX20" s="196"/>
      <c r="BY20" s="196"/>
      <c r="BZ20" s="196"/>
      <c r="CA20" s="196"/>
      <c r="CB20" s="196"/>
      <c r="CC20" s="196"/>
      <c r="CD20" s="196"/>
      <c r="CE20" s="196"/>
      <c r="CF20" s="196"/>
      <c r="CG20" s="196"/>
      <c r="CH20" s="196"/>
      <c r="CI20" s="196"/>
      <c r="CJ20" s="196"/>
      <c r="CK20" s="196"/>
      <c r="CL20" s="196"/>
      <c r="CM20" s="196"/>
      <c r="CN20" s="196"/>
      <c r="CO20" s="196"/>
      <c r="CP20" s="196"/>
      <c r="CQ20" s="196"/>
      <c r="CR20" s="196"/>
      <c r="CS20" s="196"/>
      <c r="CT20" s="196"/>
      <c r="CU20" s="196"/>
      <c r="CV20" s="196"/>
      <c r="CW20" s="196"/>
      <c r="CX20" s="196"/>
      <c r="CY20" s="196"/>
    </row>
    <row r="21" spans="1:103" ht="15" x14ac:dyDescent="0.25">
      <c r="A21" s="196"/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  <c r="CV21" s="196"/>
      <c r="CW21" s="196"/>
      <c r="CX21" s="196"/>
      <c r="CY21" s="196"/>
    </row>
    <row r="22" spans="1:103" ht="23.25" x14ac:dyDescent="0.3">
      <c r="A22" s="196"/>
      <c r="B22" s="196"/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7" t="s">
        <v>108</v>
      </c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6"/>
      <c r="BI22" s="196"/>
      <c r="BJ22" s="196"/>
      <c r="BK22" s="196"/>
      <c r="BL22" s="196"/>
      <c r="BM22" s="196"/>
      <c r="BN22" s="196"/>
      <c r="BO22" s="196"/>
      <c r="BP22" s="196"/>
      <c r="BQ22" s="196"/>
      <c r="BR22" s="196"/>
      <c r="BS22" s="196"/>
      <c r="BT22" s="196"/>
      <c r="BU22" s="196"/>
      <c r="BV22" s="196"/>
      <c r="BW22" s="196"/>
      <c r="BX22" s="196"/>
      <c r="BY22" s="196"/>
      <c r="BZ22" s="196"/>
      <c r="CA22" s="196"/>
      <c r="CB22" s="196"/>
      <c r="CC22" s="196"/>
      <c r="CD22" s="196"/>
      <c r="CE22" s="196"/>
      <c r="CF22" s="196"/>
      <c r="CG22" s="196"/>
      <c r="CH22" s="196"/>
      <c r="CI22" s="196"/>
      <c r="CJ22" s="196"/>
      <c r="CK22" s="196"/>
      <c r="CL22" s="196"/>
      <c r="CM22" s="196"/>
      <c r="CN22" s="196"/>
      <c r="CO22" s="196"/>
      <c r="CP22" s="196"/>
      <c r="CQ22" s="196"/>
      <c r="CR22" s="196"/>
      <c r="CS22" s="196"/>
      <c r="CT22" s="196"/>
      <c r="CU22" s="196"/>
      <c r="CV22" s="196"/>
      <c r="CW22" s="196"/>
      <c r="CX22" s="196"/>
      <c r="CY22" s="196"/>
    </row>
    <row r="23" spans="1:103" ht="20.25" x14ac:dyDescent="0.3">
      <c r="A23" s="196"/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8" t="s">
        <v>109</v>
      </c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  <c r="BA23" s="196"/>
      <c r="BB23" s="196"/>
      <c r="BC23" s="196"/>
      <c r="BD23" s="196"/>
      <c r="BE23" s="196"/>
      <c r="BF23" s="196"/>
      <c r="BG23" s="196"/>
      <c r="BH23" s="196"/>
      <c r="BI23" s="196"/>
      <c r="BJ23" s="196"/>
      <c r="BK23" s="196"/>
      <c r="BL23" s="196"/>
      <c r="BM23" s="196"/>
      <c r="BN23" s="196"/>
      <c r="BO23" s="196"/>
      <c r="BP23" s="196"/>
      <c r="BQ23" s="196"/>
      <c r="BR23" s="196"/>
      <c r="BS23" s="196"/>
      <c r="BT23" s="196"/>
      <c r="BU23" s="196"/>
      <c r="BV23" s="196"/>
      <c r="BW23" s="196"/>
      <c r="BX23" s="196"/>
      <c r="BY23" s="196"/>
      <c r="BZ23" s="196"/>
      <c r="CA23" s="196"/>
      <c r="CB23" s="196"/>
      <c r="CC23" s="196"/>
      <c r="CD23" s="196"/>
      <c r="CE23" s="196"/>
      <c r="CF23" s="196"/>
      <c r="CG23" s="196"/>
      <c r="CH23" s="196"/>
      <c r="CI23" s="196"/>
      <c r="CJ23" s="196"/>
      <c r="CK23" s="196"/>
      <c r="CL23" s="196"/>
      <c r="CM23" s="196"/>
      <c r="CN23" s="196"/>
      <c r="CO23" s="196"/>
      <c r="CP23" s="196"/>
      <c r="CQ23" s="196"/>
      <c r="CR23" s="196"/>
      <c r="CS23" s="196"/>
      <c r="CT23" s="196"/>
      <c r="CU23" s="196"/>
      <c r="CV23" s="196"/>
      <c r="CW23" s="196"/>
      <c r="CX23" s="196"/>
      <c r="CY23" s="196"/>
    </row>
    <row r="24" spans="1:103" ht="15" x14ac:dyDescent="0.25">
      <c r="A24" s="196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196"/>
      <c r="CC24" s="196"/>
      <c r="CD24" s="196"/>
      <c r="CE24" s="196"/>
      <c r="CF24" s="196"/>
      <c r="CG24" s="196"/>
      <c r="CH24" s="196"/>
      <c r="CI24" s="196"/>
      <c r="CJ24" s="196"/>
      <c r="CK24" s="196"/>
      <c r="CL24" s="196"/>
      <c r="CM24" s="196"/>
      <c r="CN24" s="196"/>
      <c r="CO24" s="196"/>
      <c r="CP24" s="196"/>
      <c r="CQ24" s="196"/>
      <c r="CR24" s="196"/>
      <c r="CS24" s="196"/>
      <c r="CT24" s="196"/>
      <c r="CU24" s="196"/>
      <c r="CV24" s="196"/>
      <c r="CW24" s="196"/>
      <c r="CX24" s="196"/>
      <c r="CY24" s="196"/>
    </row>
    <row r="25" spans="1:103" x14ac:dyDescent="0.2">
      <c r="A25" s="187"/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  <c r="AQ25" s="199"/>
      <c r="AR25" s="199" t="s">
        <v>110</v>
      </c>
      <c r="AS25" s="650" t="s">
        <v>153</v>
      </c>
      <c r="AT25" s="650"/>
      <c r="AU25" s="650"/>
      <c r="AV25" s="650"/>
      <c r="AW25" s="650"/>
      <c r="AX25" s="650"/>
      <c r="AY25" s="650"/>
      <c r="AZ25" s="650"/>
      <c r="BA25" s="650"/>
      <c r="BB25" s="650"/>
      <c r="BC25" s="650"/>
      <c r="BD25" s="650"/>
      <c r="BE25" s="650"/>
      <c r="BF25" s="650"/>
      <c r="BG25" s="200" t="s">
        <v>111</v>
      </c>
      <c r="BH25" s="187"/>
      <c r="BI25" s="187"/>
      <c r="BJ25" s="187"/>
      <c r="BK25" s="187"/>
      <c r="BL25" s="187"/>
      <c r="BM25" s="187"/>
      <c r="BN25" s="187"/>
      <c r="BO25" s="187"/>
      <c r="BP25" s="187"/>
      <c r="BQ25" s="187"/>
      <c r="BR25" s="187"/>
      <c r="BS25" s="187"/>
      <c r="BT25" s="187"/>
      <c r="BU25" s="187"/>
      <c r="BV25" s="187"/>
      <c r="BW25" s="187"/>
      <c r="BX25" s="187"/>
      <c r="BY25" s="187"/>
      <c r="BZ25" s="187"/>
      <c r="CA25" s="187"/>
      <c r="CB25" s="187"/>
      <c r="CC25" s="187"/>
      <c r="CD25" s="187"/>
      <c r="CE25" s="187"/>
      <c r="CF25" s="187"/>
      <c r="CG25" s="187"/>
      <c r="CH25" s="187"/>
      <c r="CI25" s="187"/>
      <c r="CJ25" s="187"/>
      <c r="CK25" s="187"/>
      <c r="CL25" s="187"/>
      <c r="CM25" s="187"/>
      <c r="CN25" s="187"/>
      <c r="CO25" s="187"/>
      <c r="CP25" s="187"/>
      <c r="CQ25" s="187"/>
      <c r="CR25" s="187"/>
      <c r="CS25" s="187"/>
      <c r="CT25" s="187"/>
      <c r="CU25" s="187"/>
      <c r="CV25" s="187"/>
      <c r="CW25" s="187"/>
      <c r="CX25" s="187"/>
      <c r="CY25" s="187"/>
    </row>
    <row r="26" spans="1:103" x14ac:dyDescent="0.2">
      <c r="A26" s="187"/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7"/>
      <c r="AQ26" s="187"/>
      <c r="AR26" s="187"/>
      <c r="AS26" s="187"/>
      <c r="AT26" s="187"/>
      <c r="AU26" s="187"/>
      <c r="AV26" s="187"/>
      <c r="AW26" s="187"/>
      <c r="AX26" s="187"/>
      <c r="AY26" s="187"/>
      <c r="AZ26" s="187"/>
      <c r="BA26" s="187"/>
      <c r="BB26" s="187"/>
      <c r="BC26" s="187"/>
      <c r="BD26" s="187"/>
      <c r="BE26" s="187"/>
      <c r="BF26" s="187"/>
      <c r="BG26" s="187"/>
      <c r="BH26" s="187"/>
      <c r="BI26" s="187"/>
      <c r="BJ26" s="187"/>
      <c r="BK26" s="187"/>
      <c r="BL26" s="187"/>
      <c r="BM26" s="187"/>
      <c r="BN26" s="187"/>
      <c r="BO26" s="187"/>
      <c r="BP26" s="187"/>
      <c r="BQ26" s="187"/>
      <c r="BR26" s="187"/>
      <c r="BS26" s="187"/>
      <c r="BT26" s="187"/>
      <c r="BU26" s="187"/>
      <c r="BV26" s="187"/>
      <c r="BW26" s="187"/>
      <c r="BX26" s="187"/>
      <c r="BY26" s="187"/>
      <c r="BZ26" s="187"/>
      <c r="CA26" s="187"/>
      <c r="CB26" s="187"/>
      <c r="CC26" s="187"/>
      <c r="CD26" s="187"/>
      <c r="CE26" s="187"/>
      <c r="CF26" s="187"/>
      <c r="CG26" s="187"/>
      <c r="CH26" s="187"/>
      <c r="CI26" s="187"/>
      <c r="CJ26" s="187"/>
      <c r="CK26" s="187"/>
      <c r="CL26" s="187"/>
      <c r="CM26" s="187"/>
      <c r="CN26" s="187"/>
      <c r="CO26" s="187"/>
      <c r="CP26" s="187"/>
      <c r="CQ26" s="187"/>
      <c r="CR26" s="187"/>
      <c r="CS26" s="187"/>
      <c r="CT26" s="187"/>
      <c r="CU26" s="187"/>
      <c r="CV26" s="187"/>
      <c r="CW26" s="187"/>
      <c r="CX26" s="187"/>
      <c r="CY26" s="187"/>
    </row>
    <row r="27" spans="1:103" ht="15" x14ac:dyDescent="0.25">
      <c r="A27" s="187"/>
      <c r="B27" s="187"/>
      <c r="C27" s="187"/>
      <c r="D27" s="187"/>
      <c r="E27" s="187"/>
      <c r="F27" s="187"/>
      <c r="G27" s="196" t="s">
        <v>112</v>
      </c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87"/>
      <c r="AZ27" s="187"/>
      <c r="BA27" s="187"/>
      <c r="BB27" s="187"/>
      <c r="BC27" s="187"/>
      <c r="BD27" s="187"/>
      <c r="BE27" s="187"/>
      <c r="BF27" s="187"/>
      <c r="BG27" s="187"/>
      <c r="BH27" s="187"/>
      <c r="BI27" s="651"/>
      <c r="BJ27" s="652"/>
      <c r="BK27" s="652"/>
      <c r="BL27" s="652"/>
      <c r="BM27" s="652"/>
      <c r="BN27" s="652"/>
      <c r="BO27" s="652"/>
      <c r="BP27" s="652"/>
      <c r="BQ27" s="652"/>
      <c r="BR27" s="652"/>
      <c r="BS27" s="652"/>
      <c r="BT27" s="652"/>
      <c r="BU27" s="652"/>
      <c r="BV27" s="652"/>
      <c r="BW27" s="652"/>
      <c r="BX27" s="652"/>
      <c r="BY27" s="652"/>
      <c r="BZ27" s="652"/>
      <c r="CA27" s="652"/>
      <c r="CB27" s="652"/>
      <c r="CC27" s="652"/>
      <c r="CD27" s="652"/>
      <c r="CE27" s="652"/>
      <c r="CF27" s="652"/>
      <c r="CG27" s="652"/>
      <c r="CH27" s="652"/>
      <c r="CI27" s="652"/>
      <c r="CJ27" s="652"/>
      <c r="CK27" s="652"/>
      <c r="CL27" s="652"/>
      <c r="CM27" s="652"/>
      <c r="CN27" s="652"/>
      <c r="CO27" s="652"/>
      <c r="CP27" s="652"/>
      <c r="CQ27" s="196"/>
      <c r="CR27" s="187"/>
      <c r="CS27" s="187"/>
      <c r="CT27" s="187"/>
      <c r="CU27" s="187"/>
      <c r="CV27" s="187"/>
      <c r="CW27" s="187"/>
      <c r="CX27" s="187"/>
      <c r="CY27" s="187"/>
    </row>
    <row r="28" spans="1:103" ht="15" x14ac:dyDescent="0.25">
      <c r="A28" s="196"/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6"/>
      <c r="BM28" s="196"/>
      <c r="BN28" s="196"/>
      <c r="BO28" s="196"/>
      <c r="BP28" s="196"/>
      <c r="BQ28" s="196"/>
      <c r="BR28" s="196"/>
      <c r="BS28" s="196"/>
      <c r="BT28" s="196"/>
      <c r="BU28" s="196"/>
      <c r="BV28" s="196"/>
      <c r="BW28" s="196"/>
      <c r="BX28" s="196"/>
      <c r="BY28" s="196"/>
      <c r="BZ28" s="196"/>
      <c r="CA28" s="196"/>
      <c r="CB28" s="196"/>
      <c r="CC28" s="196"/>
      <c r="CD28" s="196"/>
      <c r="CE28" s="196"/>
      <c r="CF28" s="196"/>
      <c r="CG28" s="196"/>
      <c r="CH28" s="196"/>
      <c r="CI28" s="196"/>
      <c r="CJ28" s="196"/>
      <c r="CK28" s="196"/>
      <c r="CL28" s="196"/>
      <c r="CM28" s="196"/>
      <c r="CN28" s="196"/>
      <c r="CO28" s="196"/>
      <c r="CP28" s="196"/>
      <c r="CQ28" s="196"/>
      <c r="CR28" s="196"/>
      <c r="CS28" s="196"/>
      <c r="CT28" s="196"/>
      <c r="CU28" s="196"/>
      <c r="CV28" s="196"/>
      <c r="CW28" s="196"/>
      <c r="CX28" s="196"/>
      <c r="CY28" s="196"/>
    </row>
    <row r="29" spans="1:103" ht="15" x14ac:dyDescent="0.25">
      <c r="A29" s="196"/>
      <c r="B29" s="196"/>
      <c r="C29" s="196"/>
      <c r="D29" s="196"/>
      <c r="E29" s="196"/>
      <c r="F29" s="196"/>
      <c r="G29" s="196"/>
      <c r="H29" s="196"/>
      <c r="I29" s="196" t="s">
        <v>113</v>
      </c>
      <c r="J29" s="196"/>
      <c r="K29" s="196"/>
      <c r="L29" s="196"/>
      <c r="M29" s="196"/>
      <c r="N29" s="196"/>
      <c r="O29" s="196"/>
      <c r="P29" s="196"/>
      <c r="Q29" s="196"/>
      <c r="R29" s="196"/>
      <c r="S29" s="645"/>
      <c r="T29" s="645"/>
      <c r="U29" s="645"/>
      <c r="V29" s="645"/>
      <c r="W29" s="645"/>
      <c r="X29" s="645"/>
      <c r="Y29" s="645"/>
      <c r="Z29" s="645"/>
      <c r="AA29" s="645"/>
      <c r="AB29" s="645"/>
      <c r="AC29" s="645"/>
      <c r="AD29" s="645"/>
      <c r="AE29" s="645"/>
      <c r="AF29" s="645"/>
      <c r="AG29" s="645"/>
      <c r="AH29" s="645"/>
      <c r="AI29" s="196"/>
      <c r="AJ29" s="645"/>
      <c r="AK29" s="645"/>
      <c r="AL29" s="645"/>
      <c r="AM29" s="645"/>
      <c r="AN29" s="645"/>
      <c r="AO29" s="645"/>
      <c r="AP29" s="645"/>
      <c r="AQ29" s="645"/>
      <c r="AR29" s="645"/>
      <c r="AS29" s="645"/>
      <c r="AT29" s="645"/>
      <c r="AU29" s="645"/>
      <c r="AV29" s="196"/>
      <c r="AW29" s="645"/>
      <c r="AX29" s="645"/>
      <c r="AY29" s="645"/>
      <c r="AZ29" s="645"/>
      <c r="BA29" s="645"/>
      <c r="BB29" s="645"/>
      <c r="BC29" s="645"/>
      <c r="BD29" s="645"/>
      <c r="BE29" s="645"/>
      <c r="BF29" s="645"/>
      <c r="BG29" s="645"/>
      <c r="BH29" s="645"/>
      <c r="BI29" s="645"/>
      <c r="BJ29" s="645"/>
      <c r="BK29" s="645"/>
      <c r="BL29" s="645"/>
      <c r="BM29" s="645"/>
      <c r="BN29" s="645"/>
      <c r="BO29" s="645"/>
      <c r="BP29" s="645"/>
      <c r="BQ29" s="645"/>
      <c r="BR29" s="645"/>
      <c r="BS29" s="645"/>
      <c r="BT29" s="645"/>
      <c r="BU29" s="645"/>
      <c r="BV29" s="645"/>
      <c r="BW29" s="645"/>
      <c r="BX29" s="645"/>
      <c r="BY29" s="645"/>
      <c r="BZ29" s="645"/>
      <c r="CA29" s="645"/>
      <c r="CB29" s="645"/>
      <c r="CC29" s="645"/>
      <c r="CD29" s="645"/>
      <c r="CE29" s="645"/>
      <c r="CF29" s="645"/>
      <c r="CG29" s="645"/>
      <c r="CH29" s="645"/>
      <c r="CI29" s="645"/>
      <c r="CJ29" s="645"/>
      <c r="CK29" s="645"/>
      <c r="CL29" s="645"/>
      <c r="CM29" s="645"/>
      <c r="CN29" s="196"/>
      <c r="CO29" s="196"/>
      <c r="CP29" s="196"/>
      <c r="CQ29" s="196"/>
      <c r="CR29" s="196"/>
      <c r="CS29" s="196"/>
      <c r="CT29" s="196"/>
      <c r="CU29" s="196"/>
      <c r="CV29" s="196"/>
      <c r="CW29" s="196"/>
      <c r="CX29" s="196"/>
      <c r="CY29" s="196"/>
    </row>
    <row r="30" spans="1:103" x14ac:dyDescent="0.2">
      <c r="A30" s="186"/>
      <c r="B30" s="186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635" t="s">
        <v>114</v>
      </c>
      <c r="T30" s="635"/>
      <c r="U30" s="635"/>
      <c r="V30" s="635"/>
      <c r="W30" s="635"/>
      <c r="X30" s="635"/>
      <c r="Y30" s="635"/>
      <c r="Z30" s="635"/>
      <c r="AA30" s="635"/>
      <c r="AB30" s="635"/>
      <c r="AC30" s="635"/>
      <c r="AD30" s="635"/>
      <c r="AE30" s="635"/>
      <c r="AF30" s="635"/>
      <c r="AG30" s="635"/>
      <c r="AH30" s="635"/>
      <c r="AI30" s="186"/>
      <c r="AJ30" s="635" t="s">
        <v>115</v>
      </c>
      <c r="AK30" s="635"/>
      <c r="AL30" s="635"/>
      <c r="AM30" s="635"/>
      <c r="AN30" s="635"/>
      <c r="AO30" s="635"/>
      <c r="AP30" s="635"/>
      <c r="AQ30" s="635"/>
      <c r="AR30" s="635"/>
      <c r="AS30" s="635"/>
      <c r="AT30" s="635"/>
      <c r="AU30" s="635"/>
      <c r="AV30" s="201"/>
      <c r="AW30" s="635" t="s">
        <v>116</v>
      </c>
      <c r="AX30" s="635"/>
      <c r="AY30" s="635"/>
      <c r="AZ30" s="635"/>
      <c r="BA30" s="635"/>
      <c r="BB30" s="635"/>
      <c r="BC30" s="635"/>
      <c r="BD30" s="635"/>
      <c r="BE30" s="635"/>
      <c r="BF30" s="635"/>
      <c r="BG30" s="635"/>
      <c r="BH30" s="635"/>
      <c r="BI30" s="635"/>
      <c r="BJ30" s="635"/>
      <c r="BK30" s="635"/>
      <c r="BL30" s="635"/>
      <c r="BM30" s="635"/>
      <c r="BN30" s="635"/>
      <c r="BO30" s="635"/>
      <c r="BP30" s="635"/>
      <c r="BQ30" s="635"/>
      <c r="BR30" s="635"/>
      <c r="BS30" s="635"/>
      <c r="BT30" s="635"/>
      <c r="BU30" s="635"/>
      <c r="BV30" s="635"/>
      <c r="BW30" s="635"/>
      <c r="BX30" s="635"/>
      <c r="BY30" s="635"/>
      <c r="BZ30" s="635"/>
      <c r="CA30" s="635"/>
      <c r="CB30" s="635"/>
      <c r="CC30" s="635"/>
      <c r="CD30" s="635"/>
      <c r="CE30" s="635"/>
      <c r="CF30" s="635"/>
      <c r="CG30" s="635"/>
      <c r="CH30" s="635"/>
      <c r="CI30" s="635"/>
      <c r="CJ30" s="635"/>
      <c r="CK30" s="635"/>
      <c r="CL30" s="635"/>
      <c r="CM30" s="635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</row>
    <row r="31" spans="1:103" ht="15" x14ac:dyDescent="0.25">
      <c r="A31" s="196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196"/>
      <c r="CW31" s="196"/>
      <c r="CX31" s="196"/>
      <c r="CY31" s="196"/>
    </row>
    <row r="32" spans="1:103" ht="15" x14ac:dyDescent="0.25">
      <c r="A32" s="196"/>
      <c r="B32" s="196"/>
      <c r="C32" s="196"/>
      <c r="D32" s="196"/>
      <c r="E32" s="196"/>
      <c r="F32" s="196"/>
      <c r="G32" s="196"/>
      <c r="H32" s="196"/>
      <c r="I32" s="196" t="s">
        <v>117</v>
      </c>
      <c r="J32" s="196"/>
      <c r="K32" s="196"/>
      <c r="L32" s="196"/>
      <c r="M32" s="196"/>
      <c r="N32" s="196"/>
      <c r="O32" s="196"/>
      <c r="P32" s="196"/>
      <c r="Q32" s="196"/>
      <c r="R32" s="196"/>
      <c r="S32" s="645"/>
      <c r="T32" s="645"/>
      <c r="U32" s="645"/>
      <c r="V32" s="645"/>
      <c r="W32" s="645"/>
      <c r="X32" s="645"/>
      <c r="Y32" s="645"/>
      <c r="Z32" s="645"/>
      <c r="AA32" s="645"/>
      <c r="AB32" s="645"/>
      <c r="AC32" s="645"/>
      <c r="AD32" s="645"/>
      <c r="AE32" s="645"/>
      <c r="AF32" s="645"/>
      <c r="AG32" s="645"/>
      <c r="AH32" s="645"/>
      <c r="AI32" s="196"/>
      <c r="AJ32" s="645"/>
      <c r="AK32" s="645"/>
      <c r="AL32" s="645"/>
      <c r="AM32" s="645"/>
      <c r="AN32" s="645"/>
      <c r="AO32" s="645"/>
      <c r="AP32" s="645"/>
      <c r="AQ32" s="645"/>
      <c r="AR32" s="645"/>
      <c r="AS32" s="645"/>
      <c r="AT32" s="645"/>
      <c r="AU32" s="645"/>
      <c r="AV32" s="196"/>
      <c r="AW32" s="645"/>
      <c r="AX32" s="645"/>
      <c r="AY32" s="645"/>
      <c r="AZ32" s="645"/>
      <c r="BA32" s="645"/>
      <c r="BB32" s="645"/>
      <c r="BC32" s="645"/>
      <c r="BD32" s="645"/>
      <c r="BE32" s="645"/>
      <c r="BF32" s="645"/>
      <c r="BG32" s="645"/>
      <c r="BH32" s="645"/>
      <c r="BI32" s="645"/>
      <c r="BJ32" s="645"/>
      <c r="BK32" s="645"/>
      <c r="BL32" s="645"/>
      <c r="BM32" s="645"/>
      <c r="BN32" s="645"/>
      <c r="BO32" s="645"/>
      <c r="BP32" s="645"/>
      <c r="BQ32" s="645"/>
      <c r="BR32" s="645"/>
      <c r="BS32" s="645"/>
      <c r="BT32" s="645"/>
      <c r="BU32" s="645"/>
      <c r="BV32" s="645"/>
      <c r="BW32" s="645"/>
      <c r="BX32" s="645"/>
      <c r="BY32" s="645"/>
      <c r="BZ32" s="645"/>
      <c r="CA32" s="645"/>
      <c r="CB32" s="645"/>
      <c r="CC32" s="645"/>
      <c r="CD32" s="645"/>
      <c r="CE32" s="645"/>
      <c r="CF32" s="645"/>
      <c r="CG32" s="645"/>
      <c r="CH32" s="645"/>
      <c r="CI32" s="645"/>
      <c r="CJ32" s="645"/>
      <c r="CK32" s="645"/>
      <c r="CL32" s="645"/>
      <c r="CM32" s="645"/>
      <c r="CN32" s="196"/>
      <c r="CO32" s="196"/>
      <c r="CP32" s="196"/>
      <c r="CQ32" s="196"/>
      <c r="CR32" s="196"/>
      <c r="CS32" s="196"/>
      <c r="CT32" s="196"/>
      <c r="CU32" s="196"/>
      <c r="CV32" s="196"/>
      <c r="CW32" s="196"/>
      <c r="CX32" s="196"/>
      <c r="CY32" s="196"/>
    </row>
    <row r="33" spans="1:103" x14ac:dyDescent="0.2">
      <c r="A33" s="186"/>
      <c r="B33" s="186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635" t="s">
        <v>114</v>
      </c>
      <c r="T33" s="635"/>
      <c r="U33" s="635"/>
      <c r="V33" s="635"/>
      <c r="W33" s="635"/>
      <c r="X33" s="635"/>
      <c r="Y33" s="635"/>
      <c r="Z33" s="635"/>
      <c r="AA33" s="635"/>
      <c r="AB33" s="635"/>
      <c r="AC33" s="635"/>
      <c r="AD33" s="635"/>
      <c r="AE33" s="635"/>
      <c r="AF33" s="635"/>
      <c r="AG33" s="635"/>
      <c r="AH33" s="635"/>
      <c r="AI33" s="186"/>
      <c r="AJ33" s="635" t="s">
        <v>115</v>
      </c>
      <c r="AK33" s="635"/>
      <c r="AL33" s="635"/>
      <c r="AM33" s="635"/>
      <c r="AN33" s="635"/>
      <c r="AO33" s="635"/>
      <c r="AP33" s="635"/>
      <c r="AQ33" s="635"/>
      <c r="AR33" s="635"/>
      <c r="AS33" s="635"/>
      <c r="AT33" s="635"/>
      <c r="AU33" s="635"/>
      <c r="AV33" s="201"/>
      <c r="AW33" s="635" t="s">
        <v>116</v>
      </c>
      <c r="AX33" s="635"/>
      <c r="AY33" s="635"/>
      <c r="AZ33" s="635"/>
      <c r="BA33" s="635"/>
      <c r="BB33" s="635"/>
      <c r="BC33" s="635"/>
      <c r="BD33" s="635"/>
      <c r="BE33" s="635"/>
      <c r="BF33" s="635"/>
      <c r="BG33" s="635"/>
      <c r="BH33" s="635"/>
      <c r="BI33" s="635"/>
      <c r="BJ33" s="635"/>
      <c r="BK33" s="635"/>
      <c r="BL33" s="635"/>
      <c r="BM33" s="635"/>
      <c r="BN33" s="635"/>
      <c r="BO33" s="635"/>
      <c r="BP33" s="635"/>
      <c r="BQ33" s="635"/>
      <c r="BR33" s="635"/>
      <c r="BS33" s="635"/>
      <c r="BT33" s="635"/>
      <c r="BU33" s="635"/>
      <c r="BV33" s="635"/>
      <c r="BW33" s="635"/>
      <c r="BX33" s="635"/>
      <c r="BY33" s="635"/>
      <c r="BZ33" s="635"/>
      <c r="CA33" s="635"/>
      <c r="CB33" s="635"/>
      <c r="CC33" s="635"/>
      <c r="CD33" s="635"/>
      <c r="CE33" s="635"/>
      <c r="CF33" s="635"/>
      <c r="CG33" s="635"/>
      <c r="CH33" s="635"/>
      <c r="CI33" s="635"/>
      <c r="CJ33" s="635"/>
      <c r="CK33" s="635"/>
      <c r="CL33" s="635"/>
      <c r="CM33" s="635"/>
      <c r="CN33" s="186"/>
      <c r="CO33" s="186"/>
      <c r="CP33" s="186"/>
      <c r="CQ33" s="186"/>
      <c r="CR33" s="186"/>
      <c r="CS33" s="186"/>
      <c r="CT33" s="186"/>
      <c r="CU33" s="186"/>
      <c r="CV33" s="186"/>
      <c r="CW33" s="186"/>
      <c r="CX33" s="186"/>
      <c r="CY33" s="186"/>
    </row>
    <row r="34" spans="1:103" x14ac:dyDescent="0.2">
      <c r="A34" s="18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87"/>
      <c r="BE34" s="187"/>
      <c r="BF34" s="187"/>
      <c r="BG34" s="187"/>
      <c r="BH34" s="187"/>
      <c r="BI34" s="187"/>
      <c r="BJ34" s="187"/>
      <c r="BK34" s="187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7"/>
      <c r="CC34" s="187"/>
      <c r="CD34" s="187"/>
      <c r="CE34" s="187"/>
      <c r="CF34" s="187"/>
      <c r="CG34" s="187"/>
      <c r="CH34" s="187"/>
      <c r="CI34" s="187"/>
      <c r="CJ34" s="187"/>
      <c r="CK34" s="187"/>
      <c r="CL34" s="187"/>
      <c r="CM34" s="187"/>
      <c r="CN34" s="187"/>
      <c r="CO34" s="187"/>
      <c r="CP34" s="187"/>
      <c r="CQ34" s="187"/>
      <c r="CR34" s="187"/>
      <c r="CS34" s="187"/>
      <c r="CT34" s="187"/>
      <c r="CU34" s="187"/>
      <c r="CV34" s="187"/>
      <c r="CW34" s="187"/>
      <c r="CX34" s="187"/>
      <c r="CY34" s="187"/>
    </row>
    <row r="35" spans="1:103" x14ac:dyDescent="0.2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7"/>
      <c r="BC35" s="187"/>
      <c r="BD35" s="187"/>
      <c r="BE35" s="187"/>
      <c r="BF35" s="187"/>
      <c r="BG35" s="187"/>
      <c r="BH35" s="187"/>
      <c r="BI35" s="187"/>
      <c r="BJ35" s="187"/>
      <c r="BK35" s="187"/>
      <c r="BL35" s="187"/>
      <c r="BM35" s="187"/>
      <c r="BN35" s="187"/>
      <c r="BO35" s="187"/>
      <c r="BP35" s="187"/>
      <c r="BQ35" s="187"/>
      <c r="BR35" s="187"/>
      <c r="BS35" s="187"/>
      <c r="BT35" s="187"/>
      <c r="BU35" s="187"/>
      <c r="BV35" s="187"/>
      <c r="BW35" s="187"/>
      <c r="BX35" s="187"/>
      <c r="BY35" s="187"/>
      <c r="BZ35" s="187"/>
      <c r="CA35" s="187"/>
      <c r="CB35" s="187"/>
      <c r="CC35" s="187"/>
      <c r="CD35" s="187"/>
      <c r="CE35" s="187"/>
      <c r="CF35" s="187"/>
      <c r="CG35" s="187"/>
      <c r="CH35" s="187"/>
      <c r="CI35" s="187"/>
      <c r="CJ35" s="187"/>
      <c r="CK35" s="187"/>
      <c r="CL35" s="187"/>
      <c r="CM35" s="187"/>
      <c r="CN35" s="187"/>
      <c r="CO35" s="187"/>
      <c r="CP35" s="187"/>
      <c r="CQ35" s="187"/>
      <c r="CR35" s="187"/>
      <c r="CS35" s="187"/>
      <c r="CT35" s="187"/>
      <c r="CU35" s="187"/>
      <c r="CV35" s="187"/>
      <c r="CW35" s="187"/>
      <c r="CX35" s="187"/>
      <c r="CY35" s="187"/>
    </row>
    <row r="36" spans="1:103" ht="15" x14ac:dyDescent="0.25">
      <c r="A36" s="187"/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187"/>
      <c r="BX36" s="187"/>
      <c r="BY36" s="187"/>
      <c r="BZ36" s="187"/>
      <c r="CA36" s="187"/>
      <c r="CB36" s="187"/>
      <c r="CC36" s="187"/>
      <c r="CD36" s="187"/>
      <c r="CE36" s="187"/>
      <c r="CF36" s="187"/>
      <c r="CG36" s="187"/>
      <c r="CH36" s="187"/>
      <c r="CI36" s="187"/>
      <c r="CJ36" s="187"/>
      <c r="CK36" s="187"/>
      <c r="CL36" s="187"/>
      <c r="CM36" s="187"/>
      <c r="CN36" s="187"/>
      <c r="CO36" s="187"/>
      <c r="CP36" s="187"/>
      <c r="CQ36" s="187"/>
      <c r="CR36" s="187"/>
      <c r="CS36" s="187"/>
      <c r="CT36" s="187"/>
      <c r="CU36" s="187"/>
      <c r="CV36" s="187"/>
      <c r="CW36" s="187"/>
      <c r="CX36" s="187"/>
      <c r="CY36" s="202"/>
    </row>
    <row r="37" spans="1:103" x14ac:dyDescent="0.2">
      <c r="A37" s="187"/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187"/>
      <c r="BT37" s="187"/>
      <c r="BU37" s="187"/>
      <c r="BV37" s="187"/>
      <c r="BW37" s="187"/>
      <c r="BX37" s="187"/>
      <c r="BY37" s="187"/>
      <c r="BZ37" s="187"/>
      <c r="CA37" s="187"/>
      <c r="CB37" s="187"/>
      <c r="CC37" s="187"/>
      <c r="CD37" s="187"/>
      <c r="CE37" s="187"/>
      <c r="CF37" s="187"/>
      <c r="CG37" s="187"/>
      <c r="CH37" s="187"/>
      <c r="CI37" s="187"/>
      <c r="CJ37" s="187"/>
      <c r="CK37" s="187"/>
      <c r="CL37" s="187"/>
      <c r="CM37" s="187"/>
      <c r="CN37" s="187"/>
      <c r="CO37" s="187"/>
      <c r="CP37" s="187"/>
      <c r="CQ37" s="187"/>
      <c r="CR37" s="187"/>
      <c r="CS37" s="187"/>
      <c r="CT37" s="187"/>
      <c r="CU37" s="187"/>
      <c r="CV37" s="187"/>
      <c r="CW37" s="187"/>
      <c r="CX37" s="187"/>
      <c r="CY37" s="187"/>
    </row>
    <row r="38" spans="1:103" x14ac:dyDescent="0.2">
      <c r="A38" s="627" t="s">
        <v>118</v>
      </c>
      <c r="B38" s="627"/>
      <c r="C38" s="627"/>
      <c r="D38" s="627"/>
      <c r="E38" s="627"/>
      <c r="F38" s="627"/>
      <c r="G38" s="627"/>
      <c r="H38" s="627"/>
      <c r="I38" s="629" t="s">
        <v>119</v>
      </c>
      <c r="J38" s="629"/>
      <c r="K38" s="629"/>
      <c r="L38" s="629"/>
      <c r="M38" s="629"/>
      <c r="N38" s="629"/>
      <c r="O38" s="629"/>
      <c r="P38" s="629"/>
      <c r="Q38" s="629" t="s">
        <v>120</v>
      </c>
      <c r="R38" s="629"/>
      <c r="S38" s="629"/>
      <c r="T38" s="629"/>
      <c r="U38" s="629"/>
      <c r="V38" s="629" t="s">
        <v>121</v>
      </c>
      <c r="W38" s="629"/>
      <c r="X38" s="629"/>
      <c r="Y38" s="629"/>
      <c r="Z38" s="629" t="s">
        <v>122</v>
      </c>
      <c r="AA38" s="629"/>
      <c r="AB38" s="629"/>
      <c r="AC38" s="629"/>
      <c r="AD38" s="629"/>
      <c r="AE38" s="629"/>
      <c r="AF38" s="629" t="s">
        <v>123</v>
      </c>
      <c r="AG38" s="629"/>
      <c r="AH38" s="629"/>
      <c r="AI38" s="629"/>
      <c r="AJ38" s="629"/>
      <c r="AK38" s="636" t="s">
        <v>124</v>
      </c>
      <c r="AL38" s="637"/>
      <c r="AM38" s="637"/>
      <c r="AN38" s="638"/>
      <c r="AO38" s="629" t="s">
        <v>125</v>
      </c>
      <c r="AP38" s="629"/>
      <c r="AQ38" s="629"/>
      <c r="AR38" s="629"/>
      <c r="AS38" s="629"/>
      <c r="AT38" s="629"/>
      <c r="AU38" s="629"/>
      <c r="AV38" s="629"/>
      <c r="AW38" s="629"/>
      <c r="AX38" s="629"/>
      <c r="AY38" s="629"/>
      <c r="AZ38" s="629"/>
      <c r="BA38" s="629"/>
      <c r="BB38" s="629"/>
      <c r="BC38" s="629"/>
      <c r="BD38" s="629"/>
      <c r="BE38" s="629"/>
      <c r="BF38" s="629"/>
      <c r="BG38" s="629"/>
      <c r="BH38" s="629"/>
      <c r="BI38" s="629"/>
      <c r="BJ38" s="629"/>
      <c r="BK38" s="629"/>
      <c r="BL38" s="629"/>
      <c r="BM38" s="629"/>
      <c r="BN38" s="629"/>
      <c r="BO38" s="629"/>
      <c r="BP38" s="629"/>
      <c r="BQ38" s="629"/>
      <c r="BR38" s="629"/>
      <c r="BS38" s="629"/>
      <c r="BT38" s="629"/>
      <c r="BU38" s="629"/>
      <c r="BV38" s="629"/>
      <c r="BW38" s="629"/>
      <c r="BX38" s="629"/>
      <c r="BY38" s="629"/>
      <c r="BZ38" s="629"/>
      <c r="CA38" s="629"/>
      <c r="CB38" s="629"/>
      <c r="CC38" s="629"/>
      <c r="CD38" s="629"/>
      <c r="CE38" s="629"/>
      <c r="CF38" s="629"/>
      <c r="CG38" s="629"/>
      <c r="CH38" s="629"/>
      <c r="CI38" s="629"/>
      <c r="CJ38" s="629"/>
      <c r="CK38" s="629"/>
      <c r="CL38" s="629"/>
      <c r="CM38" s="629"/>
      <c r="CN38" s="629"/>
      <c r="CO38" s="629"/>
      <c r="CP38" s="629"/>
      <c r="CQ38" s="629"/>
      <c r="CR38" s="629"/>
      <c r="CS38" s="629"/>
      <c r="CT38" s="629"/>
      <c r="CU38" s="629"/>
      <c r="CV38" s="629"/>
      <c r="CW38" s="629"/>
      <c r="CX38" s="629"/>
      <c r="CY38" s="633"/>
    </row>
    <row r="39" spans="1:103" x14ac:dyDescent="0.2">
      <c r="A39" s="629" t="s">
        <v>126</v>
      </c>
      <c r="B39" s="629"/>
      <c r="C39" s="629"/>
      <c r="D39" s="629"/>
      <c r="E39" s="629" t="s">
        <v>127</v>
      </c>
      <c r="F39" s="629"/>
      <c r="G39" s="629"/>
      <c r="H39" s="629"/>
      <c r="I39" s="629"/>
      <c r="J39" s="629"/>
      <c r="K39" s="629"/>
      <c r="L39" s="629"/>
      <c r="M39" s="629"/>
      <c r="N39" s="629"/>
      <c r="O39" s="629"/>
      <c r="P39" s="629"/>
      <c r="Q39" s="629"/>
      <c r="R39" s="629"/>
      <c r="S39" s="629"/>
      <c r="T39" s="629"/>
      <c r="U39" s="629"/>
      <c r="V39" s="629"/>
      <c r="W39" s="629"/>
      <c r="X39" s="629"/>
      <c r="Y39" s="629"/>
      <c r="Z39" s="629"/>
      <c r="AA39" s="629"/>
      <c r="AB39" s="629"/>
      <c r="AC39" s="629"/>
      <c r="AD39" s="629"/>
      <c r="AE39" s="629"/>
      <c r="AF39" s="629"/>
      <c r="AG39" s="629"/>
      <c r="AH39" s="629"/>
      <c r="AI39" s="629"/>
      <c r="AJ39" s="629"/>
      <c r="AK39" s="639"/>
      <c r="AL39" s="640"/>
      <c r="AM39" s="640"/>
      <c r="AN39" s="641"/>
      <c r="AO39" s="629" t="s">
        <v>128</v>
      </c>
      <c r="AP39" s="629"/>
      <c r="AQ39" s="629"/>
      <c r="AR39" s="629"/>
      <c r="AS39" s="629"/>
      <c r="AT39" s="629"/>
      <c r="AU39" s="629"/>
      <c r="AV39" s="629"/>
      <c r="AW39" s="629"/>
      <c r="AX39" s="629"/>
      <c r="AY39" s="629"/>
      <c r="AZ39" s="629"/>
      <c r="BA39" s="629"/>
      <c r="BB39" s="629"/>
      <c r="BC39" s="629" t="s">
        <v>128</v>
      </c>
      <c r="BD39" s="629"/>
      <c r="BE39" s="629"/>
      <c r="BF39" s="629"/>
      <c r="BG39" s="629"/>
      <c r="BH39" s="629"/>
      <c r="BI39" s="629"/>
      <c r="BJ39" s="629"/>
      <c r="BK39" s="629"/>
      <c r="BL39" s="629"/>
      <c r="BM39" s="629"/>
      <c r="BN39" s="629"/>
      <c r="BO39" s="629" t="s">
        <v>128</v>
      </c>
      <c r="BP39" s="629"/>
      <c r="BQ39" s="629"/>
      <c r="BR39" s="629"/>
      <c r="BS39" s="629"/>
      <c r="BT39" s="629"/>
      <c r="BU39" s="629"/>
      <c r="BV39" s="629"/>
      <c r="BW39" s="629"/>
      <c r="BX39" s="629"/>
      <c r="BY39" s="629"/>
      <c r="BZ39" s="629"/>
      <c r="CA39" s="629"/>
      <c r="CB39" s="629"/>
      <c r="CC39" s="629" t="s">
        <v>128</v>
      </c>
      <c r="CD39" s="629"/>
      <c r="CE39" s="629"/>
      <c r="CF39" s="629"/>
      <c r="CG39" s="629"/>
      <c r="CH39" s="629"/>
      <c r="CI39" s="629"/>
      <c r="CJ39" s="629"/>
      <c r="CK39" s="629"/>
      <c r="CL39" s="629"/>
      <c r="CM39" s="629"/>
      <c r="CN39" s="629"/>
      <c r="CO39" s="629"/>
      <c r="CP39" s="627" t="s">
        <v>129</v>
      </c>
      <c r="CQ39" s="627"/>
      <c r="CR39" s="627"/>
      <c r="CS39" s="627"/>
      <c r="CT39" s="627"/>
      <c r="CU39" s="627"/>
      <c r="CV39" s="627"/>
      <c r="CW39" s="627"/>
      <c r="CX39" s="627"/>
      <c r="CY39" s="634"/>
    </row>
    <row r="40" spans="1:103" ht="31.5" customHeight="1" x14ac:dyDescent="0.2">
      <c r="A40" s="629"/>
      <c r="B40" s="629"/>
      <c r="C40" s="629"/>
      <c r="D40" s="629"/>
      <c r="E40" s="629"/>
      <c r="F40" s="629"/>
      <c r="G40" s="629"/>
      <c r="H40" s="629"/>
      <c r="I40" s="629"/>
      <c r="J40" s="629"/>
      <c r="K40" s="629"/>
      <c r="L40" s="629"/>
      <c r="M40" s="629"/>
      <c r="N40" s="629"/>
      <c r="O40" s="629"/>
      <c r="P40" s="629"/>
      <c r="Q40" s="629"/>
      <c r="R40" s="629"/>
      <c r="S40" s="629"/>
      <c r="T40" s="629"/>
      <c r="U40" s="629"/>
      <c r="V40" s="629"/>
      <c r="W40" s="629"/>
      <c r="X40" s="629"/>
      <c r="Y40" s="629"/>
      <c r="Z40" s="629"/>
      <c r="AA40" s="629"/>
      <c r="AB40" s="629"/>
      <c r="AC40" s="629"/>
      <c r="AD40" s="629"/>
      <c r="AE40" s="629"/>
      <c r="AF40" s="629"/>
      <c r="AG40" s="629"/>
      <c r="AH40" s="629"/>
      <c r="AI40" s="629"/>
      <c r="AJ40" s="629"/>
      <c r="AK40" s="642"/>
      <c r="AL40" s="643"/>
      <c r="AM40" s="643"/>
      <c r="AN40" s="644"/>
      <c r="AO40" s="629" t="s">
        <v>130</v>
      </c>
      <c r="AP40" s="629"/>
      <c r="AQ40" s="629"/>
      <c r="AR40" s="629"/>
      <c r="AS40" s="629"/>
      <c r="AT40" s="629" t="s">
        <v>131</v>
      </c>
      <c r="AU40" s="629"/>
      <c r="AV40" s="629"/>
      <c r="AW40" s="629"/>
      <c r="AX40" s="629" t="s">
        <v>132</v>
      </c>
      <c r="AY40" s="629"/>
      <c r="AZ40" s="629"/>
      <c r="BA40" s="629"/>
      <c r="BB40" s="629"/>
      <c r="BC40" s="629" t="s">
        <v>130</v>
      </c>
      <c r="BD40" s="629"/>
      <c r="BE40" s="629"/>
      <c r="BF40" s="629"/>
      <c r="BG40" s="629" t="s">
        <v>131</v>
      </c>
      <c r="BH40" s="629"/>
      <c r="BI40" s="629"/>
      <c r="BJ40" s="629"/>
      <c r="BK40" s="629" t="s">
        <v>132</v>
      </c>
      <c r="BL40" s="629"/>
      <c r="BM40" s="629"/>
      <c r="BN40" s="629"/>
      <c r="BO40" s="629" t="s">
        <v>130</v>
      </c>
      <c r="BP40" s="629"/>
      <c r="BQ40" s="629"/>
      <c r="BR40" s="629"/>
      <c r="BS40" s="629"/>
      <c r="BT40" s="629" t="s">
        <v>131</v>
      </c>
      <c r="BU40" s="629"/>
      <c r="BV40" s="629"/>
      <c r="BW40" s="629"/>
      <c r="BX40" s="629" t="s">
        <v>132</v>
      </c>
      <c r="BY40" s="629"/>
      <c r="BZ40" s="629"/>
      <c r="CA40" s="629"/>
      <c r="CB40" s="629"/>
      <c r="CC40" s="629" t="s">
        <v>130</v>
      </c>
      <c r="CD40" s="629"/>
      <c r="CE40" s="629"/>
      <c r="CF40" s="629"/>
      <c r="CG40" s="629" t="s">
        <v>131</v>
      </c>
      <c r="CH40" s="629"/>
      <c r="CI40" s="629"/>
      <c r="CJ40" s="629"/>
      <c r="CK40" s="629"/>
      <c r="CL40" s="629" t="s">
        <v>132</v>
      </c>
      <c r="CM40" s="629"/>
      <c r="CN40" s="629"/>
      <c r="CO40" s="629"/>
      <c r="CP40" s="629" t="s">
        <v>130</v>
      </c>
      <c r="CQ40" s="629"/>
      <c r="CR40" s="629"/>
      <c r="CS40" s="629"/>
      <c r="CT40" s="630" t="s">
        <v>133</v>
      </c>
      <c r="CU40" s="631"/>
      <c r="CV40" s="631"/>
      <c r="CW40" s="631"/>
      <c r="CX40" s="631"/>
      <c r="CY40" s="632"/>
    </row>
    <row r="41" spans="1:103" x14ac:dyDescent="0.2">
      <c r="A41" s="627">
        <v>1</v>
      </c>
      <c r="B41" s="627"/>
      <c r="C41" s="627"/>
      <c r="D41" s="627"/>
      <c r="E41" s="627">
        <v>2</v>
      </c>
      <c r="F41" s="627"/>
      <c r="G41" s="627"/>
      <c r="H41" s="627"/>
      <c r="I41" s="627">
        <v>3</v>
      </c>
      <c r="J41" s="627"/>
      <c r="K41" s="627"/>
      <c r="L41" s="627"/>
      <c r="M41" s="627"/>
      <c r="N41" s="627"/>
      <c r="O41" s="627"/>
      <c r="P41" s="627"/>
      <c r="Q41" s="627">
        <v>4</v>
      </c>
      <c r="R41" s="627"/>
      <c r="S41" s="627"/>
      <c r="T41" s="627"/>
      <c r="U41" s="627"/>
      <c r="V41" s="627">
        <v>5</v>
      </c>
      <c r="W41" s="627"/>
      <c r="X41" s="627"/>
      <c r="Y41" s="627"/>
      <c r="Z41" s="627">
        <v>6</v>
      </c>
      <c r="AA41" s="627"/>
      <c r="AB41" s="627"/>
      <c r="AC41" s="627"/>
      <c r="AD41" s="627"/>
      <c r="AE41" s="627"/>
      <c r="AF41" s="627">
        <v>7</v>
      </c>
      <c r="AG41" s="627"/>
      <c r="AH41" s="627"/>
      <c r="AI41" s="627"/>
      <c r="AJ41" s="627"/>
      <c r="AK41" s="624">
        <v>8</v>
      </c>
      <c r="AL41" s="625"/>
      <c r="AM41" s="625"/>
      <c r="AN41" s="628"/>
      <c r="AO41" s="627">
        <v>9</v>
      </c>
      <c r="AP41" s="627"/>
      <c r="AQ41" s="627"/>
      <c r="AR41" s="627"/>
      <c r="AS41" s="627"/>
      <c r="AT41" s="627">
        <v>10</v>
      </c>
      <c r="AU41" s="627"/>
      <c r="AV41" s="627"/>
      <c r="AW41" s="627"/>
      <c r="AX41" s="627">
        <v>11</v>
      </c>
      <c r="AY41" s="627"/>
      <c r="AZ41" s="627"/>
      <c r="BA41" s="627"/>
      <c r="BB41" s="627"/>
      <c r="BC41" s="627">
        <v>12</v>
      </c>
      <c r="BD41" s="627"/>
      <c r="BE41" s="627"/>
      <c r="BF41" s="627"/>
      <c r="BG41" s="627">
        <v>13</v>
      </c>
      <c r="BH41" s="627"/>
      <c r="BI41" s="627"/>
      <c r="BJ41" s="627"/>
      <c r="BK41" s="627">
        <v>14</v>
      </c>
      <c r="BL41" s="627"/>
      <c r="BM41" s="627"/>
      <c r="BN41" s="627"/>
      <c r="BO41" s="627">
        <v>15</v>
      </c>
      <c r="BP41" s="627"/>
      <c r="BQ41" s="627"/>
      <c r="BR41" s="627"/>
      <c r="BS41" s="627"/>
      <c r="BT41" s="627">
        <v>16</v>
      </c>
      <c r="BU41" s="627"/>
      <c r="BV41" s="627"/>
      <c r="BW41" s="627"/>
      <c r="BX41" s="627">
        <v>17</v>
      </c>
      <c r="BY41" s="627"/>
      <c r="BZ41" s="627"/>
      <c r="CA41" s="627"/>
      <c r="CB41" s="627"/>
      <c r="CC41" s="627">
        <v>18</v>
      </c>
      <c r="CD41" s="627"/>
      <c r="CE41" s="627"/>
      <c r="CF41" s="627"/>
      <c r="CG41" s="627">
        <v>19</v>
      </c>
      <c r="CH41" s="627"/>
      <c r="CI41" s="627"/>
      <c r="CJ41" s="627"/>
      <c r="CK41" s="627"/>
      <c r="CL41" s="627">
        <v>20</v>
      </c>
      <c r="CM41" s="627"/>
      <c r="CN41" s="627"/>
      <c r="CO41" s="627"/>
      <c r="CP41" s="627">
        <v>21</v>
      </c>
      <c r="CQ41" s="627"/>
      <c r="CR41" s="627"/>
      <c r="CS41" s="627"/>
      <c r="CT41" s="624">
        <v>22</v>
      </c>
      <c r="CU41" s="625"/>
      <c r="CV41" s="625"/>
      <c r="CW41" s="625"/>
      <c r="CX41" s="625"/>
      <c r="CY41" s="626"/>
    </row>
    <row r="42" spans="1:103" x14ac:dyDescent="0.2">
      <c r="A42" s="622"/>
      <c r="B42" s="622"/>
      <c r="C42" s="622"/>
      <c r="D42" s="622"/>
      <c r="E42" s="622"/>
      <c r="F42" s="622"/>
      <c r="G42" s="622"/>
      <c r="H42" s="622"/>
      <c r="I42" s="621"/>
      <c r="J42" s="621"/>
      <c r="K42" s="621"/>
      <c r="L42" s="621"/>
      <c r="M42" s="621"/>
      <c r="N42" s="621"/>
      <c r="O42" s="621"/>
      <c r="P42" s="621"/>
      <c r="Q42" s="623"/>
      <c r="R42" s="623"/>
      <c r="S42" s="623"/>
      <c r="T42" s="623"/>
      <c r="U42" s="623"/>
      <c r="V42" s="610"/>
      <c r="W42" s="610"/>
      <c r="X42" s="610"/>
      <c r="Y42" s="610"/>
      <c r="Z42" s="610"/>
      <c r="AA42" s="610"/>
      <c r="AB42" s="610"/>
      <c r="AC42" s="610"/>
      <c r="AD42" s="610"/>
      <c r="AE42" s="610"/>
      <c r="AF42" s="610"/>
      <c r="AG42" s="610"/>
      <c r="AH42" s="610"/>
      <c r="AI42" s="610"/>
      <c r="AJ42" s="610"/>
      <c r="AK42" s="604"/>
      <c r="AL42" s="605"/>
      <c r="AM42" s="605"/>
      <c r="AN42" s="611"/>
      <c r="AO42" s="610"/>
      <c r="AP42" s="610"/>
      <c r="AQ42" s="610"/>
      <c r="AR42" s="610"/>
      <c r="AS42" s="610"/>
      <c r="AT42" s="610"/>
      <c r="AU42" s="610"/>
      <c r="AV42" s="610"/>
      <c r="AW42" s="610"/>
      <c r="AX42" s="610"/>
      <c r="AY42" s="610"/>
      <c r="AZ42" s="610"/>
      <c r="BA42" s="610"/>
      <c r="BB42" s="610"/>
      <c r="BC42" s="610"/>
      <c r="BD42" s="610"/>
      <c r="BE42" s="610"/>
      <c r="BF42" s="610"/>
      <c r="BG42" s="610"/>
      <c r="BH42" s="610"/>
      <c r="BI42" s="610"/>
      <c r="BJ42" s="610"/>
      <c r="BK42" s="610"/>
      <c r="BL42" s="610"/>
      <c r="BM42" s="610"/>
      <c r="BN42" s="610"/>
      <c r="BO42" s="610"/>
      <c r="BP42" s="610"/>
      <c r="BQ42" s="610"/>
      <c r="BR42" s="610"/>
      <c r="BS42" s="610"/>
      <c r="BT42" s="610"/>
      <c r="BU42" s="610"/>
      <c r="BV42" s="610"/>
      <c r="BW42" s="610"/>
      <c r="BX42" s="610"/>
      <c r="BY42" s="610"/>
      <c r="BZ42" s="610"/>
      <c r="CA42" s="610"/>
      <c r="CB42" s="610"/>
      <c r="CC42" s="610"/>
      <c r="CD42" s="610"/>
      <c r="CE42" s="610"/>
      <c r="CF42" s="610"/>
      <c r="CG42" s="610"/>
      <c r="CH42" s="610"/>
      <c r="CI42" s="610"/>
      <c r="CJ42" s="610"/>
      <c r="CK42" s="610"/>
      <c r="CL42" s="610"/>
      <c r="CM42" s="610"/>
      <c r="CN42" s="610"/>
      <c r="CO42" s="610"/>
      <c r="CP42" s="610"/>
      <c r="CQ42" s="610"/>
      <c r="CR42" s="610"/>
      <c r="CS42" s="610"/>
      <c r="CT42" s="604"/>
      <c r="CU42" s="605"/>
      <c r="CV42" s="605"/>
      <c r="CW42" s="605"/>
      <c r="CX42" s="605"/>
      <c r="CY42" s="606"/>
    </row>
    <row r="43" spans="1:103" x14ac:dyDescent="0.2">
      <c r="A43" s="622"/>
      <c r="B43" s="622"/>
      <c r="C43" s="622"/>
      <c r="D43" s="622"/>
      <c r="E43" s="622"/>
      <c r="F43" s="622"/>
      <c r="G43" s="622"/>
      <c r="H43" s="622"/>
      <c r="I43" s="621"/>
      <c r="J43" s="621"/>
      <c r="K43" s="621"/>
      <c r="L43" s="621"/>
      <c r="M43" s="621"/>
      <c r="N43" s="621"/>
      <c r="O43" s="621"/>
      <c r="P43" s="621"/>
      <c r="Q43" s="623"/>
      <c r="R43" s="623"/>
      <c r="S43" s="623"/>
      <c r="T43" s="623"/>
      <c r="U43" s="623"/>
      <c r="V43" s="610"/>
      <c r="W43" s="610"/>
      <c r="X43" s="610"/>
      <c r="Y43" s="610"/>
      <c r="Z43" s="610"/>
      <c r="AA43" s="610"/>
      <c r="AB43" s="610"/>
      <c r="AC43" s="610"/>
      <c r="AD43" s="610"/>
      <c r="AE43" s="610"/>
      <c r="AF43" s="610"/>
      <c r="AG43" s="610"/>
      <c r="AH43" s="610"/>
      <c r="AI43" s="610"/>
      <c r="AJ43" s="610"/>
      <c r="AK43" s="604"/>
      <c r="AL43" s="605"/>
      <c r="AM43" s="605"/>
      <c r="AN43" s="611"/>
      <c r="AO43" s="610"/>
      <c r="AP43" s="610"/>
      <c r="AQ43" s="610"/>
      <c r="AR43" s="610"/>
      <c r="AS43" s="610"/>
      <c r="AT43" s="610"/>
      <c r="AU43" s="610"/>
      <c r="AV43" s="610"/>
      <c r="AW43" s="610"/>
      <c r="AX43" s="610"/>
      <c r="AY43" s="610"/>
      <c r="AZ43" s="610"/>
      <c r="BA43" s="610"/>
      <c r="BB43" s="610"/>
      <c r="BC43" s="610"/>
      <c r="BD43" s="610"/>
      <c r="BE43" s="610"/>
      <c r="BF43" s="610"/>
      <c r="BG43" s="610"/>
      <c r="BH43" s="610"/>
      <c r="BI43" s="610"/>
      <c r="BJ43" s="610"/>
      <c r="BK43" s="610"/>
      <c r="BL43" s="610"/>
      <c r="BM43" s="610"/>
      <c r="BN43" s="610"/>
      <c r="BO43" s="610"/>
      <c r="BP43" s="610"/>
      <c r="BQ43" s="610"/>
      <c r="BR43" s="610"/>
      <c r="BS43" s="610"/>
      <c r="BT43" s="610"/>
      <c r="BU43" s="610"/>
      <c r="BV43" s="610"/>
      <c r="BW43" s="610"/>
      <c r="BX43" s="610"/>
      <c r="BY43" s="610"/>
      <c r="BZ43" s="610"/>
      <c r="CA43" s="610"/>
      <c r="CB43" s="610"/>
      <c r="CC43" s="610"/>
      <c r="CD43" s="610"/>
      <c r="CE43" s="610"/>
      <c r="CF43" s="610"/>
      <c r="CG43" s="610"/>
      <c r="CH43" s="610"/>
      <c r="CI43" s="610"/>
      <c r="CJ43" s="610"/>
      <c r="CK43" s="610"/>
      <c r="CL43" s="610"/>
      <c r="CM43" s="610"/>
      <c r="CN43" s="610"/>
      <c r="CO43" s="610"/>
      <c r="CP43" s="610"/>
      <c r="CQ43" s="610"/>
      <c r="CR43" s="610"/>
      <c r="CS43" s="610"/>
      <c r="CT43" s="604"/>
      <c r="CU43" s="605"/>
      <c r="CV43" s="605"/>
      <c r="CW43" s="605"/>
      <c r="CX43" s="605"/>
      <c r="CY43" s="606"/>
    </row>
    <row r="44" spans="1:103" x14ac:dyDescent="0.2">
      <c r="A44" s="622"/>
      <c r="B44" s="622"/>
      <c r="C44" s="622"/>
      <c r="D44" s="622"/>
      <c r="E44" s="622"/>
      <c r="F44" s="622"/>
      <c r="G44" s="622"/>
      <c r="H44" s="622"/>
      <c r="I44" s="621"/>
      <c r="J44" s="621"/>
      <c r="K44" s="621"/>
      <c r="L44" s="621"/>
      <c r="M44" s="621"/>
      <c r="N44" s="621"/>
      <c r="O44" s="621"/>
      <c r="P44" s="621"/>
      <c r="Q44" s="623"/>
      <c r="R44" s="623"/>
      <c r="S44" s="623"/>
      <c r="T44" s="623"/>
      <c r="U44" s="623"/>
      <c r="V44" s="610"/>
      <c r="W44" s="610"/>
      <c r="X44" s="610"/>
      <c r="Y44" s="610"/>
      <c r="Z44" s="610"/>
      <c r="AA44" s="610"/>
      <c r="AB44" s="610"/>
      <c r="AC44" s="610"/>
      <c r="AD44" s="610"/>
      <c r="AE44" s="610"/>
      <c r="AF44" s="610"/>
      <c r="AG44" s="610"/>
      <c r="AH44" s="610"/>
      <c r="AI44" s="610"/>
      <c r="AJ44" s="610"/>
      <c r="AK44" s="604"/>
      <c r="AL44" s="605"/>
      <c r="AM44" s="605"/>
      <c r="AN44" s="611"/>
      <c r="AO44" s="610"/>
      <c r="AP44" s="610"/>
      <c r="AQ44" s="610"/>
      <c r="AR44" s="610"/>
      <c r="AS44" s="610"/>
      <c r="AT44" s="610"/>
      <c r="AU44" s="610"/>
      <c r="AV44" s="610"/>
      <c r="AW44" s="610"/>
      <c r="AX44" s="610"/>
      <c r="AY44" s="610"/>
      <c r="AZ44" s="610"/>
      <c r="BA44" s="610"/>
      <c r="BB44" s="610"/>
      <c r="BC44" s="610"/>
      <c r="BD44" s="610"/>
      <c r="BE44" s="610"/>
      <c r="BF44" s="610"/>
      <c r="BG44" s="610"/>
      <c r="BH44" s="610"/>
      <c r="BI44" s="610"/>
      <c r="BJ44" s="610"/>
      <c r="BK44" s="610"/>
      <c r="BL44" s="610"/>
      <c r="BM44" s="610"/>
      <c r="BN44" s="610"/>
      <c r="BO44" s="610"/>
      <c r="BP44" s="610"/>
      <c r="BQ44" s="610"/>
      <c r="BR44" s="610"/>
      <c r="BS44" s="610"/>
      <c r="BT44" s="610"/>
      <c r="BU44" s="610"/>
      <c r="BV44" s="610"/>
      <c r="BW44" s="610"/>
      <c r="BX44" s="610"/>
      <c r="BY44" s="610"/>
      <c r="BZ44" s="610"/>
      <c r="CA44" s="610"/>
      <c r="CB44" s="610"/>
      <c r="CC44" s="610"/>
      <c r="CD44" s="610"/>
      <c r="CE44" s="610"/>
      <c r="CF44" s="610"/>
      <c r="CG44" s="610"/>
      <c r="CH44" s="610"/>
      <c r="CI44" s="610"/>
      <c r="CJ44" s="610"/>
      <c r="CK44" s="610"/>
      <c r="CL44" s="610"/>
      <c r="CM44" s="610"/>
      <c r="CN44" s="610"/>
      <c r="CO44" s="610"/>
      <c r="CP44" s="610"/>
      <c r="CQ44" s="610"/>
      <c r="CR44" s="610"/>
      <c r="CS44" s="610"/>
      <c r="CT44" s="604"/>
      <c r="CU44" s="605"/>
      <c r="CV44" s="605"/>
      <c r="CW44" s="605"/>
      <c r="CX44" s="605"/>
      <c r="CY44" s="606"/>
    </row>
    <row r="45" spans="1:103" x14ac:dyDescent="0.2">
      <c r="A45" s="612"/>
      <c r="B45" s="613"/>
      <c r="C45" s="613"/>
      <c r="D45" s="614"/>
      <c r="E45" s="612"/>
      <c r="F45" s="613"/>
      <c r="G45" s="613"/>
      <c r="H45" s="614"/>
      <c r="I45" s="621"/>
      <c r="J45" s="621"/>
      <c r="K45" s="621"/>
      <c r="L45" s="621"/>
      <c r="M45" s="621"/>
      <c r="N45" s="621"/>
      <c r="O45" s="621"/>
      <c r="P45" s="621"/>
      <c r="Q45" s="618"/>
      <c r="R45" s="619"/>
      <c r="S45" s="619"/>
      <c r="T45" s="619"/>
      <c r="U45" s="620"/>
      <c r="V45" s="604"/>
      <c r="W45" s="605"/>
      <c r="X45" s="605"/>
      <c r="Y45" s="611"/>
      <c r="Z45" s="604"/>
      <c r="AA45" s="605"/>
      <c r="AB45" s="605"/>
      <c r="AC45" s="605"/>
      <c r="AD45" s="605"/>
      <c r="AE45" s="611"/>
      <c r="AF45" s="604"/>
      <c r="AG45" s="605"/>
      <c r="AH45" s="605"/>
      <c r="AI45" s="605"/>
      <c r="AJ45" s="611"/>
      <c r="AK45" s="604"/>
      <c r="AL45" s="605"/>
      <c r="AM45" s="605"/>
      <c r="AN45" s="611"/>
      <c r="AO45" s="604"/>
      <c r="AP45" s="605"/>
      <c r="AQ45" s="605"/>
      <c r="AR45" s="605"/>
      <c r="AS45" s="611"/>
      <c r="AT45" s="604"/>
      <c r="AU45" s="605"/>
      <c r="AV45" s="605"/>
      <c r="AW45" s="611"/>
      <c r="AX45" s="604"/>
      <c r="AY45" s="605"/>
      <c r="AZ45" s="605"/>
      <c r="BA45" s="605"/>
      <c r="BB45" s="611"/>
      <c r="BC45" s="604"/>
      <c r="BD45" s="605"/>
      <c r="BE45" s="605"/>
      <c r="BF45" s="611"/>
      <c r="BG45" s="604"/>
      <c r="BH45" s="605"/>
      <c r="BI45" s="605"/>
      <c r="BJ45" s="611"/>
      <c r="BK45" s="604"/>
      <c r="BL45" s="605"/>
      <c r="BM45" s="605"/>
      <c r="BN45" s="611"/>
      <c r="BO45" s="610"/>
      <c r="BP45" s="610"/>
      <c r="BQ45" s="610"/>
      <c r="BR45" s="610"/>
      <c r="BS45" s="610"/>
      <c r="BT45" s="610"/>
      <c r="BU45" s="610"/>
      <c r="BV45" s="610"/>
      <c r="BW45" s="610"/>
      <c r="BX45" s="610"/>
      <c r="BY45" s="610"/>
      <c r="BZ45" s="610"/>
      <c r="CA45" s="610"/>
      <c r="CB45" s="610"/>
      <c r="CC45" s="610"/>
      <c r="CD45" s="610"/>
      <c r="CE45" s="610"/>
      <c r="CF45" s="610"/>
      <c r="CG45" s="610"/>
      <c r="CH45" s="610"/>
      <c r="CI45" s="610"/>
      <c r="CJ45" s="610"/>
      <c r="CK45" s="610"/>
      <c r="CL45" s="610"/>
      <c r="CM45" s="610"/>
      <c r="CN45" s="610"/>
      <c r="CO45" s="610"/>
      <c r="CP45" s="610"/>
      <c r="CQ45" s="610"/>
      <c r="CR45" s="610"/>
      <c r="CS45" s="610"/>
      <c r="CT45" s="604"/>
      <c r="CU45" s="605"/>
      <c r="CV45" s="605"/>
      <c r="CW45" s="605"/>
      <c r="CX45" s="605"/>
      <c r="CY45" s="606"/>
    </row>
    <row r="46" spans="1:103" x14ac:dyDescent="0.2">
      <c r="A46" s="612"/>
      <c r="B46" s="613"/>
      <c r="C46" s="613"/>
      <c r="D46" s="614"/>
      <c r="E46" s="612"/>
      <c r="F46" s="613"/>
      <c r="G46" s="613"/>
      <c r="H46" s="614"/>
      <c r="I46" s="615"/>
      <c r="J46" s="616"/>
      <c r="K46" s="616"/>
      <c r="L46" s="616"/>
      <c r="M46" s="616"/>
      <c r="N46" s="616"/>
      <c r="O46" s="616"/>
      <c r="P46" s="617"/>
      <c r="Q46" s="618"/>
      <c r="R46" s="619"/>
      <c r="S46" s="619"/>
      <c r="T46" s="619"/>
      <c r="U46" s="620"/>
      <c r="V46" s="604"/>
      <c r="W46" s="605"/>
      <c r="X46" s="605"/>
      <c r="Y46" s="611"/>
      <c r="Z46" s="604"/>
      <c r="AA46" s="605"/>
      <c r="AB46" s="605"/>
      <c r="AC46" s="605"/>
      <c r="AD46" s="605"/>
      <c r="AE46" s="611"/>
      <c r="AF46" s="604"/>
      <c r="AG46" s="605"/>
      <c r="AH46" s="605"/>
      <c r="AI46" s="605"/>
      <c r="AJ46" s="611"/>
      <c r="AK46" s="604"/>
      <c r="AL46" s="605"/>
      <c r="AM46" s="605"/>
      <c r="AN46" s="611"/>
      <c r="AO46" s="604"/>
      <c r="AP46" s="605"/>
      <c r="AQ46" s="605"/>
      <c r="AR46" s="605"/>
      <c r="AS46" s="611"/>
      <c r="AT46" s="604"/>
      <c r="AU46" s="605"/>
      <c r="AV46" s="605"/>
      <c r="AW46" s="611"/>
      <c r="AX46" s="604"/>
      <c r="AY46" s="605"/>
      <c r="AZ46" s="605"/>
      <c r="BA46" s="605"/>
      <c r="BB46" s="611"/>
      <c r="BC46" s="604"/>
      <c r="BD46" s="605"/>
      <c r="BE46" s="605"/>
      <c r="BF46" s="611"/>
      <c r="BG46" s="604"/>
      <c r="BH46" s="605"/>
      <c r="BI46" s="605"/>
      <c r="BJ46" s="611"/>
      <c r="BK46" s="604"/>
      <c r="BL46" s="605"/>
      <c r="BM46" s="605"/>
      <c r="BN46" s="611"/>
      <c r="BO46" s="610"/>
      <c r="BP46" s="610"/>
      <c r="BQ46" s="610"/>
      <c r="BR46" s="610"/>
      <c r="BS46" s="610"/>
      <c r="BT46" s="610"/>
      <c r="BU46" s="610"/>
      <c r="BV46" s="610"/>
      <c r="BW46" s="610"/>
      <c r="BX46" s="610"/>
      <c r="BY46" s="610"/>
      <c r="BZ46" s="610"/>
      <c r="CA46" s="610"/>
      <c r="CB46" s="610"/>
      <c r="CC46" s="610"/>
      <c r="CD46" s="610"/>
      <c r="CE46" s="610"/>
      <c r="CF46" s="610"/>
      <c r="CG46" s="610"/>
      <c r="CH46" s="610"/>
      <c r="CI46" s="610"/>
      <c r="CJ46" s="610"/>
      <c r="CK46" s="610"/>
      <c r="CL46" s="610"/>
      <c r="CM46" s="610"/>
      <c r="CN46" s="610"/>
      <c r="CO46" s="610"/>
      <c r="CP46" s="610"/>
      <c r="CQ46" s="610"/>
      <c r="CR46" s="610"/>
      <c r="CS46" s="610"/>
      <c r="CT46" s="604"/>
      <c r="CU46" s="605"/>
      <c r="CV46" s="605"/>
      <c r="CW46" s="605"/>
      <c r="CX46" s="605"/>
      <c r="CY46" s="606"/>
    </row>
    <row r="47" spans="1:103" x14ac:dyDescent="0.2">
      <c r="A47" s="612"/>
      <c r="B47" s="613"/>
      <c r="C47" s="613"/>
      <c r="D47" s="614"/>
      <c r="E47" s="612"/>
      <c r="F47" s="613"/>
      <c r="G47" s="613"/>
      <c r="H47" s="614"/>
      <c r="I47" s="615"/>
      <c r="J47" s="616"/>
      <c r="K47" s="616"/>
      <c r="L47" s="616"/>
      <c r="M47" s="616"/>
      <c r="N47" s="616"/>
      <c r="O47" s="616"/>
      <c r="P47" s="617"/>
      <c r="Q47" s="618"/>
      <c r="R47" s="619"/>
      <c r="S47" s="619"/>
      <c r="T47" s="619"/>
      <c r="U47" s="620"/>
      <c r="V47" s="604"/>
      <c r="W47" s="605"/>
      <c r="X47" s="605"/>
      <c r="Y47" s="611"/>
      <c r="Z47" s="604"/>
      <c r="AA47" s="605"/>
      <c r="AB47" s="605"/>
      <c r="AC47" s="605"/>
      <c r="AD47" s="605"/>
      <c r="AE47" s="611"/>
      <c r="AF47" s="604"/>
      <c r="AG47" s="605"/>
      <c r="AH47" s="605"/>
      <c r="AI47" s="605"/>
      <c r="AJ47" s="611"/>
      <c r="AK47" s="604"/>
      <c r="AL47" s="605"/>
      <c r="AM47" s="605"/>
      <c r="AN47" s="611"/>
      <c r="AO47" s="604"/>
      <c r="AP47" s="605"/>
      <c r="AQ47" s="605"/>
      <c r="AR47" s="605"/>
      <c r="AS47" s="611"/>
      <c r="AT47" s="604"/>
      <c r="AU47" s="605"/>
      <c r="AV47" s="605"/>
      <c r="AW47" s="611"/>
      <c r="AX47" s="604"/>
      <c r="AY47" s="605"/>
      <c r="AZ47" s="605"/>
      <c r="BA47" s="605"/>
      <c r="BB47" s="611"/>
      <c r="BC47" s="604"/>
      <c r="BD47" s="605"/>
      <c r="BE47" s="605"/>
      <c r="BF47" s="611"/>
      <c r="BG47" s="604"/>
      <c r="BH47" s="605"/>
      <c r="BI47" s="605"/>
      <c r="BJ47" s="611"/>
      <c r="BK47" s="604"/>
      <c r="BL47" s="605"/>
      <c r="BM47" s="605"/>
      <c r="BN47" s="611"/>
      <c r="BO47" s="610"/>
      <c r="BP47" s="610"/>
      <c r="BQ47" s="610"/>
      <c r="BR47" s="610"/>
      <c r="BS47" s="610"/>
      <c r="BT47" s="610"/>
      <c r="BU47" s="610"/>
      <c r="BV47" s="610"/>
      <c r="BW47" s="610"/>
      <c r="BX47" s="610"/>
      <c r="BY47" s="610"/>
      <c r="BZ47" s="610"/>
      <c r="CA47" s="610"/>
      <c r="CB47" s="610"/>
      <c r="CC47" s="610"/>
      <c r="CD47" s="610"/>
      <c r="CE47" s="610"/>
      <c r="CF47" s="610"/>
      <c r="CG47" s="610"/>
      <c r="CH47" s="610"/>
      <c r="CI47" s="610"/>
      <c r="CJ47" s="610"/>
      <c r="CK47" s="610"/>
      <c r="CL47" s="610"/>
      <c r="CM47" s="610"/>
      <c r="CN47" s="610"/>
      <c r="CO47" s="610"/>
      <c r="CP47" s="610"/>
      <c r="CQ47" s="610"/>
      <c r="CR47" s="610"/>
      <c r="CS47" s="610"/>
      <c r="CT47" s="604"/>
      <c r="CU47" s="605"/>
      <c r="CV47" s="605"/>
      <c r="CW47" s="605"/>
      <c r="CX47" s="605"/>
      <c r="CY47" s="606"/>
    </row>
    <row r="48" spans="1:103" x14ac:dyDescent="0.2">
      <c r="A48" s="612"/>
      <c r="B48" s="613"/>
      <c r="C48" s="613"/>
      <c r="D48" s="614"/>
      <c r="E48" s="612"/>
      <c r="F48" s="613"/>
      <c r="G48" s="613"/>
      <c r="H48" s="614"/>
      <c r="I48" s="615"/>
      <c r="J48" s="616"/>
      <c r="K48" s="616"/>
      <c r="L48" s="616"/>
      <c r="M48" s="616"/>
      <c r="N48" s="616"/>
      <c r="O48" s="616"/>
      <c r="P48" s="617"/>
      <c r="Q48" s="618"/>
      <c r="R48" s="619"/>
      <c r="S48" s="619"/>
      <c r="T48" s="619"/>
      <c r="U48" s="620"/>
      <c r="V48" s="604"/>
      <c r="W48" s="605"/>
      <c r="X48" s="605"/>
      <c r="Y48" s="611"/>
      <c r="Z48" s="604"/>
      <c r="AA48" s="605"/>
      <c r="AB48" s="605"/>
      <c r="AC48" s="605"/>
      <c r="AD48" s="605"/>
      <c r="AE48" s="611"/>
      <c r="AF48" s="604"/>
      <c r="AG48" s="605"/>
      <c r="AH48" s="605"/>
      <c r="AI48" s="605"/>
      <c r="AJ48" s="611"/>
      <c r="AK48" s="604"/>
      <c r="AL48" s="605"/>
      <c r="AM48" s="605"/>
      <c r="AN48" s="611"/>
      <c r="AO48" s="604"/>
      <c r="AP48" s="605"/>
      <c r="AQ48" s="605"/>
      <c r="AR48" s="605"/>
      <c r="AS48" s="611"/>
      <c r="AT48" s="604"/>
      <c r="AU48" s="605"/>
      <c r="AV48" s="605"/>
      <c r="AW48" s="611"/>
      <c r="AX48" s="604"/>
      <c r="AY48" s="605"/>
      <c r="AZ48" s="605"/>
      <c r="BA48" s="605"/>
      <c r="BB48" s="611"/>
      <c r="BC48" s="604"/>
      <c r="BD48" s="605"/>
      <c r="BE48" s="605"/>
      <c r="BF48" s="611"/>
      <c r="BG48" s="604"/>
      <c r="BH48" s="605"/>
      <c r="BI48" s="605"/>
      <c r="BJ48" s="611"/>
      <c r="BK48" s="604"/>
      <c r="BL48" s="605"/>
      <c r="BM48" s="605"/>
      <c r="BN48" s="611"/>
      <c r="BO48" s="610"/>
      <c r="BP48" s="610"/>
      <c r="BQ48" s="610"/>
      <c r="BR48" s="610"/>
      <c r="BS48" s="610"/>
      <c r="BT48" s="610"/>
      <c r="BU48" s="610"/>
      <c r="BV48" s="610"/>
      <c r="BW48" s="610"/>
      <c r="BX48" s="610"/>
      <c r="BY48" s="610"/>
      <c r="BZ48" s="610"/>
      <c r="CA48" s="610"/>
      <c r="CB48" s="610"/>
      <c r="CC48" s="610"/>
      <c r="CD48" s="610"/>
      <c r="CE48" s="610"/>
      <c r="CF48" s="610"/>
      <c r="CG48" s="610"/>
      <c r="CH48" s="610"/>
      <c r="CI48" s="610"/>
      <c r="CJ48" s="610"/>
      <c r="CK48" s="610"/>
      <c r="CL48" s="610"/>
      <c r="CM48" s="610"/>
      <c r="CN48" s="610"/>
      <c r="CO48" s="610"/>
      <c r="CP48" s="610"/>
      <c r="CQ48" s="610"/>
      <c r="CR48" s="610"/>
      <c r="CS48" s="610"/>
      <c r="CT48" s="604"/>
      <c r="CU48" s="605"/>
      <c r="CV48" s="605"/>
      <c r="CW48" s="605"/>
      <c r="CX48" s="605"/>
      <c r="CY48" s="606"/>
    </row>
    <row r="49" spans="1:103" x14ac:dyDescent="0.2">
      <c r="A49" s="612"/>
      <c r="B49" s="613"/>
      <c r="C49" s="613"/>
      <c r="D49" s="614"/>
      <c r="E49" s="612"/>
      <c r="F49" s="613"/>
      <c r="G49" s="613"/>
      <c r="H49" s="614"/>
      <c r="I49" s="615"/>
      <c r="J49" s="616"/>
      <c r="K49" s="616"/>
      <c r="L49" s="616"/>
      <c r="M49" s="616"/>
      <c r="N49" s="616"/>
      <c r="O49" s="616"/>
      <c r="P49" s="617"/>
      <c r="Q49" s="618"/>
      <c r="R49" s="619"/>
      <c r="S49" s="619"/>
      <c r="T49" s="619"/>
      <c r="U49" s="620"/>
      <c r="V49" s="604"/>
      <c r="W49" s="605"/>
      <c r="X49" s="605"/>
      <c r="Y49" s="611"/>
      <c r="Z49" s="604"/>
      <c r="AA49" s="605"/>
      <c r="AB49" s="605"/>
      <c r="AC49" s="605"/>
      <c r="AD49" s="605"/>
      <c r="AE49" s="611"/>
      <c r="AF49" s="604"/>
      <c r="AG49" s="605"/>
      <c r="AH49" s="605"/>
      <c r="AI49" s="605"/>
      <c r="AJ49" s="611"/>
      <c r="AK49" s="604"/>
      <c r="AL49" s="605"/>
      <c r="AM49" s="605"/>
      <c r="AN49" s="611"/>
      <c r="AO49" s="604"/>
      <c r="AP49" s="605"/>
      <c r="AQ49" s="605"/>
      <c r="AR49" s="605"/>
      <c r="AS49" s="611"/>
      <c r="AT49" s="604"/>
      <c r="AU49" s="605"/>
      <c r="AV49" s="605"/>
      <c r="AW49" s="611"/>
      <c r="AX49" s="604"/>
      <c r="AY49" s="605"/>
      <c r="AZ49" s="605"/>
      <c r="BA49" s="605"/>
      <c r="BB49" s="611"/>
      <c r="BC49" s="604"/>
      <c r="BD49" s="605"/>
      <c r="BE49" s="605"/>
      <c r="BF49" s="611"/>
      <c r="BG49" s="604"/>
      <c r="BH49" s="605"/>
      <c r="BI49" s="605"/>
      <c r="BJ49" s="611"/>
      <c r="BK49" s="604"/>
      <c r="BL49" s="605"/>
      <c r="BM49" s="605"/>
      <c r="BN49" s="611"/>
      <c r="BO49" s="610"/>
      <c r="BP49" s="610"/>
      <c r="BQ49" s="610"/>
      <c r="BR49" s="610"/>
      <c r="BS49" s="610"/>
      <c r="BT49" s="610"/>
      <c r="BU49" s="610"/>
      <c r="BV49" s="610"/>
      <c r="BW49" s="610"/>
      <c r="BX49" s="610"/>
      <c r="BY49" s="610"/>
      <c r="BZ49" s="610"/>
      <c r="CA49" s="610"/>
      <c r="CB49" s="610"/>
      <c r="CC49" s="610"/>
      <c r="CD49" s="610"/>
      <c r="CE49" s="610"/>
      <c r="CF49" s="610"/>
      <c r="CG49" s="610"/>
      <c r="CH49" s="610"/>
      <c r="CI49" s="610"/>
      <c r="CJ49" s="610"/>
      <c r="CK49" s="610"/>
      <c r="CL49" s="610"/>
      <c r="CM49" s="610"/>
      <c r="CN49" s="610"/>
      <c r="CO49" s="610"/>
      <c r="CP49" s="610"/>
      <c r="CQ49" s="610"/>
      <c r="CR49" s="610"/>
      <c r="CS49" s="610"/>
      <c r="CT49" s="604"/>
      <c r="CU49" s="605"/>
      <c r="CV49" s="605"/>
      <c r="CW49" s="605"/>
      <c r="CX49" s="605"/>
      <c r="CY49" s="606"/>
    </row>
    <row r="50" spans="1:103" x14ac:dyDescent="0.2">
      <c r="A50" s="612"/>
      <c r="B50" s="613"/>
      <c r="C50" s="613"/>
      <c r="D50" s="614"/>
      <c r="E50" s="612"/>
      <c r="F50" s="613"/>
      <c r="G50" s="613"/>
      <c r="H50" s="614"/>
      <c r="I50" s="615"/>
      <c r="J50" s="616"/>
      <c r="K50" s="616"/>
      <c r="L50" s="616"/>
      <c r="M50" s="616"/>
      <c r="N50" s="616"/>
      <c r="O50" s="616"/>
      <c r="P50" s="617"/>
      <c r="Q50" s="618"/>
      <c r="R50" s="619"/>
      <c r="S50" s="619"/>
      <c r="T50" s="619"/>
      <c r="U50" s="620"/>
      <c r="V50" s="604"/>
      <c r="W50" s="605"/>
      <c r="X50" s="605"/>
      <c r="Y50" s="611"/>
      <c r="Z50" s="604"/>
      <c r="AA50" s="605"/>
      <c r="AB50" s="605"/>
      <c r="AC50" s="605"/>
      <c r="AD50" s="605"/>
      <c r="AE50" s="611"/>
      <c r="AF50" s="604"/>
      <c r="AG50" s="605"/>
      <c r="AH50" s="605"/>
      <c r="AI50" s="605"/>
      <c r="AJ50" s="611"/>
      <c r="AK50" s="604"/>
      <c r="AL50" s="605"/>
      <c r="AM50" s="605"/>
      <c r="AN50" s="611"/>
      <c r="AO50" s="604"/>
      <c r="AP50" s="605"/>
      <c r="AQ50" s="605"/>
      <c r="AR50" s="605"/>
      <c r="AS50" s="611"/>
      <c r="AT50" s="604"/>
      <c r="AU50" s="605"/>
      <c r="AV50" s="605"/>
      <c r="AW50" s="611"/>
      <c r="AX50" s="604"/>
      <c r="AY50" s="605"/>
      <c r="AZ50" s="605"/>
      <c r="BA50" s="605"/>
      <c r="BB50" s="611"/>
      <c r="BC50" s="604"/>
      <c r="BD50" s="605"/>
      <c r="BE50" s="605"/>
      <c r="BF50" s="611"/>
      <c r="BG50" s="604"/>
      <c r="BH50" s="605"/>
      <c r="BI50" s="605"/>
      <c r="BJ50" s="611"/>
      <c r="BK50" s="604"/>
      <c r="BL50" s="605"/>
      <c r="BM50" s="605"/>
      <c r="BN50" s="611"/>
      <c r="BO50" s="610"/>
      <c r="BP50" s="610"/>
      <c r="BQ50" s="610"/>
      <c r="BR50" s="610"/>
      <c r="BS50" s="610"/>
      <c r="BT50" s="610"/>
      <c r="BU50" s="610"/>
      <c r="BV50" s="610"/>
      <c r="BW50" s="610"/>
      <c r="BX50" s="610"/>
      <c r="BY50" s="610"/>
      <c r="BZ50" s="610"/>
      <c r="CA50" s="610"/>
      <c r="CB50" s="610"/>
      <c r="CC50" s="610"/>
      <c r="CD50" s="610"/>
      <c r="CE50" s="610"/>
      <c r="CF50" s="610"/>
      <c r="CG50" s="610"/>
      <c r="CH50" s="610"/>
      <c r="CI50" s="610"/>
      <c r="CJ50" s="610"/>
      <c r="CK50" s="610"/>
      <c r="CL50" s="610"/>
      <c r="CM50" s="610"/>
      <c r="CN50" s="610"/>
      <c r="CO50" s="610"/>
      <c r="CP50" s="610"/>
      <c r="CQ50" s="610"/>
      <c r="CR50" s="610"/>
      <c r="CS50" s="610"/>
      <c r="CT50" s="604"/>
      <c r="CU50" s="605"/>
      <c r="CV50" s="605"/>
      <c r="CW50" s="605"/>
      <c r="CX50" s="605"/>
      <c r="CY50" s="606"/>
    </row>
    <row r="51" spans="1:103" x14ac:dyDescent="0.2">
      <c r="A51" s="612"/>
      <c r="B51" s="613"/>
      <c r="C51" s="613"/>
      <c r="D51" s="614"/>
      <c r="E51" s="612"/>
      <c r="F51" s="613"/>
      <c r="G51" s="613"/>
      <c r="H51" s="614"/>
      <c r="I51" s="615"/>
      <c r="J51" s="616"/>
      <c r="K51" s="616"/>
      <c r="L51" s="616"/>
      <c r="M51" s="616"/>
      <c r="N51" s="616"/>
      <c r="O51" s="616"/>
      <c r="P51" s="617"/>
      <c r="Q51" s="618"/>
      <c r="R51" s="619"/>
      <c r="S51" s="619"/>
      <c r="T51" s="619"/>
      <c r="U51" s="620"/>
      <c r="V51" s="604"/>
      <c r="W51" s="605"/>
      <c r="X51" s="605"/>
      <c r="Y51" s="611"/>
      <c r="Z51" s="604"/>
      <c r="AA51" s="605"/>
      <c r="AB51" s="605"/>
      <c r="AC51" s="605"/>
      <c r="AD51" s="605"/>
      <c r="AE51" s="611"/>
      <c r="AF51" s="604"/>
      <c r="AG51" s="605"/>
      <c r="AH51" s="605"/>
      <c r="AI51" s="605"/>
      <c r="AJ51" s="611"/>
      <c r="AK51" s="604"/>
      <c r="AL51" s="605"/>
      <c r="AM51" s="605"/>
      <c r="AN51" s="611"/>
      <c r="AO51" s="604"/>
      <c r="AP51" s="605"/>
      <c r="AQ51" s="605"/>
      <c r="AR51" s="605"/>
      <c r="AS51" s="611"/>
      <c r="AT51" s="604"/>
      <c r="AU51" s="605"/>
      <c r="AV51" s="605"/>
      <c r="AW51" s="611"/>
      <c r="AX51" s="604"/>
      <c r="AY51" s="605"/>
      <c r="AZ51" s="605"/>
      <c r="BA51" s="605"/>
      <c r="BB51" s="611"/>
      <c r="BC51" s="604"/>
      <c r="BD51" s="605"/>
      <c r="BE51" s="605"/>
      <c r="BF51" s="611"/>
      <c r="BG51" s="604"/>
      <c r="BH51" s="605"/>
      <c r="BI51" s="605"/>
      <c r="BJ51" s="611"/>
      <c r="BK51" s="604"/>
      <c r="BL51" s="605"/>
      <c r="BM51" s="605"/>
      <c r="BN51" s="611"/>
      <c r="BO51" s="610"/>
      <c r="BP51" s="610"/>
      <c r="BQ51" s="610"/>
      <c r="BR51" s="610"/>
      <c r="BS51" s="610"/>
      <c r="BT51" s="610"/>
      <c r="BU51" s="610"/>
      <c r="BV51" s="610"/>
      <c r="BW51" s="610"/>
      <c r="BX51" s="610"/>
      <c r="BY51" s="610"/>
      <c r="BZ51" s="610"/>
      <c r="CA51" s="610"/>
      <c r="CB51" s="610"/>
      <c r="CC51" s="610"/>
      <c r="CD51" s="610"/>
      <c r="CE51" s="610"/>
      <c r="CF51" s="610"/>
      <c r="CG51" s="610"/>
      <c r="CH51" s="610"/>
      <c r="CI51" s="610"/>
      <c r="CJ51" s="610"/>
      <c r="CK51" s="610"/>
      <c r="CL51" s="610"/>
      <c r="CM51" s="610"/>
      <c r="CN51" s="610"/>
      <c r="CO51" s="610"/>
      <c r="CP51" s="610"/>
      <c r="CQ51" s="610"/>
      <c r="CR51" s="610"/>
      <c r="CS51" s="610"/>
      <c r="CT51" s="604"/>
      <c r="CU51" s="605"/>
      <c r="CV51" s="605"/>
      <c r="CW51" s="605"/>
      <c r="CX51" s="605"/>
      <c r="CY51" s="606"/>
    </row>
    <row r="52" spans="1:103" x14ac:dyDescent="0.2">
      <c r="A52" s="612"/>
      <c r="B52" s="613"/>
      <c r="C52" s="613"/>
      <c r="D52" s="614"/>
      <c r="E52" s="612"/>
      <c r="F52" s="613"/>
      <c r="G52" s="613"/>
      <c r="H52" s="614"/>
      <c r="I52" s="615"/>
      <c r="J52" s="616"/>
      <c r="K52" s="616"/>
      <c r="L52" s="616"/>
      <c r="M52" s="616"/>
      <c r="N52" s="616"/>
      <c r="O52" s="616"/>
      <c r="P52" s="617"/>
      <c r="Q52" s="618"/>
      <c r="R52" s="619"/>
      <c r="S52" s="619"/>
      <c r="T52" s="619"/>
      <c r="U52" s="620"/>
      <c r="V52" s="604"/>
      <c r="W52" s="605"/>
      <c r="X52" s="605"/>
      <c r="Y52" s="611"/>
      <c r="Z52" s="604"/>
      <c r="AA52" s="605"/>
      <c r="AB52" s="605"/>
      <c r="AC52" s="605"/>
      <c r="AD52" s="605"/>
      <c r="AE52" s="611"/>
      <c r="AF52" s="604"/>
      <c r="AG52" s="605"/>
      <c r="AH52" s="605"/>
      <c r="AI52" s="605"/>
      <c r="AJ52" s="611"/>
      <c r="AK52" s="604"/>
      <c r="AL52" s="605"/>
      <c r="AM52" s="605"/>
      <c r="AN52" s="611"/>
      <c r="AO52" s="604"/>
      <c r="AP52" s="605"/>
      <c r="AQ52" s="605"/>
      <c r="AR52" s="605"/>
      <c r="AS52" s="611"/>
      <c r="AT52" s="604"/>
      <c r="AU52" s="605"/>
      <c r="AV52" s="605"/>
      <c r="AW52" s="611"/>
      <c r="AX52" s="604"/>
      <c r="AY52" s="605"/>
      <c r="AZ52" s="605"/>
      <c r="BA52" s="605"/>
      <c r="BB52" s="611"/>
      <c r="BC52" s="604"/>
      <c r="BD52" s="605"/>
      <c r="BE52" s="605"/>
      <c r="BF52" s="611"/>
      <c r="BG52" s="604"/>
      <c r="BH52" s="605"/>
      <c r="BI52" s="605"/>
      <c r="BJ52" s="611"/>
      <c r="BK52" s="604"/>
      <c r="BL52" s="605"/>
      <c r="BM52" s="605"/>
      <c r="BN52" s="611"/>
      <c r="BO52" s="610"/>
      <c r="BP52" s="610"/>
      <c r="BQ52" s="610"/>
      <c r="BR52" s="610"/>
      <c r="BS52" s="610"/>
      <c r="BT52" s="610"/>
      <c r="BU52" s="610"/>
      <c r="BV52" s="610"/>
      <c r="BW52" s="610"/>
      <c r="BX52" s="610"/>
      <c r="BY52" s="610"/>
      <c r="BZ52" s="610"/>
      <c r="CA52" s="610"/>
      <c r="CB52" s="610"/>
      <c r="CC52" s="610"/>
      <c r="CD52" s="610"/>
      <c r="CE52" s="610"/>
      <c r="CF52" s="610"/>
      <c r="CG52" s="610"/>
      <c r="CH52" s="610"/>
      <c r="CI52" s="610"/>
      <c r="CJ52" s="610"/>
      <c r="CK52" s="610"/>
      <c r="CL52" s="610"/>
      <c r="CM52" s="610"/>
      <c r="CN52" s="610"/>
      <c r="CO52" s="610"/>
      <c r="CP52" s="610"/>
      <c r="CQ52" s="610"/>
      <c r="CR52" s="610"/>
      <c r="CS52" s="610"/>
      <c r="CT52" s="604"/>
      <c r="CU52" s="605"/>
      <c r="CV52" s="605"/>
      <c r="CW52" s="605"/>
      <c r="CX52" s="605"/>
      <c r="CY52" s="606"/>
    </row>
    <row r="53" spans="1:103" x14ac:dyDescent="0.2">
      <c r="A53" s="612"/>
      <c r="B53" s="613"/>
      <c r="C53" s="613"/>
      <c r="D53" s="614"/>
      <c r="E53" s="612"/>
      <c r="F53" s="613"/>
      <c r="G53" s="613"/>
      <c r="H53" s="614"/>
      <c r="I53" s="615"/>
      <c r="J53" s="616"/>
      <c r="K53" s="616"/>
      <c r="L53" s="616"/>
      <c r="M53" s="616"/>
      <c r="N53" s="616"/>
      <c r="O53" s="616"/>
      <c r="P53" s="617"/>
      <c r="Q53" s="618"/>
      <c r="R53" s="619"/>
      <c r="S53" s="619"/>
      <c r="T53" s="619"/>
      <c r="U53" s="620"/>
      <c r="V53" s="604"/>
      <c r="W53" s="605"/>
      <c r="X53" s="605"/>
      <c r="Y53" s="611"/>
      <c r="Z53" s="604"/>
      <c r="AA53" s="605"/>
      <c r="AB53" s="605"/>
      <c r="AC53" s="605"/>
      <c r="AD53" s="605"/>
      <c r="AE53" s="611"/>
      <c r="AF53" s="604"/>
      <c r="AG53" s="605"/>
      <c r="AH53" s="605"/>
      <c r="AI53" s="605"/>
      <c r="AJ53" s="611"/>
      <c r="AK53" s="604"/>
      <c r="AL53" s="605"/>
      <c r="AM53" s="605"/>
      <c r="AN53" s="611"/>
      <c r="AO53" s="604"/>
      <c r="AP53" s="605"/>
      <c r="AQ53" s="605"/>
      <c r="AR53" s="605"/>
      <c r="AS53" s="611"/>
      <c r="AT53" s="604"/>
      <c r="AU53" s="605"/>
      <c r="AV53" s="605"/>
      <c r="AW53" s="611"/>
      <c r="AX53" s="604"/>
      <c r="AY53" s="605"/>
      <c r="AZ53" s="605"/>
      <c r="BA53" s="605"/>
      <c r="BB53" s="611"/>
      <c r="BC53" s="604"/>
      <c r="BD53" s="605"/>
      <c r="BE53" s="605"/>
      <c r="BF53" s="611"/>
      <c r="BG53" s="604"/>
      <c r="BH53" s="605"/>
      <c r="BI53" s="605"/>
      <c r="BJ53" s="611"/>
      <c r="BK53" s="604"/>
      <c r="BL53" s="605"/>
      <c r="BM53" s="605"/>
      <c r="BN53" s="611"/>
      <c r="BO53" s="610"/>
      <c r="BP53" s="610"/>
      <c r="BQ53" s="610"/>
      <c r="BR53" s="610"/>
      <c r="BS53" s="610"/>
      <c r="BT53" s="610"/>
      <c r="BU53" s="610"/>
      <c r="BV53" s="610"/>
      <c r="BW53" s="610"/>
      <c r="BX53" s="610"/>
      <c r="BY53" s="610"/>
      <c r="BZ53" s="610"/>
      <c r="CA53" s="610"/>
      <c r="CB53" s="610"/>
      <c r="CC53" s="610"/>
      <c r="CD53" s="610"/>
      <c r="CE53" s="610"/>
      <c r="CF53" s="610"/>
      <c r="CG53" s="610"/>
      <c r="CH53" s="610"/>
      <c r="CI53" s="610"/>
      <c r="CJ53" s="610"/>
      <c r="CK53" s="610"/>
      <c r="CL53" s="610"/>
      <c r="CM53" s="610"/>
      <c r="CN53" s="610"/>
      <c r="CO53" s="610"/>
      <c r="CP53" s="610"/>
      <c r="CQ53" s="610"/>
      <c r="CR53" s="610"/>
      <c r="CS53" s="610"/>
      <c r="CT53" s="604"/>
      <c r="CU53" s="605"/>
      <c r="CV53" s="605"/>
      <c r="CW53" s="605"/>
      <c r="CX53" s="605"/>
      <c r="CY53" s="606"/>
    </row>
    <row r="54" spans="1:103" x14ac:dyDescent="0.2">
      <c r="A54" s="612"/>
      <c r="B54" s="613"/>
      <c r="C54" s="613"/>
      <c r="D54" s="614"/>
      <c r="E54" s="612"/>
      <c r="F54" s="613"/>
      <c r="G54" s="613"/>
      <c r="H54" s="614"/>
      <c r="I54" s="615"/>
      <c r="J54" s="616"/>
      <c r="K54" s="616"/>
      <c r="L54" s="616"/>
      <c r="M54" s="616"/>
      <c r="N54" s="616"/>
      <c r="O54" s="616"/>
      <c r="P54" s="617"/>
      <c r="Q54" s="618"/>
      <c r="R54" s="619"/>
      <c r="S54" s="619"/>
      <c r="T54" s="619"/>
      <c r="U54" s="620"/>
      <c r="V54" s="604"/>
      <c r="W54" s="605"/>
      <c r="X54" s="605"/>
      <c r="Y54" s="611"/>
      <c r="Z54" s="604"/>
      <c r="AA54" s="605"/>
      <c r="AB54" s="605"/>
      <c r="AC54" s="605"/>
      <c r="AD54" s="605"/>
      <c r="AE54" s="611"/>
      <c r="AF54" s="604"/>
      <c r="AG54" s="605"/>
      <c r="AH54" s="605"/>
      <c r="AI54" s="605"/>
      <c r="AJ54" s="611"/>
      <c r="AK54" s="604"/>
      <c r="AL54" s="605"/>
      <c r="AM54" s="605"/>
      <c r="AN54" s="611"/>
      <c r="AO54" s="604"/>
      <c r="AP54" s="605"/>
      <c r="AQ54" s="605"/>
      <c r="AR54" s="605"/>
      <c r="AS54" s="611"/>
      <c r="AT54" s="604"/>
      <c r="AU54" s="605"/>
      <c r="AV54" s="605"/>
      <c r="AW54" s="611"/>
      <c r="AX54" s="604"/>
      <c r="AY54" s="605"/>
      <c r="AZ54" s="605"/>
      <c r="BA54" s="605"/>
      <c r="BB54" s="611"/>
      <c r="BC54" s="604"/>
      <c r="BD54" s="605"/>
      <c r="BE54" s="605"/>
      <c r="BF54" s="611"/>
      <c r="BG54" s="604"/>
      <c r="BH54" s="605"/>
      <c r="BI54" s="605"/>
      <c r="BJ54" s="611"/>
      <c r="BK54" s="604"/>
      <c r="BL54" s="605"/>
      <c r="BM54" s="605"/>
      <c r="BN54" s="611"/>
      <c r="BO54" s="610"/>
      <c r="BP54" s="610"/>
      <c r="BQ54" s="610"/>
      <c r="BR54" s="610"/>
      <c r="BS54" s="610"/>
      <c r="BT54" s="610"/>
      <c r="BU54" s="610"/>
      <c r="BV54" s="610"/>
      <c r="BW54" s="610"/>
      <c r="BX54" s="610"/>
      <c r="BY54" s="610"/>
      <c r="BZ54" s="610"/>
      <c r="CA54" s="610"/>
      <c r="CB54" s="610"/>
      <c r="CC54" s="610"/>
      <c r="CD54" s="610"/>
      <c r="CE54" s="610"/>
      <c r="CF54" s="610"/>
      <c r="CG54" s="610"/>
      <c r="CH54" s="610"/>
      <c r="CI54" s="610"/>
      <c r="CJ54" s="610"/>
      <c r="CK54" s="610"/>
      <c r="CL54" s="610"/>
      <c r="CM54" s="610"/>
      <c r="CN54" s="610"/>
      <c r="CO54" s="610"/>
      <c r="CP54" s="610"/>
      <c r="CQ54" s="610"/>
      <c r="CR54" s="610"/>
      <c r="CS54" s="610"/>
      <c r="CT54" s="604"/>
      <c r="CU54" s="605"/>
      <c r="CV54" s="605"/>
      <c r="CW54" s="605"/>
      <c r="CX54" s="605"/>
      <c r="CY54" s="606"/>
    </row>
    <row r="55" spans="1:103" x14ac:dyDescent="0.2">
      <c r="A55" s="612"/>
      <c r="B55" s="613"/>
      <c r="C55" s="613"/>
      <c r="D55" s="614"/>
      <c r="E55" s="612"/>
      <c r="F55" s="613"/>
      <c r="G55" s="613"/>
      <c r="H55" s="614"/>
      <c r="I55" s="615"/>
      <c r="J55" s="616"/>
      <c r="K55" s="616"/>
      <c r="L55" s="616"/>
      <c r="M55" s="616"/>
      <c r="N55" s="616"/>
      <c r="O55" s="616"/>
      <c r="P55" s="617"/>
      <c r="Q55" s="618"/>
      <c r="R55" s="619"/>
      <c r="S55" s="619"/>
      <c r="T55" s="619"/>
      <c r="U55" s="620"/>
      <c r="V55" s="604"/>
      <c r="W55" s="605"/>
      <c r="X55" s="605"/>
      <c r="Y55" s="611"/>
      <c r="Z55" s="604"/>
      <c r="AA55" s="605"/>
      <c r="AB55" s="605"/>
      <c r="AC55" s="605"/>
      <c r="AD55" s="605"/>
      <c r="AE55" s="611"/>
      <c r="AF55" s="604"/>
      <c r="AG55" s="605"/>
      <c r="AH55" s="605"/>
      <c r="AI55" s="605"/>
      <c r="AJ55" s="611"/>
      <c r="AK55" s="604"/>
      <c r="AL55" s="605"/>
      <c r="AM55" s="605"/>
      <c r="AN55" s="611"/>
      <c r="AO55" s="604"/>
      <c r="AP55" s="605"/>
      <c r="AQ55" s="605"/>
      <c r="AR55" s="605"/>
      <c r="AS55" s="611"/>
      <c r="AT55" s="604"/>
      <c r="AU55" s="605"/>
      <c r="AV55" s="605"/>
      <c r="AW55" s="611"/>
      <c r="AX55" s="604"/>
      <c r="AY55" s="605"/>
      <c r="AZ55" s="605"/>
      <c r="BA55" s="605"/>
      <c r="BB55" s="611"/>
      <c r="BC55" s="604"/>
      <c r="BD55" s="605"/>
      <c r="BE55" s="605"/>
      <c r="BF55" s="611"/>
      <c r="BG55" s="604"/>
      <c r="BH55" s="605"/>
      <c r="BI55" s="605"/>
      <c r="BJ55" s="611"/>
      <c r="BK55" s="604"/>
      <c r="BL55" s="605"/>
      <c r="BM55" s="605"/>
      <c r="BN55" s="611"/>
      <c r="BO55" s="610"/>
      <c r="BP55" s="610"/>
      <c r="BQ55" s="610"/>
      <c r="BR55" s="610"/>
      <c r="BS55" s="610"/>
      <c r="BT55" s="610"/>
      <c r="BU55" s="610"/>
      <c r="BV55" s="610"/>
      <c r="BW55" s="610"/>
      <c r="BX55" s="610"/>
      <c r="BY55" s="610"/>
      <c r="BZ55" s="610"/>
      <c r="CA55" s="610"/>
      <c r="CB55" s="610"/>
      <c r="CC55" s="610"/>
      <c r="CD55" s="610"/>
      <c r="CE55" s="610"/>
      <c r="CF55" s="610"/>
      <c r="CG55" s="610"/>
      <c r="CH55" s="610"/>
      <c r="CI55" s="610"/>
      <c r="CJ55" s="610"/>
      <c r="CK55" s="610"/>
      <c r="CL55" s="610"/>
      <c r="CM55" s="610"/>
      <c r="CN55" s="610"/>
      <c r="CO55" s="610"/>
      <c r="CP55" s="610"/>
      <c r="CQ55" s="610"/>
      <c r="CR55" s="610"/>
      <c r="CS55" s="610"/>
      <c r="CT55" s="604"/>
      <c r="CU55" s="605"/>
      <c r="CV55" s="605"/>
      <c r="CW55" s="605"/>
      <c r="CX55" s="605"/>
      <c r="CY55" s="606"/>
    </row>
    <row r="56" spans="1:103" x14ac:dyDescent="0.2">
      <c r="A56" s="612"/>
      <c r="B56" s="613"/>
      <c r="C56" s="613"/>
      <c r="D56" s="614"/>
      <c r="E56" s="612"/>
      <c r="F56" s="613"/>
      <c r="G56" s="613"/>
      <c r="H56" s="614"/>
      <c r="I56" s="615"/>
      <c r="J56" s="616"/>
      <c r="K56" s="616"/>
      <c r="L56" s="616"/>
      <c r="M56" s="616"/>
      <c r="N56" s="616"/>
      <c r="O56" s="616"/>
      <c r="P56" s="617"/>
      <c r="Q56" s="618"/>
      <c r="R56" s="619"/>
      <c r="S56" s="619"/>
      <c r="T56" s="619"/>
      <c r="U56" s="620"/>
      <c r="V56" s="604"/>
      <c r="W56" s="605"/>
      <c r="X56" s="605"/>
      <c r="Y56" s="611"/>
      <c r="Z56" s="604"/>
      <c r="AA56" s="605"/>
      <c r="AB56" s="605"/>
      <c r="AC56" s="605"/>
      <c r="AD56" s="605"/>
      <c r="AE56" s="611"/>
      <c r="AF56" s="604"/>
      <c r="AG56" s="605"/>
      <c r="AH56" s="605"/>
      <c r="AI56" s="605"/>
      <c r="AJ56" s="611"/>
      <c r="AK56" s="604"/>
      <c r="AL56" s="605"/>
      <c r="AM56" s="605"/>
      <c r="AN56" s="611"/>
      <c r="AO56" s="604"/>
      <c r="AP56" s="605"/>
      <c r="AQ56" s="605"/>
      <c r="AR56" s="605"/>
      <c r="AS56" s="611"/>
      <c r="AT56" s="604"/>
      <c r="AU56" s="605"/>
      <c r="AV56" s="605"/>
      <c r="AW56" s="611"/>
      <c r="AX56" s="604"/>
      <c r="AY56" s="605"/>
      <c r="AZ56" s="605"/>
      <c r="BA56" s="605"/>
      <c r="BB56" s="611"/>
      <c r="BC56" s="604"/>
      <c r="BD56" s="605"/>
      <c r="BE56" s="605"/>
      <c r="BF56" s="611"/>
      <c r="BG56" s="604"/>
      <c r="BH56" s="605"/>
      <c r="BI56" s="605"/>
      <c r="BJ56" s="611"/>
      <c r="BK56" s="604"/>
      <c r="BL56" s="605"/>
      <c r="BM56" s="605"/>
      <c r="BN56" s="611"/>
      <c r="BO56" s="610"/>
      <c r="BP56" s="610"/>
      <c r="BQ56" s="610"/>
      <c r="BR56" s="610"/>
      <c r="BS56" s="610"/>
      <c r="BT56" s="610"/>
      <c r="BU56" s="610"/>
      <c r="BV56" s="610"/>
      <c r="BW56" s="610"/>
      <c r="BX56" s="610"/>
      <c r="BY56" s="610"/>
      <c r="BZ56" s="610"/>
      <c r="CA56" s="610"/>
      <c r="CB56" s="610"/>
      <c r="CC56" s="610"/>
      <c r="CD56" s="610"/>
      <c r="CE56" s="610"/>
      <c r="CF56" s="610"/>
      <c r="CG56" s="610"/>
      <c r="CH56" s="610"/>
      <c r="CI56" s="610"/>
      <c r="CJ56" s="610"/>
      <c r="CK56" s="610"/>
      <c r="CL56" s="610"/>
      <c r="CM56" s="610"/>
      <c r="CN56" s="610"/>
      <c r="CO56" s="610"/>
      <c r="CP56" s="610"/>
      <c r="CQ56" s="610"/>
      <c r="CR56" s="610"/>
      <c r="CS56" s="610"/>
      <c r="CT56" s="604"/>
      <c r="CU56" s="605"/>
      <c r="CV56" s="605"/>
      <c r="CW56" s="605"/>
      <c r="CX56" s="605"/>
      <c r="CY56" s="606"/>
    </row>
    <row r="57" spans="1:103" x14ac:dyDescent="0.2">
      <c r="A57" s="612"/>
      <c r="B57" s="613"/>
      <c r="C57" s="613"/>
      <c r="D57" s="614"/>
      <c r="E57" s="612"/>
      <c r="F57" s="613"/>
      <c r="G57" s="613"/>
      <c r="H57" s="614"/>
      <c r="I57" s="615"/>
      <c r="J57" s="616"/>
      <c r="K57" s="616"/>
      <c r="L57" s="616"/>
      <c r="M57" s="616"/>
      <c r="N57" s="616"/>
      <c r="O57" s="616"/>
      <c r="P57" s="617"/>
      <c r="Q57" s="618"/>
      <c r="R57" s="619"/>
      <c r="S57" s="619"/>
      <c r="T57" s="619"/>
      <c r="U57" s="620"/>
      <c r="V57" s="604"/>
      <c r="W57" s="605"/>
      <c r="X57" s="605"/>
      <c r="Y57" s="611"/>
      <c r="Z57" s="604"/>
      <c r="AA57" s="605"/>
      <c r="AB57" s="605"/>
      <c r="AC57" s="605"/>
      <c r="AD57" s="605"/>
      <c r="AE57" s="611"/>
      <c r="AF57" s="604"/>
      <c r="AG57" s="605"/>
      <c r="AH57" s="605"/>
      <c r="AI57" s="605"/>
      <c r="AJ57" s="611"/>
      <c r="AK57" s="604"/>
      <c r="AL57" s="605"/>
      <c r="AM57" s="605"/>
      <c r="AN57" s="611"/>
      <c r="AO57" s="604"/>
      <c r="AP57" s="605"/>
      <c r="AQ57" s="605"/>
      <c r="AR57" s="605"/>
      <c r="AS57" s="611"/>
      <c r="AT57" s="604"/>
      <c r="AU57" s="605"/>
      <c r="AV57" s="605"/>
      <c r="AW57" s="611"/>
      <c r="AX57" s="604"/>
      <c r="AY57" s="605"/>
      <c r="AZ57" s="605"/>
      <c r="BA57" s="605"/>
      <c r="BB57" s="611"/>
      <c r="BC57" s="604"/>
      <c r="BD57" s="605"/>
      <c r="BE57" s="605"/>
      <c r="BF57" s="611"/>
      <c r="BG57" s="604"/>
      <c r="BH57" s="605"/>
      <c r="BI57" s="605"/>
      <c r="BJ57" s="611"/>
      <c r="BK57" s="604"/>
      <c r="BL57" s="605"/>
      <c r="BM57" s="605"/>
      <c r="BN57" s="611"/>
      <c r="BO57" s="610"/>
      <c r="BP57" s="610"/>
      <c r="BQ57" s="610"/>
      <c r="BR57" s="610"/>
      <c r="BS57" s="610"/>
      <c r="BT57" s="610"/>
      <c r="BU57" s="610"/>
      <c r="BV57" s="610"/>
      <c r="BW57" s="610"/>
      <c r="BX57" s="610"/>
      <c r="BY57" s="610"/>
      <c r="BZ57" s="610"/>
      <c r="CA57" s="610"/>
      <c r="CB57" s="610"/>
      <c r="CC57" s="610"/>
      <c r="CD57" s="610"/>
      <c r="CE57" s="610"/>
      <c r="CF57" s="610"/>
      <c r="CG57" s="610"/>
      <c r="CH57" s="610"/>
      <c r="CI57" s="610"/>
      <c r="CJ57" s="610"/>
      <c r="CK57" s="610"/>
      <c r="CL57" s="610"/>
      <c r="CM57" s="610"/>
      <c r="CN57" s="610"/>
      <c r="CO57" s="610"/>
      <c r="CP57" s="610"/>
      <c r="CQ57" s="610"/>
      <c r="CR57" s="610"/>
      <c r="CS57" s="610"/>
      <c r="CT57" s="604"/>
      <c r="CU57" s="605"/>
      <c r="CV57" s="605"/>
      <c r="CW57" s="605"/>
      <c r="CX57" s="605"/>
      <c r="CY57" s="606"/>
    </row>
    <row r="58" spans="1:103" x14ac:dyDescent="0.2">
      <c r="A58" s="612"/>
      <c r="B58" s="613"/>
      <c r="C58" s="613"/>
      <c r="D58" s="614"/>
      <c r="E58" s="612"/>
      <c r="F58" s="613"/>
      <c r="G58" s="613"/>
      <c r="H58" s="614"/>
      <c r="I58" s="615"/>
      <c r="J58" s="616"/>
      <c r="K58" s="616"/>
      <c r="L58" s="616"/>
      <c r="M58" s="616"/>
      <c r="N58" s="616"/>
      <c r="O58" s="616"/>
      <c r="P58" s="617"/>
      <c r="Q58" s="618"/>
      <c r="R58" s="619"/>
      <c r="S58" s="619"/>
      <c r="T58" s="619"/>
      <c r="U58" s="620"/>
      <c r="V58" s="604"/>
      <c r="W58" s="605"/>
      <c r="X58" s="605"/>
      <c r="Y58" s="611"/>
      <c r="Z58" s="604"/>
      <c r="AA58" s="605"/>
      <c r="AB58" s="605"/>
      <c r="AC58" s="605"/>
      <c r="AD58" s="605"/>
      <c r="AE58" s="611"/>
      <c r="AF58" s="604"/>
      <c r="AG58" s="605"/>
      <c r="AH58" s="605"/>
      <c r="AI58" s="605"/>
      <c r="AJ58" s="611"/>
      <c r="AK58" s="604"/>
      <c r="AL58" s="605"/>
      <c r="AM58" s="605"/>
      <c r="AN58" s="611"/>
      <c r="AO58" s="604"/>
      <c r="AP58" s="605"/>
      <c r="AQ58" s="605"/>
      <c r="AR58" s="605"/>
      <c r="AS58" s="611"/>
      <c r="AT58" s="604"/>
      <c r="AU58" s="605"/>
      <c r="AV58" s="605"/>
      <c r="AW58" s="611"/>
      <c r="AX58" s="604"/>
      <c r="AY58" s="605"/>
      <c r="AZ58" s="605"/>
      <c r="BA58" s="605"/>
      <c r="BB58" s="611"/>
      <c r="BC58" s="604"/>
      <c r="BD58" s="605"/>
      <c r="BE58" s="605"/>
      <c r="BF58" s="611"/>
      <c r="BG58" s="604"/>
      <c r="BH58" s="605"/>
      <c r="BI58" s="605"/>
      <c r="BJ58" s="611"/>
      <c r="BK58" s="604"/>
      <c r="BL58" s="605"/>
      <c r="BM58" s="605"/>
      <c r="BN58" s="611"/>
      <c r="BO58" s="610"/>
      <c r="BP58" s="610"/>
      <c r="BQ58" s="610"/>
      <c r="BR58" s="610"/>
      <c r="BS58" s="610"/>
      <c r="BT58" s="610"/>
      <c r="BU58" s="610"/>
      <c r="BV58" s="610"/>
      <c r="BW58" s="610"/>
      <c r="BX58" s="610"/>
      <c r="BY58" s="610"/>
      <c r="BZ58" s="610"/>
      <c r="CA58" s="610"/>
      <c r="CB58" s="610"/>
      <c r="CC58" s="610"/>
      <c r="CD58" s="610"/>
      <c r="CE58" s="610"/>
      <c r="CF58" s="610"/>
      <c r="CG58" s="610"/>
      <c r="CH58" s="610"/>
      <c r="CI58" s="610"/>
      <c r="CJ58" s="610"/>
      <c r="CK58" s="610"/>
      <c r="CL58" s="610"/>
      <c r="CM58" s="610"/>
      <c r="CN58" s="610"/>
      <c r="CO58" s="610"/>
      <c r="CP58" s="610"/>
      <c r="CQ58" s="610"/>
      <c r="CR58" s="610"/>
      <c r="CS58" s="610"/>
      <c r="CT58" s="604"/>
      <c r="CU58" s="605"/>
      <c r="CV58" s="605"/>
      <c r="CW58" s="605"/>
      <c r="CX58" s="605"/>
      <c r="CY58" s="606"/>
    </row>
    <row r="59" spans="1:103" x14ac:dyDescent="0.2">
      <c r="A59" s="612"/>
      <c r="B59" s="613"/>
      <c r="C59" s="613"/>
      <c r="D59" s="614"/>
      <c r="E59" s="612"/>
      <c r="F59" s="613"/>
      <c r="G59" s="613"/>
      <c r="H59" s="614"/>
      <c r="I59" s="615"/>
      <c r="J59" s="616"/>
      <c r="K59" s="616"/>
      <c r="L59" s="616"/>
      <c r="M59" s="616"/>
      <c r="N59" s="616"/>
      <c r="O59" s="616"/>
      <c r="P59" s="617"/>
      <c r="Q59" s="618"/>
      <c r="R59" s="619"/>
      <c r="S59" s="619"/>
      <c r="T59" s="619"/>
      <c r="U59" s="620"/>
      <c r="V59" s="604"/>
      <c r="W59" s="605"/>
      <c r="X59" s="605"/>
      <c r="Y59" s="611"/>
      <c r="Z59" s="604"/>
      <c r="AA59" s="605"/>
      <c r="AB59" s="605"/>
      <c r="AC59" s="605"/>
      <c r="AD59" s="605"/>
      <c r="AE59" s="611"/>
      <c r="AF59" s="604"/>
      <c r="AG59" s="605"/>
      <c r="AH59" s="605"/>
      <c r="AI59" s="605"/>
      <c r="AJ59" s="611"/>
      <c r="AK59" s="604"/>
      <c r="AL59" s="605"/>
      <c r="AM59" s="605"/>
      <c r="AN59" s="611"/>
      <c r="AO59" s="604"/>
      <c r="AP59" s="605"/>
      <c r="AQ59" s="605"/>
      <c r="AR59" s="605"/>
      <c r="AS59" s="611"/>
      <c r="AT59" s="604"/>
      <c r="AU59" s="605"/>
      <c r="AV59" s="605"/>
      <c r="AW59" s="611"/>
      <c r="AX59" s="604"/>
      <c r="AY59" s="605"/>
      <c r="AZ59" s="605"/>
      <c r="BA59" s="605"/>
      <c r="BB59" s="611"/>
      <c r="BC59" s="604"/>
      <c r="BD59" s="605"/>
      <c r="BE59" s="605"/>
      <c r="BF59" s="611"/>
      <c r="BG59" s="604"/>
      <c r="BH59" s="605"/>
      <c r="BI59" s="605"/>
      <c r="BJ59" s="611"/>
      <c r="BK59" s="604"/>
      <c r="BL59" s="605"/>
      <c r="BM59" s="605"/>
      <c r="BN59" s="611"/>
      <c r="BO59" s="610"/>
      <c r="BP59" s="610"/>
      <c r="BQ59" s="610"/>
      <c r="BR59" s="610"/>
      <c r="BS59" s="610"/>
      <c r="BT59" s="610"/>
      <c r="BU59" s="610"/>
      <c r="BV59" s="610"/>
      <c r="BW59" s="610"/>
      <c r="BX59" s="610"/>
      <c r="BY59" s="610"/>
      <c r="BZ59" s="610"/>
      <c r="CA59" s="610"/>
      <c r="CB59" s="610"/>
      <c r="CC59" s="610"/>
      <c r="CD59" s="610"/>
      <c r="CE59" s="610"/>
      <c r="CF59" s="610"/>
      <c r="CG59" s="610"/>
      <c r="CH59" s="610"/>
      <c r="CI59" s="610"/>
      <c r="CJ59" s="610"/>
      <c r="CK59" s="610"/>
      <c r="CL59" s="610"/>
      <c r="CM59" s="610"/>
      <c r="CN59" s="610"/>
      <c r="CO59" s="610"/>
      <c r="CP59" s="610"/>
      <c r="CQ59" s="610"/>
      <c r="CR59" s="610"/>
      <c r="CS59" s="610"/>
      <c r="CT59" s="604"/>
      <c r="CU59" s="605"/>
      <c r="CV59" s="605"/>
      <c r="CW59" s="605"/>
      <c r="CX59" s="605"/>
      <c r="CY59" s="606"/>
    </row>
    <row r="60" spans="1:103" x14ac:dyDescent="0.2">
      <c r="A60" s="186"/>
      <c r="B60" s="186"/>
      <c r="C60" s="186"/>
      <c r="D60" s="186"/>
      <c r="E60" s="186"/>
      <c r="F60" s="186"/>
      <c r="G60" s="186"/>
      <c r="H60" s="186"/>
      <c r="I60" s="186"/>
      <c r="J60" s="203"/>
      <c r="K60" s="203"/>
      <c r="L60" s="203"/>
      <c r="M60" s="203"/>
      <c r="N60" s="203"/>
      <c r="O60" s="203"/>
      <c r="P60" s="203"/>
      <c r="Q60" s="204"/>
      <c r="R60" s="204"/>
      <c r="S60" s="204"/>
      <c r="T60" s="205" t="s">
        <v>134</v>
      </c>
      <c r="U60" s="204"/>
      <c r="V60" s="603" t="s">
        <v>135</v>
      </c>
      <c r="W60" s="603"/>
      <c r="X60" s="603"/>
      <c r="Y60" s="603"/>
      <c r="Z60" s="603" t="s">
        <v>135</v>
      </c>
      <c r="AA60" s="603"/>
      <c r="AB60" s="603"/>
      <c r="AC60" s="603"/>
      <c r="AD60" s="603"/>
      <c r="AE60" s="603"/>
      <c r="AF60" s="603"/>
      <c r="AG60" s="603"/>
      <c r="AH60" s="603"/>
      <c r="AI60" s="603"/>
      <c r="AJ60" s="603"/>
      <c r="AK60" s="607"/>
      <c r="AL60" s="608"/>
      <c r="AM60" s="608"/>
      <c r="AN60" s="609"/>
      <c r="AO60" s="603"/>
      <c r="AP60" s="603"/>
      <c r="AQ60" s="603"/>
      <c r="AR60" s="603"/>
      <c r="AS60" s="603"/>
      <c r="AT60" s="603"/>
      <c r="AU60" s="603"/>
      <c r="AV60" s="603"/>
      <c r="AW60" s="603"/>
      <c r="AX60" s="603"/>
      <c r="AY60" s="603"/>
      <c r="AZ60" s="603"/>
      <c r="BA60" s="603"/>
      <c r="BB60" s="603"/>
      <c r="BC60" s="603"/>
      <c r="BD60" s="603"/>
      <c r="BE60" s="603"/>
      <c r="BF60" s="603"/>
      <c r="BG60" s="603"/>
      <c r="BH60" s="603"/>
      <c r="BI60" s="603"/>
      <c r="BJ60" s="603"/>
      <c r="BK60" s="603"/>
      <c r="BL60" s="603"/>
      <c r="BM60" s="603"/>
      <c r="BN60" s="603"/>
      <c r="BO60" s="603"/>
      <c r="BP60" s="603"/>
      <c r="BQ60" s="603"/>
      <c r="BR60" s="603"/>
      <c r="BS60" s="603"/>
      <c r="BT60" s="603"/>
      <c r="BU60" s="603"/>
      <c r="BV60" s="603"/>
      <c r="BW60" s="603"/>
      <c r="BX60" s="603"/>
      <c r="BY60" s="603"/>
      <c r="BZ60" s="603"/>
      <c r="CA60" s="603"/>
      <c r="CB60" s="603"/>
      <c r="CC60" s="603"/>
      <c r="CD60" s="603"/>
      <c r="CE60" s="603"/>
      <c r="CF60" s="603"/>
      <c r="CG60" s="603"/>
      <c r="CH60" s="603"/>
      <c r="CI60" s="603"/>
      <c r="CJ60" s="603"/>
      <c r="CK60" s="603"/>
      <c r="CL60" s="603"/>
      <c r="CM60" s="603"/>
      <c r="CN60" s="603"/>
      <c r="CO60" s="603"/>
      <c r="CP60" s="603"/>
      <c r="CQ60" s="603"/>
      <c r="CR60" s="603"/>
      <c r="CS60" s="603"/>
      <c r="CT60" s="604"/>
      <c r="CU60" s="605"/>
      <c r="CV60" s="605"/>
      <c r="CW60" s="605"/>
      <c r="CX60" s="605"/>
      <c r="CY60" s="606"/>
    </row>
    <row r="61" spans="1:103" x14ac:dyDescent="0.2">
      <c r="A61" s="186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1"/>
      <c r="R61" s="201"/>
      <c r="S61" s="201"/>
      <c r="T61" s="205"/>
      <c r="U61" s="201"/>
      <c r="V61" s="603"/>
      <c r="W61" s="603"/>
      <c r="X61" s="603"/>
      <c r="Y61" s="603"/>
      <c r="Z61" s="603"/>
      <c r="AA61" s="603"/>
      <c r="AB61" s="603"/>
      <c r="AC61" s="603"/>
      <c r="AD61" s="603"/>
      <c r="AE61" s="603"/>
      <c r="AF61" s="603"/>
      <c r="AG61" s="603"/>
      <c r="AH61" s="603"/>
      <c r="AI61" s="603"/>
      <c r="AJ61" s="603"/>
      <c r="AK61" s="607"/>
      <c r="AL61" s="608"/>
      <c r="AM61" s="608"/>
      <c r="AN61" s="609"/>
      <c r="AO61" s="603"/>
      <c r="AP61" s="603"/>
      <c r="AQ61" s="603"/>
      <c r="AR61" s="603"/>
      <c r="AS61" s="603"/>
      <c r="AT61" s="603"/>
      <c r="AU61" s="603"/>
      <c r="AV61" s="603"/>
      <c r="AW61" s="603"/>
      <c r="AX61" s="603"/>
      <c r="AY61" s="603"/>
      <c r="AZ61" s="603"/>
      <c r="BA61" s="603"/>
      <c r="BB61" s="603"/>
      <c r="BC61" s="603"/>
      <c r="BD61" s="603"/>
      <c r="BE61" s="603"/>
      <c r="BF61" s="603"/>
      <c r="BG61" s="603"/>
      <c r="BH61" s="603"/>
      <c r="BI61" s="603"/>
      <c r="BJ61" s="603"/>
      <c r="BK61" s="603"/>
      <c r="BL61" s="603"/>
      <c r="BM61" s="603"/>
      <c r="BN61" s="603"/>
      <c r="BO61" s="603"/>
      <c r="BP61" s="603"/>
      <c r="BQ61" s="603"/>
      <c r="BR61" s="603"/>
      <c r="BS61" s="603"/>
      <c r="BT61" s="603"/>
      <c r="BU61" s="603"/>
      <c r="BV61" s="603"/>
      <c r="BW61" s="603"/>
      <c r="BX61" s="603"/>
      <c r="BY61" s="603"/>
      <c r="BZ61" s="603"/>
      <c r="CA61" s="603"/>
      <c r="CB61" s="603"/>
      <c r="CC61" s="603"/>
      <c r="CD61" s="603"/>
      <c r="CE61" s="603"/>
      <c r="CF61" s="603"/>
      <c r="CG61" s="603"/>
      <c r="CH61" s="603"/>
      <c r="CI61" s="603"/>
      <c r="CJ61" s="603"/>
      <c r="CK61" s="603"/>
      <c r="CL61" s="603"/>
      <c r="CM61" s="603"/>
      <c r="CN61" s="603"/>
      <c r="CO61" s="603"/>
      <c r="CP61" s="603"/>
      <c r="CQ61" s="603"/>
      <c r="CR61" s="603"/>
      <c r="CS61" s="603"/>
      <c r="CT61" s="604"/>
      <c r="CU61" s="605"/>
      <c r="CV61" s="605"/>
      <c r="CW61" s="605"/>
      <c r="CX61" s="605"/>
      <c r="CY61" s="606"/>
    </row>
    <row r="62" spans="1:103" x14ac:dyDescent="0.2">
      <c r="A62" s="186"/>
      <c r="B62" s="186"/>
      <c r="C62" s="186"/>
      <c r="D62" s="186"/>
      <c r="E62" s="186"/>
      <c r="F62" s="186"/>
      <c r="G62" s="186"/>
      <c r="H62" s="186"/>
      <c r="I62" s="186"/>
      <c r="J62" s="205"/>
      <c r="K62" s="205"/>
      <c r="L62" s="205"/>
      <c r="M62" s="205"/>
      <c r="N62" s="205"/>
      <c r="O62" s="205"/>
      <c r="P62" s="205"/>
      <c r="Q62" s="204"/>
      <c r="R62" s="204"/>
      <c r="S62" s="204"/>
      <c r="T62" s="205" t="s">
        <v>136</v>
      </c>
      <c r="U62" s="204"/>
      <c r="V62" s="603" t="s">
        <v>135</v>
      </c>
      <c r="W62" s="603"/>
      <c r="X62" s="603"/>
      <c r="Y62" s="603"/>
      <c r="Z62" s="603" t="s">
        <v>135</v>
      </c>
      <c r="AA62" s="603"/>
      <c r="AB62" s="603"/>
      <c r="AC62" s="603"/>
      <c r="AD62" s="603"/>
      <c r="AE62" s="603"/>
      <c r="AF62" s="603"/>
      <c r="AG62" s="603"/>
      <c r="AH62" s="603"/>
      <c r="AI62" s="603"/>
      <c r="AJ62" s="603"/>
      <c r="AK62" s="607"/>
      <c r="AL62" s="608"/>
      <c r="AM62" s="608"/>
      <c r="AN62" s="609"/>
      <c r="AO62" s="603"/>
      <c r="AP62" s="603"/>
      <c r="AQ62" s="603"/>
      <c r="AR62" s="603"/>
      <c r="AS62" s="603"/>
      <c r="AT62" s="603"/>
      <c r="AU62" s="603"/>
      <c r="AV62" s="603"/>
      <c r="AW62" s="603"/>
      <c r="AX62" s="603"/>
      <c r="AY62" s="603"/>
      <c r="AZ62" s="603"/>
      <c r="BA62" s="603"/>
      <c r="BB62" s="603"/>
      <c r="BC62" s="603"/>
      <c r="BD62" s="603"/>
      <c r="BE62" s="603"/>
      <c r="BF62" s="603"/>
      <c r="BG62" s="603"/>
      <c r="BH62" s="603"/>
      <c r="BI62" s="603"/>
      <c r="BJ62" s="603"/>
      <c r="BK62" s="603"/>
      <c r="BL62" s="603"/>
      <c r="BM62" s="603"/>
      <c r="BN62" s="603"/>
      <c r="BO62" s="603"/>
      <c r="BP62" s="603"/>
      <c r="BQ62" s="603"/>
      <c r="BR62" s="603"/>
      <c r="BS62" s="603"/>
      <c r="BT62" s="603"/>
      <c r="BU62" s="603"/>
      <c r="BV62" s="603"/>
      <c r="BW62" s="603"/>
      <c r="BX62" s="603"/>
      <c r="BY62" s="603"/>
      <c r="BZ62" s="603"/>
      <c r="CA62" s="603"/>
      <c r="CB62" s="603"/>
      <c r="CC62" s="603"/>
      <c r="CD62" s="603"/>
      <c r="CE62" s="603"/>
      <c r="CF62" s="603"/>
      <c r="CG62" s="603"/>
      <c r="CH62" s="603"/>
      <c r="CI62" s="603"/>
      <c r="CJ62" s="603"/>
      <c r="CK62" s="603"/>
      <c r="CL62" s="603"/>
      <c r="CM62" s="603"/>
      <c r="CN62" s="603"/>
      <c r="CO62" s="603"/>
      <c r="CP62" s="603"/>
      <c r="CQ62" s="603"/>
      <c r="CR62" s="603"/>
      <c r="CS62" s="603"/>
      <c r="CT62" s="604"/>
      <c r="CU62" s="605"/>
      <c r="CV62" s="605"/>
      <c r="CW62" s="605"/>
      <c r="CX62" s="605"/>
      <c r="CY62" s="606"/>
    </row>
    <row r="65" spans="1:77" x14ac:dyDescent="0.2">
      <c r="A65" s="185" t="s">
        <v>87</v>
      </c>
    </row>
    <row r="67" spans="1:77" x14ac:dyDescent="0.2">
      <c r="A67" s="185" t="str">
        <f>'НАЧИНАТЬ С ЭТОГО'!A10</f>
        <v>Заказчик</v>
      </c>
      <c r="BY67" s="185" t="str">
        <f>'НАЧИНАТЬ С ЭТОГО'!A16</f>
        <v>Подрядчик</v>
      </c>
    </row>
    <row r="68" spans="1:77" x14ac:dyDescent="0.2">
      <c r="A68" s="185" t="str">
        <f>'НАЧИНАТЬ С ЭТОГО'!B9</f>
        <v>Генеральный директор</v>
      </c>
      <c r="BY68" s="185" t="str">
        <f>'НАЧИНАТЬ С ЭТОГО'!B17</f>
        <v>Директор</v>
      </c>
    </row>
    <row r="69" spans="1:77" x14ac:dyDescent="0.2">
      <c r="A69" s="185" t="str">
        <f>'НАЧИНАТЬ С ЭТОГО'!B10</f>
        <v>ООО «Югстрой-Электросеть»</v>
      </c>
      <c r="BY69" s="185" t="str">
        <f>'НАЧИНАТЬ С ЭТОГО'!B18</f>
        <v>_____________________________</v>
      </c>
    </row>
    <row r="71" spans="1:77" x14ac:dyDescent="0.2">
      <c r="A71" s="185" t="str">
        <f>'НАЧИНАТЬ С ЭТОГО'!B12</f>
        <v>__________________ А. О. Козырев</v>
      </c>
      <c r="BY71" s="185" t="str">
        <f>'НАЧИНАТЬ С ЭТОГО'!B19</f>
        <v>_____________________</v>
      </c>
    </row>
    <row r="73" spans="1:77" x14ac:dyDescent="0.2">
      <c r="A73" s="185" t="str">
        <f>'Прил 1.1'!A42</f>
        <v>"___" _____________ 2026 г.</v>
      </c>
      <c r="BY73" s="352" t="str">
        <f>'Прил 1.1'!K42</f>
        <v>"___" _____________ 2026 г.</v>
      </c>
    </row>
  </sheetData>
  <mergeCells count="541">
    <mergeCell ref="BH2:CY2"/>
    <mergeCell ref="BU1:CY1"/>
    <mergeCell ref="L9:CD9"/>
    <mergeCell ref="CL9:CY10"/>
    <mergeCell ref="L11:CD11"/>
    <mergeCell ref="CL11:CY12"/>
    <mergeCell ref="L12:CK12"/>
    <mergeCell ref="L13:CD13"/>
    <mergeCell ref="CL13:CY14"/>
    <mergeCell ref="L14:CK14"/>
    <mergeCell ref="CL5:CY5"/>
    <mergeCell ref="BZ6:CK6"/>
    <mergeCell ref="CL6:CY6"/>
    <mergeCell ref="CL7:CY8"/>
    <mergeCell ref="S10:AC10"/>
    <mergeCell ref="W15:BR15"/>
    <mergeCell ref="BS15:CK16"/>
    <mergeCell ref="CL15:CY16"/>
    <mergeCell ref="CF17:CK17"/>
    <mergeCell ref="CL17:CY17"/>
    <mergeCell ref="CF18:CK18"/>
    <mergeCell ref="CL18:CP18"/>
    <mergeCell ref="CQ18:CU18"/>
    <mergeCell ref="CV18:CY18"/>
    <mergeCell ref="S30:AH30"/>
    <mergeCell ref="AJ30:AU30"/>
    <mergeCell ref="AW30:CM30"/>
    <mergeCell ref="S32:AH32"/>
    <mergeCell ref="AJ32:AU32"/>
    <mergeCell ref="AW32:CM32"/>
    <mergeCell ref="CB19:CK19"/>
    <mergeCell ref="CL19:CY19"/>
    <mergeCell ref="AS25:BF25"/>
    <mergeCell ref="BI27:CP27"/>
    <mergeCell ref="S29:AH29"/>
    <mergeCell ref="AJ29:AU29"/>
    <mergeCell ref="AW29:CM29"/>
    <mergeCell ref="S33:AH33"/>
    <mergeCell ref="AJ33:AU33"/>
    <mergeCell ref="AW33:CM33"/>
    <mergeCell ref="A38:H38"/>
    <mergeCell ref="I38:P40"/>
    <mergeCell ref="Q38:U40"/>
    <mergeCell ref="V38:Y40"/>
    <mergeCell ref="Z38:AE40"/>
    <mergeCell ref="AF38:AJ40"/>
    <mergeCell ref="AK38:AN40"/>
    <mergeCell ref="CT40:CY40"/>
    <mergeCell ref="AX40:BB40"/>
    <mergeCell ref="BC40:BF40"/>
    <mergeCell ref="BG40:BJ40"/>
    <mergeCell ref="BK40:BN40"/>
    <mergeCell ref="BO40:BS40"/>
    <mergeCell ref="BT40:BW40"/>
    <mergeCell ref="AO38:CY38"/>
    <mergeCell ref="A39:D40"/>
    <mergeCell ref="E39:H40"/>
    <mergeCell ref="AO39:BB39"/>
    <mergeCell ref="BC39:BN39"/>
    <mergeCell ref="BO39:CB39"/>
    <mergeCell ref="CC39:CO39"/>
    <mergeCell ref="CP39:CY39"/>
    <mergeCell ref="AO40:AS40"/>
    <mergeCell ref="AT40:AW40"/>
    <mergeCell ref="I41:P41"/>
    <mergeCell ref="Q41:U41"/>
    <mergeCell ref="V41:Y41"/>
    <mergeCell ref="Z41:AE41"/>
    <mergeCell ref="BX40:CB40"/>
    <mergeCell ref="CC40:CF40"/>
    <mergeCell ref="CG40:CK40"/>
    <mergeCell ref="CL40:CO40"/>
    <mergeCell ref="CP40:CS40"/>
    <mergeCell ref="CG41:CK41"/>
    <mergeCell ref="CL41:CO41"/>
    <mergeCell ref="CP41:CS41"/>
    <mergeCell ref="CT41:CY41"/>
    <mergeCell ref="A42:D42"/>
    <mergeCell ref="E42:H42"/>
    <mergeCell ref="I42:P42"/>
    <mergeCell ref="Q42:U42"/>
    <mergeCell ref="V42:Y42"/>
    <mergeCell ref="Z42:AE42"/>
    <mergeCell ref="BG41:BJ41"/>
    <mergeCell ref="BK41:BN41"/>
    <mergeCell ref="BO41:BS41"/>
    <mergeCell ref="BT41:BW41"/>
    <mergeCell ref="BX41:CB41"/>
    <mergeCell ref="CC41:CF41"/>
    <mergeCell ref="AF41:AJ41"/>
    <mergeCell ref="AK41:AN41"/>
    <mergeCell ref="AO41:AS41"/>
    <mergeCell ref="AT41:AW41"/>
    <mergeCell ref="AX41:BB41"/>
    <mergeCell ref="BC41:BF41"/>
    <mergeCell ref="A41:D41"/>
    <mergeCell ref="E41:H41"/>
    <mergeCell ref="CG42:CK42"/>
    <mergeCell ref="CL42:CO42"/>
    <mergeCell ref="CP42:CS42"/>
    <mergeCell ref="CT42:CY42"/>
    <mergeCell ref="A43:D43"/>
    <mergeCell ref="E43:H43"/>
    <mergeCell ref="I43:P43"/>
    <mergeCell ref="Q43:U43"/>
    <mergeCell ref="V43:Y43"/>
    <mergeCell ref="Z43:AE43"/>
    <mergeCell ref="BG42:BJ42"/>
    <mergeCell ref="BK42:BN42"/>
    <mergeCell ref="BO42:BS42"/>
    <mergeCell ref="BT42:BW42"/>
    <mergeCell ref="BX42:CB42"/>
    <mergeCell ref="CC42:CF42"/>
    <mergeCell ref="AF42:AJ42"/>
    <mergeCell ref="AK42:AN42"/>
    <mergeCell ref="AO42:AS42"/>
    <mergeCell ref="AT42:AW42"/>
    <mergeCell ref="AX42:BB42"/>
    <mergeCell ref="BC42:BF42"/>
    <mergeCell ref="CG43:CK43"/>
    <mergeCell ref="CL43:CO43"/>
    <mergeCell ref="CP43:CS43"/>
    <mergeCell ref="CT43:CY43"/>
    <mergeCell ref="BT43:BW43"/>
    <mergeCell ref="A44:D44"/>
    <mergeCell ref="E44:H44"/>
    <mergeCell ref="I44:P44"/>
    <mergeCell ref="Q44:U44"/>
    <mergeCell ref="V44:Y44"/>
    <mergeCell ref="Z44:AE44"/>
    <mergeCell ref="BG43:BJ43"/>
    <mergeCell ref="BK43:BN43"/>
    <mergeCell ref="BO43:BS43"/>
    <mergeCell ref="BX43:CB43"/>
    <mergeCell ref="CC43:CF43"/>
    <mergeCell ref="AF43:AJ43"/>
    <mergeCell ref="AK43:AN43"/>
    <mergeCell ref="AO43:AS43"/>
    <mergeCell ref="AT43:AW43"/>
    <mergeCell ref="AX43:BB43"/>
    <mergeCell ref="BC43:BF43"/>
    <mergeCell ref="CG44:CK44"/>
    <mergeCell ref="CL44:CO44"/>
    <mergeCell ref="CP44:CS44"/>
    <mergeCell ref="CT44:CY44"/>
    <mergeCell ref="A45:D45"/>
    <mergeCell ref="E45:H45"/>
    <mergeCell ref="I45:P45"/>
    <mergeCell ref="Q45:U45"/>
    <mergeCell ref="V45:Y45"/>
    <mergeCell ref="Z45:AE45"/>
    <mergeCell ref="BG44:BJ44"/>
    <mergeCell ref="BK44:BN44"/>
    <mergeCell ref="BO44:BS44"/>
    <mergeCell ref="BT44:BW44"/>
    <mergeCell ref="BX44:CB44"/>
    <mergeCell ref="CC44:CF44"/>
    <mergeCell ref="AF44:AJ44"/>
    <mergeCell ref="AK44:AN44"/>
    <mergeCell ref="AO44:AS44"/>
    <mergeCell ref="AT44:AW44"/>
    <mergeCell ref="AX44:BB44"/>
    <mergeCell ref="BC44:BF44"/>
    <mergeCell ref="CG45:CK45"/>
    <mergeCell ref="CL45:CO45"/>
    <mergeCell ref="CP45:CS45"/>
    <mergeCell ref="CT45:CY45"/>
    <mergeCell ref="A46:D46"/>
    <mergeCell ref="E46:H46"/>
    <mergeCell ref="I46:P46"/>
    <mergeCell ref="Q46:U46"/>
    <mergeCell ref="V46:Y46"/>
    <mergeCell ref="Z46:AE46"/>
    <mergeCell ref="BG45:BJ45"/>
    <mergeCell ref="BK45:BN45"/>
    <mergeCell ref="BO45:BS45"/>
    <mergeCell ref="BT45:BW45"/>
    <mergeCell ref="BX45:CB45"/>
    <mergeCell ref="CC45:CF45"/>
    <mergeCell ref="AF45:AJ45"/>
    <mergeCell ref="AK45:AN45"/>
    <mergeCell ref="AO45:AS45"/>
    <mergeCell ref="AT45:AW45"/>
    <mergeCell ref="AX45:BB45"/>
    <mergeCell ref="BC45:BF45"/>
    <mergeCell ref="CG46:CK46"/>
    <mergeCell ref="CL46:CO46"/>
    <mergeCell ref="CP46:CS46"/>
    <mergeCell ref="CT46:CY46"/>
    <mergeCell ref="BT46:BW46"/>
    <mergeCell ref="A47:D47"/>
    <mergeCell ref="E47:H47"/>
    <mergeCell ref="I47:P47"/>
    <mergeCell ref="Q47:U47"/>
    <mergeCell ref="V47:Y47"/>
    <mergeCell ref="Z47:AE47"/>
    <mergeCell ref="BG46:BJ46"/>
    <mergeCell ref="BK46:BN46"/>
    <mergeCell ref="BO46:BS46"/>
    <mergeCell ref="BX46:CB46"/>
    <mergeCell ref="CC46:CF46"/>
    <mergeCell ref="AF46:AJ46"/>
    <mergeCell ref="AK46:AN46"/>
    <mergeCell ref="AO46:AS46"/>
    <mergeCell ref="AT46:AW46"/>
    <mergeCell ref="AX46:BB46"/>
    <mergeCell ref="BC46:BF46"/>
    <mergeCell ref="CG47:CK47"/>
    <mergeCell ref="CL47:CO47"/>
    <mergeCell ref="CP47:CS47"/>
    <mergeCell ref="CT47:CY47"/>
    <mergeCell ref="A48:D48"/>
    <mergeCell ref="E48:H48"/>
    <mergeCell ref="I48:P48"/>
    <mergeCell ref="Q48:U48"/>
    <mergeCell ref="V48:Y48"/>
    <mergeCell ref="Z48:AE48"/>
    <mergeCell ref="BG47:BJ47"/>
    <mergeCell ref="BK47:BN47"/>
    <mergeCell ref="BO47:BS47"/>
    <mergeCell ref="BT47:BW47"/>
    <mergeCell ref="BX47:CB47"/>
    <mergeCell ref="CC47:CF47"/>
    <mergeCell ref="AF47:AJ47"/>
    <mergeCell ref="AK47:AN47"/>
    <mergeCell ref="AO47:AS47"/>
    <mergeCell ref="AT47:AW47"/>
    <mergeCell ref="AX47:BB47"/>
    <mergeCell ref="BC47:BF47"/>
    <mergeCell ref="CG48:CK48"/>
    <mergeCell ref="CL48:CO48"/>
    <mergeCell ref="CP48:CS48"/>
    <mergeCell ref="CT48:CY48"/>
    <mergeCell ref="A49:D49"/>
    <mergeCell ref="E49:H49"/>
    <mergeCell ref="I49:P49"/>
    <mergeCell ref="Q49:U49"/>
    <mergeCell ref="V49:Y49"/>
    <mergeCell ref="Z49:AE49"/>
    <mergeCell ref="BG48:BJ48"/>
    <mergeCell ref="BK48:BN48"/>
    <mergeCell ref="BO48:BS48"/>
    <mergeCell ref="BT48:BW48"/>
    <mergeCell ref="BX48:CB48"/>
    <mergeCell ref="CC48:CF48"/>
    <mergeCell ref="AF48:AJ48"/>
    <mergeCell ref="AK48:AN48"/>
    <mergeCell ref="AO48:AS48"/>
    <mergeCell ref="AT48:AW48"/>
    <mergeCell ref="AX48:BB48"/>
    <mergeCell ref="BC48:BF48"/>
    <mergeCell ref="CG49:CK49"/>
    <mergeCell ref="CL49:CO49"/>
    <mergeCell ref="CP49:CS49"/>
    <mergeCell ref="CT49:CY49"/>
    <mergeCell ref="BT49:BW49"/>
    <mergeCell ref="A50:D50"/>
    <mergeCell ref="E50:H50"/>
    <mergeCell ref="I50:P50"/>
    <mergeCell ref="Q50:U50"/>
    <mergeCell ref="V50:Y50"/>
    <mergeCell ref="Z50:AE50"/>
    <mergeCell ref="BG49:BJ49"/>
    <mergeCell ref="BK49:BN49"/>
    <mergeCell ref="BO49:BS49"/>
    <mergeCell ref="BX49:CB49"/>
    <mergeCell ref="CC49:CF49"/>
    <mergeCell ref="AF49:AJ49"/>
    <mergeCell ref="AK49:AN49"/>
    <mergeCell ref="AO49:AS49"/>
    <mergeCell ref="AT49:AW49"/>
    <mergeCell ref="AX49:BB49"/>
    <mergeCell ref="BC49:BF49"/>
    <mergeCell ref="CG50:CK50"/>
    <mergeCell ref="CL50:CO50"/>
    <mergeCell ref="CP50:CS50"/>
    <mergeCell ref="CT50:CY50"/>
    <mergeCell ref="A51:D51"/>
    <mergeCell ref="E51:H51"/>
    <mergeCell ref="I51:P51"/>
    <mergeCell ref="Q51:U51"/>
    <mergeCell ref="V51:Y51"/>
    <mergeCell ref="Z51:AE51"/>
    <mergeCell ref="BG50:BJ50"/>
    <mergeCell ref="BK50:BN50"/>
    <mergeCell ref="BO50:BS50"/>
    <mergeCell ref="BT50:BW50"/>
    <mergeCell ref="BX50:CB50"/>
    <mergeCell ref="CC50:CF50"/>
    <mergeCell ref="AF50:AJ50"/>
    <mergeCell ref="AK50:AN50"/>
    <mergeCell ref="AO50:AS50"/>
    <mergeCell ref="AT50:AW50"/>
    <mergeCell ref="AX50:BB50"/>
    <mergeCell ref="BC50:BF50"/>
    <mergeCell ref="CG51:CK51"/>
    <mergeCell ref="CL51:CO51"/>
    <mergeCell ref="CP51:CS51"/>
    <mergeCell ref="CT51:CY51"/>
    <mergeCell ref="A52:D52"/>
    <mergeCell ref="E52:H52"/>
    <mergeCell ref="I52:P52"/>
    <mergeCell ref="Q52:U52"/>
    <mergeCell ref="V52:Y52"/>
    <mergeCell ref="Z52:AE52"/>
    <mergeCell ref="BG51:BJ51"/>
    <mergeCell ref="BK51:BN51"/>
    <mergeCell ref="BO51:BS51"/>
    <mergeCell ref="BT51:BW51"/>
    <mergeCell ref="BX51:CB51"/>
    <mergeCell ref="CC51:CF51"/>
    <mergeCell ref="AF51:AJ51"/>
    <mergeCell ref="AK51:AN51"/>
    <mergeCell ref="AO51:AS51"/>
    <mergeCell ref="AT51:AW51"/>
    <mergeCell ref="AX51:BB51"/>
    <mergeCell ref="BC51:BF51"/>
    <mergeCell ref="CG52:CK52"/>
    <mergeCell ref="CL52:CO52"/>
    <mergeCell ref="CP52:CS52"/>
    <mergeCell ref="CT52:CY52"/>
    <mergeCell ref="BT52:BW52"/>
    <mergeCell ref="A53:D53"/>
    <mergeCell ref="E53:H53"/>
    <mergeCell ref="I53:P53"/>
    <mergeCell ref="Q53:U53"/>
    <mergeCell ref="V53:Y53"/>
    <mergeCell ref="Z53:AE53"/>
    <mergeCell ref="BG52:BJ52"/>
    <mergeCell ref="BK52:BN52"/>
    <mergeCell ref="BO52:BS52"/>
    <mergeCell ref="BX52:CB52"/>
    <mergeCell ref="CC52:CF52"/>
    <mergeCell ref="AF52:AJ52"/>
    <mergeCell ref="AK52:AN52"/>
    <mergeCell ref="AO52:AS52"/>
    <mergeCell ref="AT52:AW52"/>
    <mergeCell ref="AX52:BB52"/>
    <mergeCell ref="BC52:BF52"/>
    <mergeCell ref="CG53:CK53"/>
    <mergeCell ref="CL53:CO53"/>
    <mergeCell ref="CP53:CS53"/>
    <mergeCell ref="CT53:CY53"/>
    <mergeCell ref="A54:D54"/>
    <mergeCell ref="E54:H54"/>
    <mergeCell ref="I54:P54"/>
    <mergeCell ref="Q54:U54"/>
    <mergeCell ref="V54:Y54"/>
    <mergeCell ref="Z54:AE54"/>
    <mergeCell ref="BG53:BJ53"/>
    <mergeCell ref="BK53:BN53"/>
    <mergeCell ref="BO53:BS53"/>
    <mergeCell ref="BT53:BW53"/>
    <mergeCell ref="BX53:CB53"/>
    <mergeCell ref="CC53:CF53"/>
    <mergeCell ref="AF53:AJ53"/>
    <mergeCell ref="AK53:AN53"/>
    <mergeCell ref="AO53:AS53"/>
    <mergeCell ref="AT53:AW53"/>
    <mergeCell ref="AX53:BB53"/>
    <mergeCell ref="BC53:BF53"/>
    <mergeCell ref="CG54:CK54"/>
    <mergeCell ref="CL54:CO54"/>
    <mergeCell ref="CP54:CS54"/>
    <mergeCell ref="CT54:CY54"/>
    <mergeCell ref="A55:D55"/>
    <mergeCell ref="E55:H55"/>
    <mergeCell ref="I55:P55"/>
    <mergeCell ref="Q55:U55"/>
    <mergeCell ref="V55:Y55"/>
    <mergeCell ref="Z55:AE55"/>
    <mergeCell ref="BG54:BJ54"/>
    <mergeCell ref="BK54:BN54"/>
    <mergeCell ref="BO54:BS54"/>
    <mergeCell ref="BT54:BW54"/>
    <mergeCell ref="BX54:CB54"/>
    <mergeCell ref="CC54:CF54"/>
    <mergeCell ref="AF54:AJ54"/>
    <mergeCell ref="AK54:AN54"/>
    <mergeCell ref="AO54:AS54"/>
    <mergeCell ref="AT54:AW54"/>
    <mergeCell ref="AX54:BB54"/>
    <mergeCell ref="BC54:BF54"/>
    <mergeCell ref="CG55:CK55"/>
    <mergeCell ref="CL55:CO55"/>
    <mergeCell ref="CP55:CS55"/>
    <mergeCell ref="CT55:CY55"/>
    <mergeCell ref="BT55:BW55"/>
    <mergeCell ref="A56:D56"/>
    <mergeCell ref="E56:H56"/>
    <mergeCell ref="I56:P56"/>
    <mergeCell ref="Q56:U56"/>
    <mergeCell ref="V56:Y56"/>
    <mergeCell ref="Z56:AE56"/>
    <mergeCell ref="BG55:BJ55"/>
    <mergeCell ref="BK55:BN55"/>
    <mergeCell ref="BO55:BS55"/>
    <mergeCell ref="BX55:CB55"/>
    <mergeCell ref="CC55:CF55"/>
    <mergeCell ref="AF55:AJ55"/>
    <mergeCell ref="AK55:AN55"/>
    <mergeCell ref="AO55:AS55"/>
    <mergeCell ref="AT55:AW55"/>
    <mergeCell ref="AX55:BB55"/>
    <mergeCell ref="BC55:BF55"/>
    <mergeCell ref="CG56:CK56"/>
    <mergeCell ref="CL56:CO56"/>
    <mergeCell ref="CP56:CS56"/>
    <mergeCell ref="CT56:CY56"/>
    <mergeCell ref="A57:D57"/>
    <mergeCell ref="E57:H57"/>
    <mergeCell ref="I57:P57"/>
    <mergeCell ref="Q57:U57"/>
    <mergeCell ref="V57:Y57"/>
    <mergeCell ref="Z57:AE57"/>
    <mergeCell ref="BG56:BJ56"/>
    <mergeCell ref="BK56:BN56"/>
    <mergeCell ref="BO56:BS56"/>
    <mergeCell ref="BT56:BW56"/>
    <mergeCell ref="BX56:CB56"/>
    <mergeCell ref="CC56:CF56"/>
    <mergeCell ref="AF56:AJ56"/>
    <mergeCell ref="AK56:AN56"/>
    <mergeCell ref="AO56:AS56"/>
    <mergeCell ref="AT56:AW56"/>
    <mergeCell ref="AX56:BB56"/>
    <mergeCell ref="BC56:BF56"/>
    <mergeCell ref="CG57:CK57"/>
    <mergeCell ref="CL57:CO57"/>
    <mergeCell ref="CP57:CS57"/>
    <mergeCell ref="CT57:CY57"/>
    <mergeCell ref="A58:D58"/>
    <mergeCell ref="E58:H58"/>
    <mergeCell ref="I58:P58"/>
    <mergeCell ref="Q58:U58"/>
    <mergeCell ref="V58:Y58"/>
    <mergeCell ref="Z58:AE58"/>
    <mergeCell ref="BG57:BJ57"/>
    <mergeCell ref="BK57:BN57"/>
    <mergeCell ref="BO57:BS57"/>
    <mergeCell ref="BT57:BW57"/>
    <mergeCell ref="BX57:CB57"/>
    <mergeCell ref="CC57:CF57"/>
    <mergeCell ref="AF57:AJ57"/>
    <mergeCell ref="AK57:AN57"/>
    <mergeCell ref="AO57:AS57"/>
    <mergeCell ref="AT57:AW57"/>
    <mergeCell ref="AX57:BB57"/>
    <mergeCell ref="BC57:BF57"/>
    <mergeCell ref="CG58:CK58"/>
    <mergeCell ref="CL58:CO58"/>
    <mergeCell ref="CP58:CS58"/>
    <mergeCell ref="CT58:CY58"/>
    <mergeCell ref="BT58:BW58"/>
    <mergeCell ref="A59:D59"/>
    <mergeCell ref="E59:H59"/>
    <mergeCell ref="I59:P59"/>
    <mergeCell ref="Q59:U59"/>
    <mergeCell ref="V59:Y59"/>
    <mergeCell ref="Z59:AE59"/>
    <mergeCell ref="BG58:BJ58"/>
    <mergeCell ref="BK58:BN58"/>
    <mergeCell ref="BO58:BS58"/>
    <mergeCell ref="BX58:CB58"/>
    <mergeCell ref="CC58:CF58"/>
    <mergeCell ref="AF58:AJ58"/>
    <mergeCell ref="AK58:AN58"/>
    <mergeCell ref="AO58:AS58"/>
    <mergeCell ref="AT58:AW58"/>
    <mergeCell ref="AX58:BB58"/>
    <mergeCell ref="BC58:BF58"/>
    <mergeCell ref="CG59:CK59"/>
    <mergeCell ref="CL59:CO59"/>
    <mergeCell ref="CP59:CS59"/>
    <mergeCell ref="CT59:CY59"/>
    <mergeCell ref="V60:Y60"/>
    <mergeCell ref="Z60:AE60"/>
    <mergeCell ref="AF60:AJ60"/>
    <mergeCell ref="AK60:AN60"/>
    <mergeCell ref="AO60:AS60"/>
    <mergeCell ref="AT60:AW60"/>
    <mergeCell ref="BG59:BJ59"/>
    <mergeCell ref="BK59:BN59"/>
    <mergeCell ref="BO59:BS59"/>
    <mergeCell ref="BT59:BW59"/>
    <mergeCell ref="BX59:CB59"/>
    <mergeCell ref="CC59:CF59"/>
    <mergeCell ref="AF59:AJ59"/>
    <mergeCell ref="AK59:AN59"/>
    <mergeCell ref="AO59:AS59"/>
    <mergeCell ref="AT59:AW59"/>
    <mergeCell ref="AX59:BB59"/>
    <mergeCell ref="BC59:BF59"/>
    <mergeCell ref="BX60:CB60"/>
    <mergeCell ref="CC60:CF60"/>
    <mergeCell ref="CG60:CK60"/>
    <mergeCell ref="CL60:CO60"/>
    <mergeCell ref="CP60:CS60"/>
    <mergeCell ref="CT60:CY60"/>
    <mergeCell ref="AX60:BB60"/>
    <mergeCell ref="BC60:BF60"/>
    <mergeCell ref="BG60:BJ60"/>
    <mergeCell ref="BK60:BN60"/>
    <mergeCell ref="BO60:BS60"/>
    <mergeCell ref="BT60:BW60"/>
    <mergeCell ref="CL61:CO61"/>
    <mergeCell ref="CP61:CS61"/>
    <mergeCell ref="CT61:CY61"/>
    <mergeCell ref="AX61:BB61"/>
    <mergeCell ref="BC61:BF61"/>
    <mergeCell ref="BG61:BJ61"/>
    <mergeCell ref="BK61:BN61"/>
    <mergeCell ref="BO61:BS61"/>
    <mergeCell ref="BT61:BW61"/>
    <mergeCell ref="V62:Y62"/>
    <mergeCell ref="Z62:AE62"/>
    <mergeCell ref="AF62:AJ62"/>
    <mergeCell ref="AK62:AN62"/>
    <mergeCell ref="AO62:AS62"/>
    <mergeCell ref="AT62:AW62"/>
    <mergeCell ref="BX61:CB61"/>
    <mergeCell ref="CC61:CF61"/>
    <mergeCell ref="CG61:CK61"/>
    <mergeCell ref="V61:Y61"/>
    <mergeCell ref="Z61:AE61"/>
    <mergeCell ref="AF61:AJ61"/>
    <mergeCell ref="AK61:AN61"/>
    <mergeCell ref="AO61:AS61"/>
    <mergeCell ref="AT61:AW61"/>
    <mergeCell ref="BX62:CB62"/>
    <mergeCell ref="CC62:CF62"/>
    <mergeCell ref="CG62:CK62"/>
    <mergeCell ref="CL62:CO62"/>
    <mergeCell ref="CP62:CS62"/>
    <mergeCell ref="CT62:CY62"/>
    <mergeCell ref="AX62:BB62"/>
    <mergeCell ref="BC62:BF62"/>
    <mergeCell ref="BG62:BJ62"/>
    <mergeCell ref="BK62:BN62"/>
    <mergeCell ref="BO62:BS62"/>
    <mergeCell ref="BT62:BW62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AAA6-188D-4AC3-9C97-2D8734F331C7}">
  <sheetPr>
    <pageSetUpPr fitToPage="1"/>
  </sheetPr>
  <dimension ref="A1:P416"/>
  <sheetViews>
    <sheetView zoomScale="120" zoomScaleNormal="120" workbookViewId="0">
      <selection activeCell="C368" sqref="C368:O368"/>
    </sheetView>
  </sheetViews>
  <sheetFormatPr defaultRowHeight="12.75" x14ac:dyDescent="0.2"/>
  <cols>
    <col min="2" max="2" width="12" customWidth="1"/>
    <col min="12" max="12" width="11.28515625" customWidth="1"/>
    <col min="14" max="14" width="12" customWidth="1"/>
    <col min="16" max="16" width="12.42578125" customWidth="1"/>
  </cols>
  <sheetData>
    <row r="1" spans="1:16" x14ac:dyDescent="0.2">
      <c r="A1" s="360"/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431"/>
      <c r="M1" s="431"/>
      <c r="N1" s="431"/>
      <c r="O1" s="431"/>
      <c r="P1" s="432" t="s">
        <v>197</v>
      </c>
    </row>
    <row r="2" spans="1:16" x14ac:dyDescent="0.2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684" t="s">
        <v>250</v>
      </c>
      <c r="M2" s="684"/>
      <c r="N2" s="684"/>
      <c r="O2" s="684"/>
      <c r="P2" s="684"/>
    </row>
    <row r="3" spans="1:16" ht="21" customHeight="1" x14ac:dyDescent="0.2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P3" s="361"/>
    </row>
    <row r="4" spans="1:16" x14ac:dyDescent="0.2">
      <c r="A4" s="691" t="s">
        <v>165</v>
      </c>
      <c r="B4" s="691"/>
      <c r="C4" s="691"/>
      <c r="D4" s="691"/>
      <c r="E4" s="691"/>
      <c r="F4" s="362"/>
      <c r="G4" s="362"/>
      <c r="H4" s="362"/>
      <c r="I4" s="362"/>
      <c r="L4" s="362"/>
      <c r="M4" s="691" t="s">
        <v>166</v>
      </c>
      <c r="N4" s="691"/>
      <c r="O4" s="691"/>
      <c r="P4" s="691"/>
    </row>
    <row r="5" spans="1:16" x14ac:dyDescent="0.2">
      <c r="A5" s="692" t="s">
        <v>157</v>
      </c>
      <c r="B5" s="692"/>
      <c r="C5" s="692"/>
      <c r="D5" s="692"/>
      <c r="E5" s="692"/>
      <c r="F5" s="362"/>
      <c r="G5" s="362"/>
      <c r="H5" s="362"/>
      <c r="I5" s="362"/>
      <c r="M5" s="693" t="s">
        <v>207</v>
      </c>
      <c r="N5" s="693"/>
      <c r="O5" s="693"/>
      <c r="P5" s="693"/>
    </row>
    <row r="6" spans="1:16" x14ac:dyDescent="0.2">
      <c r="A6" s="692"/>
      <c r="B6" s="692"/>
      <c r="C6" s="692"/>
      <c r="D6" s="692"/>
      <c r="E6" s="692"/>
      <c r="F6" s="362"/>
      <c r="G6" s="362"/>
      <c r="H6" s="362"/>
      <c r="I6" s="362"/>
      <c r="M6" s="693" t="s">
        <v>29</v>
      </c>
      <c r="N6" s="693"/>
      <c r="O6" s="693"/>
      <c r="P6" s="693"/>
    </row>
    <row r="7" spans="1:16" x14ac:dyDescent="0.2">
      <c r="A7" s="698"/>
      <c r="B7" s="698"/>
      <c r="C7" s="698"/>
      <c r="D7" s="698"/>
      <c r="E7" s="698"/>
      <c r="F7" s="362"/>
      <c r="G7" s="362"/>
      <c r="H7" s="362"/>
      <c r="I7" s="362"/>
      <c r="L7" s="362"/>
      <c r="M7" s="698" t="s">
        <v>196</v>
      </c>
      <c r="N7" s="698"/>
      <c r="O7" s="698"/>
      <c r="P7" s="698"/>
    </row>
    <row r="8" spans="1:16" x14ac:dyDescent="0.2">
      <c r="A8" s="695" t="s">
        <v>251</v>
      </c>
      <c r="B8" s="695"/>
      <c r="C8" s="695"/>
      <c r="D8" s="695"/>
      <c r="E8" s="695"/>
      <c r="F8" s="362"/>
      <c r="G8" s="362"/>
      <c r="H8" s="362"/>
      <c r="I8" s="362"/>
      <c r="L8" s="362"/>
      <c r="M8" s="696" t="s">
        <v>251</v>
      </c>
      <c r="N8" s="696"/>
      <c r="O8" s="696"/>
      <c r="P8" s="696"/>
    </row>
    <row r="9" spans="1:16" x14ac:dyDescent="0.2">
      <c r="A9" s="360"/>
      <c r="B9" s="360"/>
      <c r="C9" s="360"/>
      <c r="D9" s="362"/>
      <c r="E9" s="362"/>
      <c r="F9" s="362"/>
      <c r="G9" s="362"/>
      <c r="H9" s="362"/>
      <c r="I9" s="362"/>
      <c r="J9" s="362"/>
      <c r="K9" s="362"/>
      <c r="L9" s="362"/>
      <c r="M9" s="362"/>
      <c r="N9" s="362"/>
      <c r="O9" s="362"/>
      <c r="P9" s="361"/>
    </row>
    <row r="10" spans="1:16" x14ac:dyDescent="0.2">
      <c r="A10" s="363"/>
      <c r="B10" s="362"/>
      <c r="C10" s="362"/>
      <c r="D10" s="362"/>
      <c r="E10" s="362"/>
      <c r="F10" s="364"/>
      <c r="G10" s="364"/>
      <c r="H10" s="364"/>
      <c r="I10" s="364"/>
      <c r="J10" s="364"/>
      <c r="K10" s="364"/>
      <c r="L10" s="364"/>
      <c r="M10" s="364"/>
      <c r="N10" s="364"/>
      <c r="O10" s="364"/>
      <c r="P10" s="364"/>
    </row>
    <row r="11" spans="1:16" ht="28.5" customHeight="1" x14ac:dyDescent="0.2">
      <c r="A11" s="697" t="s">
        <v>491</v>
      </c>
      <c r="B11" s="697"/>
      <c r="C11" s="697"/>
      <c r="D11" s="697"/>
      <c r="E11" s="697"/>
      <c r="F11" s="697"/>
      <c r="G11" s="697"/>
      <c r="H11" s="697"/>
      <c r="I11" s="697"/>
      <c r="J11" s="697"/>
      <c r="K11" s="697"/>
      <c r="L11" s="697"/>
      <c r="M11" s="697"/>
      <c r="N11" s="697"/>
      <c r="O11" s="697"/>
      <c r="P11" s="697"/>
    </row>
    <row r="12" spans="1:16" x14ac:dyDescent="0.2">
      <c r="A12" s="699" t="s">
        <v>167</v>
      </c>
      <c r="B12" s="699"/>
      <c r="C12" s="699"/>
      <c r="D12" s="699"/>
      <c r="E12" s="699"/>
      <c r="F12" s="699"/>
      <c r="G12" s="699"/>
      <c r="H12" s="699"/>
      <c r="I12" s="699"/>
      <c r="J12" s="699"/>
      <c r="K12" s="699"/>
      <c r="L12" s="699"/>
      <c r="M12" s="699"/>
      <c r="N12" s="699"/>
      <c r="O12" s="699"/>
      <c r="P12" s="699"/>
    </row>
    <row r="13" spans="1:16" ht="27.75" customHeight="1" x14ac:dyDescent="0.25">
      <c r="A13" s="694" t="s">
        <v>168</v>
      </c>
      <c r="B13" s="694"/>
      <c r="C13" s="694"/>
      <c r="D13" s="694"/>
      <c r="E13" s="694"/>
      <c r="F13" s="694"/>
      <c r="G13" s="694"/>
      <c r="H13" s="694"/>
      <c r="I13" s="694"/>
      <c r="J13" s="694"/>
      <c r="K13" s="694"/>
      <c r="L13" s="694"/>
      <c r="M13" s="694"/>
      <c r="N13" s="694"/>
      <c r="O13" s="694"/>
      <c r="P13" s="694"/>
    </row>
    <row r="14" spans="1:16" ht="18" x14ac:dyDescent="0.25">
      <c r="A14" s="365"/>
      <c r="B14" s="365"/>
      <c r="C14" s="365"/>
      <c r="D14" s="365"/>
      <c r="E14" s="365"/>
      <c r="F14" s="365"/>
      <c r="G14" s="365"/>
      <c r="H14" s="365"/>
      <c r="I14" s="365"/>
      <c r="J14" s="365"/>
      <c r="K14" s="365"/>
      <c r="L14" s="365"/>
      <c r="M14" s="365"/>
      <c r="N14" s="365"/>
      <c r="O14" s="365"/>
      <c r="P14" s="365"/>
    </row>
    <row r="15" spans="1:16" x14ac:dyDescent="0.2">
      <c r="A15" s="700" t="s">
        <v>493</v>
      </c>
      <c r="B15" s="700"/>
      <c r="C15" s="700"/>
      <c r="D15" s="700"/>
      <c r="E15" s="700"/>
      <c r="F15" s="700"/>
      <c r="G15" s="700"/>
      <c r="H15" s="700"/>
      <c r="I15" s="700"/>
      <c r="J15" s="700"/>
      <c r="K15" s="700"/>
      <c r="L15" s="700"/>
      <c r="M15" s="700"/>
      <c r="N15" s="700"/>
      <c r="O15" s="700"/>
      <c r="P15" s="700"/>
    </row>
    <row r="16" spans="1:16" x14ac:dyDescent="0.2">
      <c r="A16" s="699" t="s">
        <v>169</v>
      </c>
      <c r="B16" s="699"/>
      <c r="C16" s="699"/>
      <c r="D16" s="699"/>
      <c r="E16" s="699"/>
      <c r="F16" s="699"/>
      <c r="G16" s="699"/>
      <c r="H16" s="699"/>
      <c r="I16" s="699"/>
      <c r="J16" s="699"/>
      <c r="K16" s="699"/>
      <c r="L16" s="699"/>
      <c r="M16" s="699"/>
      <c r="N16" s="699"/>
      <c r="O16" s="699"/>
      <c r="P16" s="699"/>
    </row>
    <row r="17" spans="1:16" x14ac:dyDescent="0.2">
      <c r="A17" s="362" t="s">
        <v>170</v>
      </c>
      <c r="B17" s="366"/>
      <c r="C17" s="360"/>
      <c r="D17" s="360"/>
      <c r="E17" s="360"/>
      <c r="F17" s="367"/>
      <c r="G17" s="367"/>
      <c r="H17" s="367"/>
      <c r="I17" s="367"/>
      <c r="J17" s="367"/>
      <c r="K17" s="367"/>
      <c r="L17" s="367"/>
      <c r="M17" s="367"/>
      <c r="N17" s="367"/>
      <c r="O17" s="367"/>
      <c r="P17" s="367"/>
    </row>
    <row r="18" spans="1:16" x14ac:dyDescent="0.2">
      <c r="A18" s="362" t="s">
        <v>171</v>
      </c>
      <c r="B18" s="701"/>
      <c r="C18" s="701"/>
      <c r="D18" s="701"/>
      <c r="E18" s="701"/>
      <c r="F18" s="701"/>
      <c r="G18" s="367"/>
      <c r="H18" s="367"/>
      <c r="I18" s="367"/>
      <c r="J18" s="367"/>
      <c r="K18" s="367"/>
      <c r="L18" s="367"/>
      <c r="M18" s="367"/>
      <c r="N18" s="367"/>
      <c r="O18" s="367"/>
      <c r="P18" s="367"/>
    </row>
    <row r="19" spans="1:16" x14ac:dyDescent="0.2">
      <c r="A19" s="362"/>
      <c r="B19" s="702" t="s">
        <v>172</v>
      </c>
      <c r="C19" s="702"/>
      <c r="D19" s="702"/>
      <c r="E19" s="702"/>
      <c r="F19" s="702"/>
      <c r="G19" s="368"/>
      <c r="H19" s="368"/>
      <c r="I19" s="368"/>
      <c r="J19" s="368"/>
      <c r="K19" s="368"/>
      <c r="L19" s="368"/>
      <c r="M19" s="368"/>
      <c r="N19" s="368"/>
      <c r="O19" s="369"/>
      <c r="P19" s="368"/>
    </row>
    <row r="20" spans="1:16" x14ac:dyDescent="0.2">
      <c r="A20" s="362"/>
      <c r="B20" s="362"/>
      <c r="C20" s="362"/>
      <c r="D20" s="370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68"/>
      <c r="P20" s="368"/>
    </row>
    <row r="21" spans="1:16" x14ac:dyDescent="0.2">
      <c r="A21" s="371" t="s">
        <v>173</v>
      </c>
      <c r="B21" s="372"/>
      <c r="C21" s="703"/>
      <c r="D21" s="703"/>
      <c r="E21" s="703"/>
      <c r="F21" s="703"/>
      <c r="G21" s="373"/>
      <c r="H21" s="373"/>
      <c r="I21" s="373"/>
      <c r="J21" s="373"/>
      <c r="K21" s="373"/>
      <c r="L21" s="373"/>
      <c r="M21" s="373"/>
      <c r="N21" s="373"/>
      <c r="O21" s="373"/>
      <c r="P21" s="373"/>
    </row>
    <row r="22" spans="1:16" x14ac:dyDescent="0.2">
      <c r="A22" s="362"/>
      <c r="B22" s="372"/>
      <c r="C22" s="374"/>
      <c r="D22" s="375"/>
      <c r="E22" s="375"/>
      <c r="F22" s="375"/>
      <c r="G22" s="376"/>
      <c r="H22" s="376"/>
      <c r="I22" s="376"/>
      <c r="J22" s="376"/>
      <c r="K22" s="376"/>
      <c r="L22" s="376"/>
      <c r="M22" s="376"/>
      <c r="N22" s="376"/>
      <c r="O22" s="376"/>
      <c r="P22" s="376"/>
    </row>
    <row r="23" spans="1:16" x14ac:dyDescent="0.2">
      <c r="A23" s="371" t="s">
        <v>174</v>
      </c>
      <c r="B23" s="372"/>
      <c r="C23" s="377"/>
      <c r="D23" s="378"/>
      <c r="E23" s="379" t="s">
        <v>175</v>
      </c>
      <c r="G23" s="372"/>
      <c r="H23" s="372"/>
      <c r="I23" s="372"/>
      <c r="J23" s="372"/>
      <c r="K23" s="372"/>
      <c r="L23" s="372"/>
      <c r="M23" s="372"/>
      <c r="N23" s="380"/>
      <c r="O23" s="380"/>
      <c r="P23" s="372"/>
    </row>
    <row r="24" spans="1:16" x14ac:dyDescent="0.2">
      <c r="A24" s="362"/>
      <c r="B24" s="381" t="s">
        <v>176</v>
      </c>
      <c r="C24" s="382"/>
      <c r="D24" s="383"/>
      <c r="E24" s="379"/>
      <c r="G24" s="372"/>
    </row>
    <row r="25" spans="1:16" x14ac:dyDescent="0.2">
      <c r="A25" s="362"/>
      <c r="B25" s="384" t="s">
        <v>177</v>
      </c>
      <c r="C25" s="377"/>
      <c r="D25" s="378"/>
      <c r="E25" s="379" t="s">
        <v>175</v>
      </c>
      <c r="I25" s="372"/>
      <c r="K25" s="372" t="s">
        <v>178</v>
      </c>
      <c r="L25" s="372"/>
      <c r="M25" s="372"/>
      <c r="N25" s="385"/>
      <c r="O25" s="378"/>
      <c r="P25" s="379" t="s">
        <v>175</v>
      </c>
    </row>
    <row r="26" spans="1:16" x14ac:dyDescent="0.2">
      <c r="A26" s="362"/>
      <c r="B26" s="384" t="s">
        <v>179</v>
      </c>
      <c r="C26" s="386"/>
      <c r="D26" s="387"/>
      <c r="E26" s="379" t="s">
        <v>175</v>
      </c>
      <c r="I26" s="372"/>
      <c r="K26" s="372" t="s">
        <v>180</v>
      </c>
      <c r="L26" s="372"/>
      <c r="M26" s="372"/>
      <c r="N26" s="385"/>
      <c r="O26" s="378"/>
      <c r="P26" s="379" t="s">
        <v>175</v>
      </c>
    </row>
    <row r="27" spans="1:16" x14ac:dyDescent="0.2">
      <c r="A27" s="362"/>
      <c r="B27" s="384" t="s">
        <v>181</v>
      </c>
      <c r="C27" s="386"/>
      <c r="D27" s="387"/>
      <c r="E27" s="379" t="s">
        <v>175</v>
      </c>
      <c r="I27" s="372"/>
      <c r="K27" s="372" t="s">
        <v>182</v>
      </c>
      <c r="L27" s="372"/>
      <c r="M27" s="372"/>
      <c r="N27" s="388"/>
      <c r="O27" s="387"/>
      <c r="P27" s="389" t="s">
        <v>183</v>
      </c>
    </row>
    <row r="28" spans="1:16" x14ac:dyDescent="0.2">
      <c r="A28" s="362"/>
      <c r="B28" s="384" t="s">
        <v>184</v>
      </c>
      <c r="C28" s="386"/>
      <c r="D28" s="378"/>
      <c r="E28" s="379" t="s">
        <v>175</v>
      </c>
      <c r="I28" s="372"/>
      <c r="K28" s="372" t="s">
        <v>185</v>
      </c>
      <c r="L28" s="372"/>
      <c r="M28" s="372"/>
      <c r="N28" s="388"/>
      <c r="O28" s="387"/>
      <c r="P28" s="389" t="s">
        <v>183</v>
      </c>
    </row>
    <row r="29" spans="1:16" x14ac:dyDescent="0.2">
      <c r="A29" s="362"/>
      <c r="B29" s="372"/>
      <c r="D29" s="390"/>
      <c r="E29" s="379"/>
      <c r="H29" s="372"/>
      <c r="I29" s="372"/>
      <c r="J29" s="372"/>
      <c r="K29" s="372"/>
      <c r="L29" s="372"/>
      <c r="M29" s="372"/>
      <c r="N29" s="376"/>
      <c r="O29" s="376"/>
      <c r="P29" s="372"/>
    </row>
    <row r="30" spans="1:16" x14ac:dyDescent="0.2">
      <c r="A30" s="714" t="s">
        <v>2</v>
      </c>
      <c r="B30" s="704" t="s">
        <v>186</v>
      </c>
      <c r="C30" s="685" t="s">
        <v>187</v>
      </c>
      <c r="D30" s="686"/>
      <c r="E30" s="686"/>
      <c r="F30" s="686"/>
      <c r="G30" s="687"/>
      <c r="H30" s="704" t="s">
        <v>141</v>
      </c>
      <c r="I30" s="704" t="s">
        <v>54</v>
      </c>
      <c r="J30" s="704"/>
      <c r="K30" s="704"/>
      <c r="L30" s="685" t="s">
        <v>188</v>
      </c>
      <c r="M30" s="686"/>
      <c r="N30" s="686"/>
      <c r="O30" s="686"/>
      <c r="P30" s="687"/>
    </row>
    <row r="31" spans="1:16" x14ac:dyDescent="0.2">
      <c r="A31" s="714"/>
      <c r="B31" s="704"/>
      <c r="C31" s="715"/>
      <c r="D31" s="716"/>
      <c r="E31" s="716"/>
      <c r="F31" s="716"/>
      <c r="G31" s="717"/>
      <c r="H31" s="704"/>
      <c r="I31" s="704"/>
      <c r="J31" s="704"/>
      <c r="K31" s="704"/>
      <c r="L31" s="688"/>
      <c r="M31" s="689"/>
      <c r="N31" s="689"/>
      <c r="O31" s="689"/>
      <c r="P31" s="690"/>
    </row>
    <row r="32" spans="1:16" ht="45" x14ac:dyDescent="0.2">
      <c r="A32" s="714"/>
      <c r="B32" s="704"/>
      <c r="C32" s="688"/>
      <c r="D32" s="689"/>
      <c r="E32" s="689"/>
      <c r="F32" s="689"/>
      <c r="G32" s="690"/>
      <c r="H32" s="704"/>
      <c r="I32" s="391" t="s">
        <v>189</v>
      </c>
      <c r="J32" s="391" t="s">
        <v>190</v>
      </c>
      <c r="K32" s="391" t="s">
        <v>191</v>
      </c>
      <c r="L32" s="391" t="s">
        <v>192</v>
      </c>
      <c r="M32" s="391" t="s">
        <v>193</v>
      </c>
      <c r="N32" s="391" t="s">
        <v>194</v>
      </c>
      <c r="O32" s="391" t="s">
        <v>190</v>
      </c>
      <c r="P32" s="391" t="s">
        <v>195</v>
      </c>
    </row>
    <row r="33" spans="1:16" x14ac:dyDescent="0.2">
      <c r="A33" s="392">
        <v>1</v>
      </c>
      <c r="B33" s="393">
        <v>2</v>
      </c>
      <c r="C33" s="711">
        <v>3</v>
      </c>
      <c r="D33" s="712"/>
      <c r="E33" s="712"/>
      <c r="F33" s="712"/>
      <c r="G33" s="713"/>
      <c r="H33" s="393">
        <v>4</v>
      </c>
      <c r="I33" s="393">
        <v>5</v>
      </c>
      <c r="J33" s="393">
        <v>6</v>
      </c>
      <c r="K33" s="393">
        <v>7</v>
      </c>
      <c r="L33" s="393">
        <v>8</v>
      </c>
      <c r="M33" s="393">
        <v>9</v>
      </c>
      <c r="N33" s="393">
        <v>10</v>
      </c>
      <c r="O33" s="393">
        <v>11</v>
      </c>
      <c r="P33" s="393">
        <v>12</v>
      </c>
    </row>
    <row r="34" spans="1:16" x14ac:dyDescent="0.2">
      <c r="A34" s="705" t="s">
        <v>494</v>
      </c>
      <c r="B34" s="706"/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  <c r="N34" s="706"/>
      <c r="O34" s="706"/>
      <c r="P34" s="707"/>
    </row>
    <row r="35" spans="1:16" ht="22.5" x14ac:dyDescent="0.2">
      <c r="A35" s="453" t="s">
        <v>158</v>
      </c>
      <c r="B35" s="454" t="s">
        <v>276</v>
      </c>
      <c r="C35" s="708" t="s">
        <v>277</v>
      </c>
      <c r="D35" s="708"/>
      <c r="E35" s="708"/>
      <c r="F35" s="708"/>
      <c r="G35" s="708"/>
      <c r="H35" s="455" t="s">
        <v>265</v>
      </c>
      <c r="I35" s="456"/>
      <c r="J35" s="456"/>
      <c r="K35" s="457">
        <v>2.0000000000000001E-4</v>
      </c>
      <c r="L35" s="458"/>
      <c r="M35" s="456"/>
      <c r="N35" s="458"/>
      <c r="O35" s="456"/>
      <c r="P35" s="459"/>
    </row>
    <row r="36" spans="1:16" x14ac:dyDescent="0.2">
      <c r="A36" s="460"/>
      <c r="B36" s="461"/>
      <c r="C36" s="709" t="s">
        <v>495</v>
      </c>
      <c r="D36" s="709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10"/>
    </row>
    <row r="37" spans="1:16" x14ac:dyDescent="0.2">
      <c r="A37" s="462"/>
      <c r="B37" s="463" t="s">
        <v>266</v>
      </c>
      <c r="C37" s="709" t="s">
        <v>267</v>
      </c>
      <c r="D37" s="709"/>
      <c r="E37" s="709"/>
      <c r="F37" s="709"/>
      <c r="G37" s="709"/>
      <c r="H37" s="464"/>
      <c r="I37" s="465"/>
      <c r="J37" s="465"/>
      <c r="K37" s="465"/>
      <c r="L37" s="466"/>
      <c r="M37" s="465"/>
      <c r="N37" s="466"/>
      <c r="O37" s="465"/>
      <c r="P37" s="467"/>
    </row>
    <row r="38" spans="1:16" x14ac:dyDescent="0.2">
      <c r="A38" s="468"/>
      <c r="B38" s="463"/>
      <c r="C38" s="709" t="s">
        <v>268</v>
      </c>
      <c r="D38" s="709"/>
      <c r="E38" s="709"/>
      <c r="F38" s="709"/>
      <c r="G38" s="709"/>
      <c r="H38" s="464" t="s">
        <v>269</v>
      </c>
      <c r="I38" s="465"/>
      <c r="J38" s="465"/>
      <c r="K38" s="469"/>
      <c r="L38" s="466"/>
      <c r="M38" s="465"/>
      <c r="N38" s="470"/>
      <c r="O38" s="465"/>
      <c r="P38" s="471"/>
    </row>
    <row r="39" spans="1:16" x14ac:dyDescent="0.2">
      <c r="A39" s="468"/>
      <c r="B39" s="463" t="s">
        <v>270</v>
      </c>
      <c r="C39" s="709" t="s">
        <v>271</v>
      </c>
      <c r="D39" s="709"/>
      <c r="E39" s="709"/>
      <c r="F39" s="709"/>
      <c r="G39" s="709"/>
      <c r="H39" s="464" t="s">
        <v>272</v>
      </c>
      <c r="I39" s="472"/>
      <c r="J39" s="473"/>
      <c r="K39" s="469"/>
      <c r="L39" s="474"/>
      <c r="M39" s="473"/>
      <c r="N39" s="470"/>
      <c r="O39" s="465"/>
      <c r="P39" s="471"/>
    </row>
    <row r="40" spans="1:16" x14ac:dyDescent="0.2">
      <c r="A40" s="468"/>
      <c r="B40" s="463" t="s">
        <v>273</v>
      </c>
      <c r="C40" s="709" t="s">
        <v>274</v>
      </c>
      <c r="D40" s="709"/>
      <c r="E40" s="709"/>
      <c r="F40" s="709"/>
      <c r="G40" s="709"/>
      <c r="H40" s="464" t="s">
        <v>269</v>
      </c>
      <c r="I40" s="472"/>
      <c r="J40" s="473"/>
      <c r="K40" s="469"/>
      <c r="L40" s="466"/>
      <c r="M40" s="465"/>
      <c r="N40" s="470"/>
      <c r="O40" s="465"/>
      <c r="P40" s="471"/>
    </row>
    <row r="41" spans="1:16" x14ac:dyDescent="0.2">
      <c r="A41" s="475"/>
      <c r="B41" s="476"/>
      <c r="C41" s="718" t="s">
        <v>275</v>
      </c>
      <c r="D41" s="718"/>
      <c r="E41" s="718"/>
      <c r="F41" s="718"/>
      <c r="G41" s="718"/>
      <c r="H41" s="455"/>
      <c r="I41" s="456"/>
      <c r="J41" s="456"/>
      <c r="K41" s="456"/>
      <c r="L41" s="458"/>
      <c r="M41" s="456"/>
      <c r="N41" s="477"/>
      <c r="O41" s="456"/>
      <c r="P41" s="478"/>
    </row>
    <row r="42" spans="1:16" ht="22.5" x14ac:dyDescent="0.2">
      <c r="A42" s="453" t="s">
        <v>266</v>
      </c>
      <c r="B42" s="454" t="s">
        <v>263</v>
      </c>
      <c r="C42" s="708" t="s">
        <v>264</v>
      </c>
      <c r="D42" s="708"/>
      <c r="E42" s="708"/>
      <c r="F42" s="708"/>
      <c r="G42" s="708"/>
      <c r="H42" s="455" t="s">
        <v>265</v>
      </c>
      <c r="I42" s="456"/>
      <c r="J42" s="456"/>
      <c r="K42" s="479">
        <v>3.6000000000000002E-4</v>
      </c>
      <c r="L42" s="458"/>
      <c r="M42" s="456"/>
      <c r="N42" s="458"/>
      <c r="O42" s="456"/>
      <c r="P42" s="459"/>
    </row>
    <row r="43" spans="1:16" x14ac:dyDescent="0.2">
      <c r="A43" s="460"/>
      <c r="B43" s="461"/>
      <c r="C43" s="709" t="s">
        <v>496</v>
      </c>
      <c r="D43" s="709"/>
      <c r="E43" s="709"/>
      <c r="F43" s="709"/>
      <c r="G43" s="709"/>
      <c r="H43" s="709"/>
      <c r="I43" s="709"/>
      <c r="J43" s="709"/>
      <c r="K43" s="709"/>
      <c r="L43" s="709"/>
      <c r="M43" s="709"/>
      <c r="N43" s="709"/>
      <c r="O43" s="709"/>
      <c r="P43" s="710"/>
    </row>
    <row r="44" spans="1:16" x14ac:dyDescent="0.2">
      <c r="A44" s="462"/>
      <c r="B44" s="463" t="s">
        <v>266</v>
      </c>
      <c r="C44" s="709" t="s">
        <v>267</v>
      </c>
      <c r="D44" s="709"/>
      <c r="E44" s="709"/>
      <c r="F44" s="709"/>
      <c r="G44" s="709"/>
      <c r="H44" s="464"/>
      <c r="I44" s="465"/>
      <c r="J44" s="465"/>
      <c r="K44" s="465"/>
      <c r="L44" s="466"/>
      <c r="M44" s="465"/>
      <c r="N44" s="466"/>
      <c r="O44" s="465"/>
      <c r="P44" s="467"/>
    </row>
    <row r="45" spans="1:16" x14ac:dyDescent="0.2">
      <c r="A45" s="468"/>
      <c r="B45" s="463"/>
      <c r="C45" s="709" t="s">
        <v>268</v>
      </c>
      <c r="D45" s="709"/>
      <c r="E45" s="709"/>
      <c r="F45" s="709"/>
      <c r="G45" s="709"/>
      <c r="H45" s="464" t="s">
        <v>269</v>
      </c>
      <c r="I45" s="465"/>
      <c r="J45" s="465"/>
      <c r="K45" s="469"/>
      <c r="L45" s="466"/>
      <c r="M45" s="465"/>
      <c r="N45" s="470"/>
      <c r="O45" s="465"/>
      <c r="P45" s="471"/>
    </row>
    <row r="46" spans="1:16" x14ac:dyDescent="0.2">
      <c r="A46" s="468"/>
      <c r="B46" s="463" t="s">
        <v>270</v>
      </c>
      <c r="C46" s="709" t="s">
        <v>271</v>
      </c>
      <c r="D46" s="709"/>
      <c r="E46" s="709"/>
      <c r="F46" s="709"/>
      <c r="G46" s="709"/>
      <c r="H46" s="464" t="s">
        <v>272</v>
      </c>
      <c r="I46" s="472"/>
      <c r="J46" s="473"/>
      <c r="K46" s="469"/>
      <c r="L46" s="474"/>
      <c r="M46" s="473"/>
      <c r="N46" s="470"/>
      <c r="O46" s="465"/>
      <c r="P46" s="471"/>
    </row>
    <row r="47" spans="1:16" x14ac:dyDescent="0.2">
      <c r="A47" s="468"/>
      <c r="B47" s="463" t="s">
        <v>273</v>
      </c>
      <c r="C47" s="709" t="s">
        <v>274</v>
      </c>
      <c r="D47" s="709"/>
      <c r="E47" s="709"/>
      <c r="F47" s="709"/>
      <c r="G47" s="709"/>
      <c r="H47" s="464" t="s">
        <v>269</v>
      </c>
      <c r="I47" s="472"/>
      <c r="J47" s="473"/>
      <c r="K47" s="469"/>
      <c r="L47" s="466"/>
      <c r="M47" s="465"/>
      <c r="N47" s="470"/>
      <c r="O47" s="465"/>
      <c r="P47" s="471"/>
    </row>
    <row r="48" spans="1:16" x14ac:dyDescent="0.2">
      <c r="A48" s="475"/>
      <c r="B48" s="476"/>
      <c r="C48" s="718" t="s">
        <v>275</v>
      </c>
      <c r="D48" s="718"/>
      <c r="E48" s="718"/>
      <c r="F48" s="718"/>
      <c r="G48" s="718"/>
      <c r="H48" s="455"/>
      <c r="I48" s="456"/>
      <c r="J48" s="456"/>
      <c r="K48" s="456"/>
      <c r="L48" s="458"/>
      <c r="M48" s="456"/>
      <c r="N48" s="477"/>
      <c r="O48" s="456"/>
      <c r="P48" s="478"/>
    </row>
    <row r="49" spans="1:16" ht="78.75" x14ac:dyDescent="0.2">
      <c r="A49" s="453" t="s">
        <v>278</v>
      </c>
      <c r="B49" s="454" t="s">
        <v>497</v>
      </c>
      <c r="C49" s="708" t="s">
        <v>282</v>
      </c>
      <c r="D49" s="708"/>
      <c r="E49" s="708"/>
      <c r="F49" s="708"/>
      <c r="G49" s="708"/>
      <c r="H49" s="455" t="s">
        <v>283</v>
      </c>
      <c r="I49" s="456"/>
      <c r="J49" s="456"/>
      <c r="K49" s="480">
        <v>0.35</v>
      </c>
      <c r="L49" s="458"/>
      <c r="M49" s="456"/>
      <c r="N49" s="481"/>
      <c r="O49" s="456"/>
      <c r="P49" s="478"/>
    </row>
    <row r="50" spans="1:16" x14ac:dyDescent="0.2">
      <c r="A50" s="460"/>
      <c r="B50" s="461"/>
      <c r="C50" s="709" t="s">
        <v>498</v>
      </c>
      <c r="D50" s="709"/>
      <c r="E50" s="709"/>
      <c r="F50" s="709"/>
      <c r="G50" s="709"/>
      <c r="H50" s="709"/>
      <c r="I50" s="709"/>
      <c r="J50" s="709"/>
      <c r="K50" s="709"/>
      <c r="L50" s="709"/>
      <c r="M50" s="709"/>
      <c r="N50" s="709"/>
      <c r="O50" s="709"/>
      <c r="P50" s="710"/>
    </row>
    <row r="51" spans="1:16" x14ac:dyDescent="0.2">
      <c r="A51" s="475"/>
      <c r="B51" s="476"/>
      <c r="C51" s="718" t="s">
        <v>275</v>
      </c>
      <c r="D51" s="718"/>
      <c r="E51" s="718"/>
      <c r="F51" s="718"/>
      <c r="G51" s="718"/>
      <c r="H51" s="455"/>
      <c r="I51" s="456"/>
      <c r="J51" s="456"/>
      <c r="K51" s="456"/>
      <c r="L51" s="458"/>
      <c r="M51" s="456"/>
      <c r="N51" s="482"/>
      <c r="O51" s="456"/>
      <c r="P51" s="478"/>
    </row>
    <row r="52" spans="1:16" ht="22.5" x14ac:dyDescent="0.2">
      <c r="A52" s="453" t="s">
        <v>281</v>
      </c>
      <c r="B52" s="454" t="s">
        <v>285</v>
      </c>
      <c r="C52" s="708" t="s">
        <v>286</v>
      </c>
      <c r="D52" s="708"/>
      <c r="E52" s="708"/>
      <c r="F52" s="708"/>
      <c r="G52" s="708"/>
      <c r="H52" s="455" t="s">
        <v>265</v>
      </c>
      <c r="I52" s="456"/>
      <c r="J52" s="456"/>
      <c r="K52" s="479">
        <v>3.6000000000000002E-4</v>
      </c>
      <c r="L52" s="458"/>
      <c r="M52" s="456"/>
      <c r="N52" s="458"/>
      <c r="O52" s="456"/>
      <c r="P52" s="459"/>
    </row>
    <row r="53" spans="1:16" x14ac:dyDescent="0.2">
      <c r="A53" s="460"/>
      <c r="B53" s="461"/>
      <c r="C53" s="709" t="s">
        <v>496</v>
      </c>
      <c r="D53" s="709"/>
      <c r="E53" s="709"/>
      <c r="F53" s="709"/>
      <c r="G53" s="709"/>
      <c r="H53" s="709"/>
      <c r="I53" s="709"/>
      <c r="J53" s="709"/>
      <c r="K53" s="709"/>
      <c r="L53" s="709"/>
      <c r="M53" s="709"/>
      <c r="N53" s="709"/>
      <c r="O53" s="709"/>
      <c r="P53" s="710"/>
    </row>
    <row r="54" spans="1:16" x14ac:dyDescent="0.2">
      <c r="A54" s="462"/>
      <c r="B54" s="463" t="s">
        <v>266</v>
      </c>
      <c r="C54" s="709" t="s">
        <v>267</v>
      </c>
      <c r="D54" s="709"/>
      <c r="E54" s="709"/>
      <c r="F54" s="709"/>
      <c r="G54" s="709"/>
      <c r="H54" s="464"/>
      <c r="I54" s="465"/>
      <c r="J54" s="465"/>
      <c r="K54" s="465"/>
      <c r="L54" s="466"/>
      <c r="M54" s="465"/>
      <c r="N54" s="466"/>
      <c r="O54" s="465"/>
      <c r="P54" s="467"/>
    </row>
    <row r="55" spans="1:16" x14ac:dyDescent="0.2">
      <c r="A55" s="468"/>
      <c r="B55" s="463"/>
      <c r="C55" s="709" t="s">
        <v>268</v>
      </c>
      <c r="D55" s="709"/>
      <c r="E55" s="709"/>
      <c r="F55" s="709"/>
      <c r="G55" s="709"/>
      <c r="H55" s="464" t="s">
        <v>269</v>
      </c>
      <c r="I55" s="465"/>
      <c r="J55" s="465"/>
      <c r="K55" s="483"/>
      <c r="L55" s="466"/>
      <c r="M55" s="465"/>
      <c r="N55" s="470"/>
      <c r="O55" s="465"/>
      <c r="P55" s="471"/>
    </row>
    <row r="56" spans="1:16" x14ac:dyDescent="0.2">
      <c r="A56" s="468"/>
      <c r="B56" s="463" t="s">
        <v>287</v>
      </c>
      <c r="C56" s="709" t="s">
        <v>288</v>
      </c>
      <c r="D56" s="709"/>
      <c r="E56" s="709"/>
      <c r="F56" s="709"/>
      <c r="G56" s="709"/>
      <c r="H56" s="464" t="s">
        <v>272</v>
      </c>
      <c r="I56" s="473"/>
      <c r="J56" s="473"/>
      <c r="K56" s="483"/>
      <c r="L56" s="474"/>
      <c r="M56" s="473"/>
      <c r="N56" s="470"/>
      <c r="O56" s="465"/>
      <c r="P56" s="471"/>
    </row>
    <row r="57" spans="1:16" x14ac:dyDescent="0.2">
      <c r="A57" s="468"/>
      <c r="B57" s="463" t="s">
        <v>273</v>
      </c>
      <c r="C57" s="709" t="s">
        <v>274</v>
      </c>
      <c r="D57" s="709"/>
      <c r="E57" s="709"/>
      <c r="F57" s="709"/>
      <c r="G57" s="709"/>
      <c r="H57" s="464" t="s">
        <v>269</v>
      </c>
      <c r="I57" s="473"/>
      <c r="J57" s="473"/>
      <c r="K57" s="483"/>
      <c r="L57" s="466"/>
      <c r="M57" s="465"/>
      <c r="N57" s="470"/>
      <c r="O57" s="465"/>
      <c r="P57" s="471"/>
    </row>
    <row r="58" spans="1:16" x14ac:dyDescent="0.2">
      <c r="A58" s="475"/>
      <c r="B58" s="476"/>
      <c r="C58" s="718" t="s">
        <v>275</v>
      </c>
      <c r="D58" s="718"/>
      <c r="E58" s="718"/>
      <c r="F58" s="718"/>
      <c r="G58" s="718"/>
      <c r="H58" s="455"/>
      <c r="I58" s="456"/>
      <c r="J58" s="456"/>
      <c r="K58" s="456"/>
      <c r="L58" s="458"/>
      <c r="M58" s="456"/>
      <c r="N58" s="477"/>
      <c r="O58" s="456"/>
      <c r="P58" s="478"/>
    </row>
    <row r="59" spans="1:16" ht="22.5" x14ac:dyDescent="0.2">
      <c r="A59" s="453" t="s">
        <v>284</v>
      </c>
      <c r="B59" s="454" t="s">
        <v>285</v>
      </c>
      <c r="C59" s="708" t="s">
        <v>290</v>
      </c>
      <c r="D59" s="708"/>
      <c r="E59" s="708"/>
      <c r="F59" s="708"/>
      <c r="G59" s="708"/>
      <c r="H59" s="455" t="s">
        <v>265</v>
      </c>
      <c r="I59" s="456"/>
      <c r="J59" s="456"/>
      <c r="K59" s="457">
        <v>2.0000000000000001E-4</v>
      </c>
      <c r="L59" s="458"/>
      <c r="M59" s="456"/>
      <c r="N59" s="458"/>
      <c r="O59" s="456"/>
      <c r="P59" s="459"/>
    </row>
    <row r="60" spans="1:16" x14ac:dyDescent="0.2">
      <c r="A60" s="460"/>
      <c r="B60" s="461"/>
      <c r="C60" s="709" t="s">
        <v>495</v>
      </c>
      <c r="D60" s="709"/>
      <c r="E60" s="709"/>
      <c r="F60" s="709"/>
      <c r="G60" s="709"/>
      <c r="H60" s="709"/>
      <c r="I60" s="709"/>
      <c r="J60" s="709"/>
      <c r="K60" s="709"/>
      <c r="L60" s="709"/>
      <c r="M60" s="709"/>
      <c r="N60" s="709"/>
      <c r="O60" s="709"/>
      <c r="P60" s="710"/>
    </row>
    <row r="61" spans="1:16" x14ac:dyDescent="0.2">
      <c r="A61" s="462"/>
      <c r="B61" s="463" t="s">
        <v>266</v>
      </c>
      <c r="C61" s="709" t="s">
        <v>267</v>
      </c>
      <c r="D61" s="709"/>
      <c r="E61" s="709"/>
      <c r="F61" s="709"/>
      <c r="G61" s="709"/>
      <c r="H61" s="464"/>
      <c r="I61" s="465"/>
      <c r="J61" s="465"/>
      <c r="K61" s="465"/>
      <c r="L61" s="466"/>
      <c r="M61" s="465"/>
      <c r="N61" s="466"/>
      <c r="O61" s="465"/>
      <c r="P61" s="467"/>
    </row>
    <row r="62" spans="1:16" x14ac:dyDescent="0.2">
      <c r="A62" s="468"/>
      <c r="B62" s="463"/>
      <c r="C62" s="709" t="s">
        <v>268</v>
      </c>
      <c r="D62" s="709"/>
      <c r="E62" s="709"/>
      <c r="F62" s="709"/>
      <c r="G62" s="709"/>
      <c r="H62" s="464" t="s">
        <v>269</v>
      </c>
      <c r="I62" s="465"/>
      <c r="J62" s="465"/>
      <c r="K62" s="483"/>
      <c r="L62" s="466"/>
      <c r="M62" s="465"/>
      <c r="N62" s="470"/>
      <c r="O62" s="465"/>
      <c r="P62" s="471"/>
    </row>
    <row r="63" spans="1:16" x14ac:dyDescent="0.2">
      <c r="A63" s="468"/>
      <c r="B63" s="463" t="s">
        <v>287</v>
      </c>
      <c r="C63" s="709" t="s">
        <v>288</v>
      </c>
      <c r="D63" s="709"/>
      <c r="E63" s="709"/>
      <c r="F63" s="709"/>
      <c r="G63" s="709"/>
      <c r="H63" s="464" t="s">
        <v>272</v>
      </c>
      <c r="I63" s="473"/>
      <c r="J63" s="473"/>
      <c r="K63" s="483"/>
      <c r="L63" s="474"/>
      <c r="M63" s="473"/>
      <c r="N63" s="470"/>
      <c r="O63" s="465"/>
      <c r="P63" s="471"/>
    </row>
    <row r="64" spans="1:16" x14ac:dyDescent="0.2">
      <c r="A64" s="468"/>
      <c r="B64" s="463" t="s">
        <v>273</v>
      </c>
      <c r="C64" s="709" t="s">
        <v>274</v>
      </c>
      <c r="D64" s="709"/>
      <c r="E64" s="709"/>
      <c r="F64" s="709"/>
      <c r="G64" s="709"/>
      <c r="H64" s="464" t="s">
        <v>269</v>
      </c>
      <c r="I64" s="473"/>
      <c r="J64" s="473"/>
      <c r="K64" s="483"/>
      <c r="L64" s="466"/>
      <c r="M64" s="465"/>
      <c r="N64" s="470"/>
      <c r="O64" s="465"/>
      <c r="P64" s="471"/>
    </row>
    <row r="65" spans="1:16" x14ac:dyDescent="0.2">
      <c r="A65" s="475"/>
      <c r="B65" s="476"/>
      <c r="C65" s="718" t="s">
        <v>275</v>
      </c>
      <c r="D65" s="718"/>
      <c r="E65" s="718"/>
      <c r="F65" s="718"/>
      <c r="G65" s="718"/>
      <c r="H65" s="455"/>
      <c r="I65" s="456"/>
      <c r="J65" s="456"/>
      <c r="K65" s="456"/>
      <c r="L65" s="458"/>
      <c r="M65" s="456"/>
      <c r="N65" s="477"/>
      <c r="O65" s="456"/>
      <c r="P65" s="478"/>
    </row>
    <row r="66" spans="1:16" ht="90" x14ac:dyDescent="0.2">
      <c r="A66" s="453" t="s">
        <v>289</v>
      </c>
      <c r="B66" s="454" t="s">
        <v>499</v>
      </c>
      <c r="C66" s="708" t="s">
        <v>292</v>
      </c>
      <c r="D66" s="708"/>
      <c r="E66" s="708"/>
      <c r="F66" s="708"/>
      <c r="G66" s="708"/>
      <c r="H66" s="455" t="s">
        <v>293</v>
      </c>
      <c r="I66" s="456"/>
      <c r="J66" s="456"/>
      <c r="K66" s="480">
        <v>0.22</v>
      </c>
      <c r="L66" s="481"/>
      <c r="M66" s="480"/>
      <c r="N66" s="484"/>
      <c r="O66" s="456"/>
      <c r="P66" s="478"/>
    </row>
    <row r="67" spans="1:16" x14ac:dyDescent="0.2">
      <c r="A67" s="460"/>
      <c r="B67" s="461"/>
      <c r="C67" s="709" t="s">
        <v>500</v>
      </c>
      <c r="D67" s="709"/>
      <c r="E67" s="709"/>
      <c r="F67" s="709"/>
      <c r="G67" s="709"/>
      <c r="H67" s="709"/>
      <c r="I67" s="709"/>
      <c r="J67" s="709"/>
      <c r="K67" s="709"/>
      <c r="L67" s="709"/>
      <c r="M67" s="709"/>
      <c r="N67" s="709"/>
      <c r="O67" s="709"/>
      <c r="P67" s="710"/>
    </row>
    <row r="68" spans="1:16" x14ac:dyDescent="0.2">
      <c r="A68" s="475"/>
      <c r="B68" s="476"/>
      <c r="C68" s="718" t="s">
        <v>275</v>
      </c>
      <c r="D68" s="718"/>
      <c r="E68" s="718"/>
      <c r="F68" s="718"/>
      <c r="G68" s="718"/>
      <c r="H68" s="455"/>
      <c r="I68" s="456"/>
      <c r="J68" s="456"/>
      <c r="K68" s="456"/>
      <c r="L68" s="458"/>
      <c r="M68" s="456"/>
      <c r="N68" s="477"/>
      <c r="O68" s="456"/>
      <c r="P68" s="478"/>
    </row>
    <row r="69" spans="1:16" ht="22.5" x14ac:dyDescent="0.2">
      <c r="A69" s="453" t="s">
        <v>291</v>
      </c>
      <c r="B69" s="454" t="s">
        <v>295</v>
      </c>
      <c r="C69" s="708" t="s">
        <v>296</v>
      </c>
      <c r="D69" s="708"/>
      <c r="E69" s="708"/>
      <c r="F69" s="708"/>
      <c r="G69" s="708"/>
      <c r="H69" s="455" t="s">
        <v>279</v>
      </c>
      <c r="I69" s="456"/>
      <c r="J69" s="456"/>
      <c r="K69" s="457">
        <v>5.5999999999999999E-3</v>
      </c>
      <c r="L69" s="458"/>
      <c r="M69" s="456"/>
      <c r="N69" s="458"/>
      <c r="O69" s="456"/>
      <c r="P69" s="459"/>
    </row>
    <row r="70" spans="1:16" x14ac:dyDescent="0.2">
      <c r="A70" s="460"/>
      <c r="B70" s="461"/>
      <c r="C70" s="709" t="s">
        <v>501</v>
      </c>
      <c r="D70" s="709"/>
      <c r="E70" s="709"/>
      <c r="F70" s="709"/>
      <c r="G70" s="709"/>
      <c r="H70" s="709"/>
      <c r="I70" s="709"/>
      <c r="J70" s="709"/>
      <c r="K70" s="709"/>
      <c r="L70" s="709"/>
      <c r="M70" s="709"/>
      <c r="N70" s="709"/>
      <c r="O70" s="709"/>
      <c r="P70" s="710"/>
    </row>
    <row r="71" spans="1:16" x14ac:dyDescent="0.2">
      <c r="A71" s="468"/>
      <c r="B71" s="463" t="s">
        <v>158</v>
      </c>
      <c r="C71" s="709" t="s">
        <v>280</v>
      </c>
      <c r="D71" s="709"/>
      <c r="E71" s="709"/>
      <c r="F71" s="709"/>
      <c r="G71" s="709"/>
      <c r="H71" s="464" t="s">
        <v>269</v>
      </c>
      <c r="I71" s="465"/>
      <c r="J71" s="465"/>
      <c r="K71" s="483"/>
      <c r="L71" s="466"/>
      <c r="M71" s="465"/>
      <c r="N71" s="470"/>
      <c r="O71" s="465"/>
      <c r="P71" s="471"/>
    </row>
    <row r="72" spans="1:16" x14ac:dyDescent="0.2">
      <c r="A72" s="468"/>
      <c r="B72" s="463" t="s">
        <v>297</v>
      </c>
      <c r="C72" s="709" t="s">
        <v>298</v>
      </c>
      <c r="D72" s="709"/>
      <c r="E72" s="709"/>
      <c r="F72" s="709"/>
      <c r="G72" s="709"/>
      <c r="H72" s="464" t="s">
        <v>269</v>
      </c>
      <c r="I72" s="473"/>
      <c r="J72" s="473"/>
      <c r="K72" s="483"/>
      <c r="L72" s="466"/>
      <c r="M72" s="465"/>
      <c r="N72" s="470"/>
      <c r="O72" s="465"/>
      <c r="P72" s="471"/>
    </row>
    <row r="73" spans="1:16" x14ac:dyDescent="0.2">
      <c r="A73" s="462"/>
      <c r="B73" s="463" t="s">
        <v>266</v>
      </c>
      <c r="C73" s="709" t="s">
        <v>267</v>
      </c>
      <c r="D73" s="709"/>
      <c r="E73" s="709"/>
      <c r="F73" s="709"/>
      <c r="G73" s="709"/>
      <c r="H73" s="464"/>
      <c r="I73" s="465"/>
      <c r="J73" s="465"/>
      <c r="K73" s="465"/>
      <c r="L73" s="466"/>
      <c r="M73" s="465"/>
      <c r="N73" s="466"/>
      <c r="O73" s="465"/>
      <c r="P73" s="467"/>
    </row>
    <row r="74" spans="1:16" x14ac:dyDescent="0.2">
      <c r="A74" s="468"/>
      <c r="B74" s="463"/>
      <c r="C74" s="709" t="s">
        <v>268</v>
      </c>
      <c r="D74" s="709"/>
      <c r="E74" s="709"/>
      <c r="F74" s="709"/>
      <c r="G74" s="709"/>
      <c r="H74" s="464" t="s">
        <v>269</v>
      </c>
      <c r="I74" s="465"/>
      <c r="J74" s="465"/>
      <c r="K74" s="483"/>
      <c r="L74" s="466"/>
      <c r="M74" s="465"/>
      <c r="N74" s="470"/>
      <c r="O74" s="465"/>
      <c r="P74" s="471"/>
    </row>
    <row r="75" spans="1:16" x14ac:dyDescent="0.2">
      <c r="A75" s="468"/>
      <c r="B75" s="463" t="s">
        <v>299</v>
      </c>
      <c r="C75" s="709" t="s">
        <v>300</v>
      </c>
      <c r="D75" s="709"/>
      <c r="E75" s="709"/>
      <c r="F75" s="709"/>
      <c r="G75" s="709"/>
      <c r="H75" s="464" t="s">
        <v>272</v>
      </c>
      <c r="I75" s="485"/>
      <c r="J75" s="473"/>
      <c r="K75" s="469"/>
      <c r="L75" s="474"/>
      <c r="M75" s="473"/>
      <c r="N75" s="470"/>
      <c r="O75" s="465"/>
      <c r="P75" s="471"/>
    </row>
    <row r="76" spans="1:16" x14ac:dyDescent="0.2">
      <c r="A76" s="468"/>
      <c r="B76" s="463" t="s">
        <v>301</v>
      </c>
      <c r="C76" s="709" t="s">
        <v>302</v>
      </c>
      <c r="D76" s="709"/>
      <c r="E76" s="709"/>
      <c r="F76" s="709"/>
      <c r="G76" s="709"/>
      <c r="H76" s="464" t="s">
        <v>272</v>
      </c>
      <c r="I76" s="473"/>
      <c r="J76" s="473"/>
      <c r="K76" s="483"/>
      <c r="L76" s="466"/>
      <c r="M76" s="465"/>
      <c r="N76" s="470"/>
      <c r="O76" s="465"/>
      <c r="P76" s="471"/>
    </row>
    <row r="77" spans="1:16" x14ac:dyDescent="0.2">
      <c r="A77" s="468"/>
      <c r="B77" s="463" t="s">
        <v>303</v>
      </c>
      <c r="C77" s="709" t="s">
        <v>304</v>
      </c>
      <c r="D77" s="709"/>
      <c r="E77" s="709"/>
      <c r="F77" s="709"/>
      <c r="G77" s="709"/>
      <c r="H77" s="464" t="s">
        <v>269</v>
      </c>
      <c r="I77" s="473"/>
      <c r="J77" s="473"/>
      <c r="K77" s="483"/>
      <c r="L77" s="466"/>
      <c r="M77" s="465"/>
      <c r="N77" s="470"/>
      <c r="O77" s="465"/>
      <c r="P77" s="471"/>
    </row>
    <row r="78" spans="1:16" x14ac:dyDescent="0.2">
      <c r="A78" s="475"/>
      <c r="B78" s="476"/>
      <c r="C78" s="718" t="s">
        <v>275</v>
      </c>
      <c r="D78" s="718"/>
      <c r="E78" s="718"/>
      <c r="F78" s="718"/>
      <c r="G78" s="718"/>
      <c r="H78" s="455"/>
      <c r="I78" s="456"/>
      <c r="J78" s="456"/>
      <c r="K78" s="456"/>
      <c r="L78" s="458"/>
      <c r="M78" s="456"/>
      <c r="N78" s="477"/>
      <c r="O78" s="456"/>
      <c r="P78" s="478"/>
    </row>
    <row r="79" spans="1:16" x14ac:dyDescent="0.2">
      <c r="A79" s="486"/>
      <c r="B79" s="487"/>
      <c r="C79" s="487"/>
      <c r="D79" s="487"/>
      <c r="E79" s="487"/>
      <c r="F79" s="488"/>
      <c r="G79" s="488"/>
      <c r="H79" s="488"/>
      <c r="I79" s="488"/>
      <c r="J79" s="489"/>
      <c r="K79" s="488"/>
      <c r="L79" s="488"/>
      <c r="M79" s="488"/>
      <c r="N79" s="489"/>
      <c r="O79" s="465"/>
      <c r="P79" s="489"/>
    </row>
    <row r="80" spans="1:16" x14ac:dyDescent="0.2">
      <c r="A80" s="490"/>
      <c r="B80" s="491"/>
      <c r="C80" s="718" t="s">
        <v>502</v>
      </c>
      <c r="D80" s="718"/>
      <c r="E80" s="718"/>
      <c r="F80" s="718"/>
      <c r="G80" s="718"/>
      <c r="H80" s="718"/>
      <c r="I80" s="718"/>
      <c r="J80" s="718"/>
      <c r="K80" s="718"/>
      <c r="L80" s="718"/>
      <c r="M80" s="718"/>
      <c r="N80" s="718"/>
      <c r="O80" s="718"/>
      <c r="P80" s="492"/>
    </row>
    <row r="81" spans="1:16" x14ac:dyDescent="0.2">
      <c r="A81" s="705" t="s">
        <v>503</v>
      </c>
      <c r="B81" s="706"/>
      <c r="C81" s="706"/>
      <c r="D81" s="706"/>
      <c r="E81" s="706"/>
      <c r="F81" s="706"/>
      <c r="G81" s="706"/>
      <c r="H81" s="706"/>
      <c r="I81" s="706"/>
      <c r="J81" s="706"/>
      <c r="K81" s="706"/>
      <c r="L81" s="706"/>
      <c r="M81" s="706"/>
      <c r="N81" s="706"/>
      <c r="O81" s="706"/>
      <c r="P81" s="707"/>
    </row>
    <row r="82" spans="1:16" ht="22.5" x14ac:dyDescent="0.2">
      <c r="A82" s="453" t="s">
        <v>294</v>
      </c>
      <c r="B82" s="454" t="s">
        <v>306</v>
      </c>
      <c r="C82" s="708" t="s">
        <v>307</v>
      </c>
      <c r="D82" s="708"/>
      <c r="E82" s="708"/>
      <c r="F82" s="708"/>
      <c r="G82" s="708"/>
      <c r="H82" s="455" t="s">
        <v>308</v>
      </c>
      <c r="I82" s="456"/>
      <c r="J82" s="456"/>
      <c r="K82" s="480">
        <v>0.02</v>
      </c>
      <c r="L82" s="458"/>
      <c r="M82" s="456"/>
      <c r="N82" s="458"/>
      <c r="O82" s="456"/>
      <c r="P82" s="459"/>
    </row>
    <row r="83" spans="1:16" x14ac:dyDescent="0.2">
      <c r="A83" s="460"/>
      <c r="B83" s="461"/>
      <c r="C83" s="709" t="s">
        <v>504</v>
      </c>
      <c r="D83" s="709"/>
      <c r="E83" s="709"/>
      <c r="F83" s="709"/>
      <c r="G83" s="709"/>
      <c r="H83" s="709"/>
      <c r="I83" s="709"/>
      <c r="J83" s="709"/>
      <c r="K83" s="709"/>
      <c r="L83" s="709"/>
      <c r="M83" s="709"/>
      <c r="N83" s="709"/>
      <c r="O83" s="709"/>
      <c r="P83" s="710"/>
    </row>
    <row r="84" spans="1:16" x14ac:dyDescent="0.2">
      <c r="A84" s="468"/>
      <c r="B84" s="463" t="s">
        <v>158</v>
      </c>
      <c r="C84" s="709" t="s">
        <v>280</v>
      </c>
      <c r="D84" s="709"/>
      <c r="E84" s="709"/>
      <c r="F84" s="709"/>
      <c r="G84" s="709"/>
      <c r="H84" s="464" t="s">
        <v>269</v>
      </c>
      <c r="I84" s="465"/>
      <c r="J84" s="465"/>
      <c r="K84" s="493"/>
      <c r="L84" s="466"/>
      <c r="M84" s="465"/>
      <c r="N84" s="470"/>
      <c r="O84" s="465"/>
      <c r="P84" s="471"/>
    </row>
    <row r="85" spans="1:16" x14ac:dyDescent="0.2">
      <c r="A85" s="468"/>
      <c r="B85" s="463" t="s">
        <v>309</v>
      </c>
      <c r="C85" s="709" t="s">
        <v>310</v>
      </c>
      <c r="D85" s="709"/>
      <c r="E85" s="709"/>
      <c r="F85" s="709"/>
      <c r="G85" s="709"/>
      <c r="H85" s="464" t="s">
        <v>269</v>
      </c>
      <c r="I85" s="485"/>
      <c r="J85" s="473"/>
      <c r="K85" s="493"/>
      <c r="L85" s="466"/>
      <c r="M85" s="465"/>
      <c r="N85" s="470"/>
      <c r="O85" s="465"/>
      <c r="P85" s="471"/>
    </row>
    <row r="86" spans="1:16" x14ac:dyDescent="0.2">
      <c r="A86" s="462"/>
      <c r="B86" s="463" t="s">
        <v>266</v>
      </c>
      <c r="C86" s="709" t="s">
        <v>267</v>
      </c>
      <c r="D86" s="709"/>
      <c r="E86" s="709"/>
      <c r="F86" s="709"/>
      <c r="G86" s="709"/>
      <c r="H86" s="464"/>
      <c r="I86" s="465"/>
      <c r="J86" s="465"/>
      <c r="K86" s="465"/>
      <c r="L86" s="466"/>
      <c r="M86" s="465"/>
      <c r="N86" s="466"/>
      <c r="O86" s="465"/>
      <c r="P86" s="467"/>
    </row>
    <row r="87" spans="1:16" x14ac:dyDescent="0.2">
      <c r="A87" s="468"/>
      <c r="B87" s="463"/>
      <c r="C87" s="709" t="s">
        <v>268</v>
      </c>
      <c r="D87" s="709"/>
      <c r="E87" s="709"/>
      <c r="F87" s="709"/>
      <c r="G87" s="709"/>
      <c r="H87" s="464" t="s">
        <v>269</v>
      </c>
      <c r="I87" s="465"/>
      <c r="J87" s="465"/>
      <c r="K87" s="493"/>
      <c r="L87" s="466"/>
      <c r="M87" s="465"/>
      <c r="N87" s="470"/>
      <c r="O87" s="465"/>
      <c r="P87" s="471"/>
    </row>
    <row r="88" spans="1:16" x14ac:dyDescent="0.2">
      <c r="A88" s="468"/>
      <c r="B88" s="463" t="s">
        <v>311</v>
      </c>
      <c r="C88" s="709" t="s">
        <v>312</v>
      </c>
      <c r="D88" s="709"/>
      <c r="E88" s="709"/>
      <c r="F88" s="709"/>
      <c r="G88" s="709"/>
      <c r="H88" s="464" t="s">
        <v>272</v>
      </c>
      <c r="I88" s="485"/>
      <c r="J88" s="473"/>
      <c r="K88" s="493"/>
      <c r="L88" s="466"/>
      <c r="M88" s="465"/>
      <c r="N88" s="470"/>
      <c r="O88" s="465"/>
      <c r="P88" s="471"/>
    </row>
    <row r="89" spans="1:16" x14ac:dyDescent="0.2">
      <c r="A89" s="468"/>
      <c r="B89" s="463" t="s">
        <v>303</v>
      </c>
      <c r="C89" s="709" t="s">
        <v>304</v>
      </c>
      <c r="D89" s="709"/>
      <c r="E89" s="709"/>
      <c r="F89" s="709"/>
      <c r="G89" s="709"/>
      <c r="H89" s="464" t="s">
        <v>269</v>
      </c>
      <c r="I89" s="485"/>
      <c r="J89" s="473"/>
      <c r="K89" s="493"/>
      <c r="L89" s="466"/>
      <c r="M89" s="465"/>
      <c r="N89" s="470"/>
      <c r="O89" s="465"/>
      <c r="P89" s="471"/>
    </row>
    <row r="90" spans="1:16" ht="22.5" x14ac:dyDescent="0.2">
      <c r="A90" s="468" t="s">
        <v>505</v>
      </c>
      <c r="B90" s="463" t="s">
        <v>313</v>
      </c>
      <c r="C90" s="709" t="s">
        <v>314</v>
      </c>
      <c r="D90" s="709"/>
      <c r="E90" s="709"/>
      <c r="F90" s="709"/>
      <c r="G90" s="709"/>
      <c r="H90" s="464" t="s">
        <v>315</v>
      </c>
      <c r="I90" s="472"/>
      <c r="J90" s="465"/>
      <c r="K90" s="465"/>
      <c r="L90" s="466"/>
      <c r="M90" s="465"/>
      <c r="N90" s="470"/>
      <c r="O90" s="465"/>
      <c r="P90" s="471"/>
    </row>
    <row r="91" spans="1:16" x14ac:dyDescent="0.2">
      <c r="A91" s="475"/>
      <c r="B91" s="476"/>
      <c r="C91" s="718" t="s">
        <v>275</v>
      </c>
      <c r="D91" s="718"/>
      <c r="E91" s="718"/>
      <c r="F91" s="718"/>
      <c r="G91" s="718"/>
      <c r="H91" s="455"/>
      <c r="I91" s="456"/>
      <c r="J91" s="456"/>
      <c r="K91" s="456"/>
      <c r="L91" s="458"/>
      <c r="M91" s="456"/>
      <c r="N91" s="477"/>
      <c r="O91" s="456"/>
      <c r="P91" s="478"/>
    </row>
    <row r="92" spans="1:16" ht="90" x14ac:dyDescent="0.2">
      <c r="A92" s="453" t="s">
        <v>305</v>
      </c>
      <c r="B92" s="454" t="s">
        <v>499</v>
      </c>
      <c r="C92" s="708" t="s">
        <v>292</v>
      </c>
      <c r="D92" s="708"/>
      <c r="E92" s="708"/>
      <c r="F92" s="708"/>
      <c r="G92" s="708"/>
      <c r="H92" s="455" t="s">
        <v>293</v>
      </c>
      <c r="I92" s="456"/>
      <c r="J92" s="456"/>
      <c r="K92" s="480">
        <v>0.22</v>
      </c>
      <c r="L92" s="481"/>
      <c r="M92" s="480"/>
      <c r="N92" s="484"/>
      <c r="O92" s="456"/>
      <c r="P92" s="478"/>
    </row>
    <row r="93" spans="1:16" x14ac:dyDescent="0.2">
      <c r="A93" s="460"/>
      <c r="B93" s="461"/>
      <c r="C93" s="709" t="s">
        <v>500</v>
      </c>
      <c r="D93" s="709"/>
      <c r="E93" s="709"/>
      <c r="F93" s="709"/>
      <c r="G93" s="709"/>
      <c r="H93" s="709"/>
      <c r="I93" s="709"/>
      <c r="J93" s="709"/>
      <c r="K93" s="709"/>
      <c r="L93" s="709"/>
      <c r="M93" s="709"/>
      <c r="N93" s="709"/>
      <c r="O93" s="709"/>
      <c r="P93" s="710"/>
    </row>
    <row r="94" spans="1:16" x14ac:dyDescent="0.2">
      <c r="A94" s="475"/>
      <c r="B94" s="476"/>
      <c r="C94" s="718" t="s">
        <v>275</v>
      </c>
      <c r="D94" s="718"/>
      <c r="E94" s="718"/>
      <c r="F94" s="718"/>
      <c r="G94" s="718"/>
      <c r="H94" s="455"/>
      <c r="I94" s="456"/>
      <c r="J94" s="456"/>
      <c r="K94" s="456"/>
      <c r="L94" s="458"/>
      <c r="M94" s="456"/>
      <c r="N94" s="477"/>
      <c r="O94" s="456"/>
      <c r="P94" s="478"/>
    </row>
    <row r="95" spans="1:16" ht="22.5" x14ac:dyDescent="0.2">
      <c r="A95" s="453" t="s">
        <v>316</v>
      </c>
      <c r="B95" s="454" t="s">
        <v>341</v>
      </c>
      <c r="C95" s="708" t="s">
        <v>342</v>
      </c>
      <c r="D95" s="708"/>
      <c r="E95" s="708"/>
      <c r="F95" s="708"/>
      <c r="G95" s="708"/>
      <c r="H95" s="455" t="s">
        <v>308</v>
      </c>
      <c r="I95" s="456"/>
      <c r="J95" s="456"/>
      <c r="K95" s="457">
        <v>2.75E-2</v>
      </c>
      <c r="L95" s="458"/>
      <c r="M95" s="456"/>
      <c r="N95" s="458"/>
      <c r="O95" s="456"/>
      <c r="P95" s="459"/>
    </row>
    <row r="96" spans="1:16" x14ac:dyDescent="0.2">
      <c r="A96" s="460"/>
      <c r="B96" s="461"/>
      <c r="C96" s="709" t="s">
        <v>506</v>
      </c>
      <c r="D96" s="709"/>
      <c r="E96" s="709"/>
      <c r="F96" s="709"/>
      <c r="G96" s="709"/>
      <c r="H96" s="709"/>
      <c r="I96" s="709"/>
      <c r="J96" s="709"/>
      <c r="K96" s="709"/>
      <c r="L96" s="709"/>
      <c r="M96" s="709"/>
      <c r="N96" s="709"/>
      <c r="O96" s="709"/>
      <c r="P96" s="710"/>
    </row>
    <row r="97" spans="1:16" x14ac:dyDescent="0.2">
      <c r="A97" s="468"/>
      <c r="B97" s="463" t="s">
        <v>158</v>
      </c>
      <c r="C97" s="709" t="s">
        <v>280</v>
      </c>
      <c r="D97" s="709"/>
      <c r="E97" s="709"/>
      <c r="F97" s="709"/>
      <c r="G97" s="709"/>
      <c r="H97" s="464" t="s">
        <v>269</v>
      </c>
      <c r="I97" s="465"/>
      <c r="J97" s="465"/>
      <c r="K97" s="493"/>
      <c r="L97" s="466"/>
      <c r="M97" s="465"/>
      <c r="N97" s="470"/>
      <c r="O97" s="465"/>
      <c r="P97" s="471"/>
    </row>
    <row r="98" spans="1:16" x14ac:dyDescent="0.2">
      <c r="A98" s="468"/>
      <c r="B98" s="463" t="s">
        <v>309</v>
      </c>
      <c r="C98" s="709" t="s">
        <v>310</v>
      </c>
      <c r="D98" s="709"/>
      <c r="E98" s="709"/>
      <c r="F98" s="709"/>
      <c r="G98" s="709"/>
      <c r="H98" s="464" t="s">
        <v>269</v>
      </c>
      <c r="I98" s="485"/>
      <c r="J98" s="473"/>
      <c r="K98" s="493"/>
      <c r="L98" s="466"/>
      <c r="M98" s="465"/>
      <c r="N98" s="470"/>
      <c r="O98" s="465"/>
      <c r="P98" s="471"/>
    </row>
    <row r="99" spans="1:16" x14ac:dyDescent="0.2">
      <c r="A99" s="462"/>
      <c r="B99" s="463" t="s">
        <v>266</v>
      </c>
      <c r="C99" s="709" t="s">
        <v>267</v>
      </c>
      <c r="D99" s="709"/>
      <c r="E99" s="709"/>
      <c r="F99" s="709"/>
      <c r="G99" s="709"/>
      <c r="H99" s="464"/>
      <c r="I99" s="465"/>
      <c r="J99" s="465"/>
      <c r="K99" s="465"/>
      <c r="L99" s="466"/>
      <c r="M99" s="465"/>
      <c r="N99" s="466"/>
      <c r="O99" s="465"/>
      <c r="P99" s="467"/>
    </row>
    <row r="100" spans="1:16" x14ac:dyDescent="0.2">
      <c r="A100" s="468"/>
      <c r="B100" s="463"/>
      <c r="C100" s="709" t="s">
        <v>268</v>
      </c>
      <c r="D100" s="709"/>
      <c r="E100" s="709"/>
      <c r="F100" s="709"/>
      <c r="G100" s="709"/>
      <c r="H100" s="464" t="s">
        <v>269</v>
      </c>
      <c r="I100" s="465"/>
      <c r="J100" s="465"/>
      <c r="K100" s="494"/>
      <c r="L100" s="466"/>
      <c r="M100" s="465"/>
      <c r="N100" s="470"/>
      <c r="O100" s="465"/>
      <c r="P100" s="471"/>
    </row>
    <row r="101" spans="1:16" x14ac:dyDescent="0.2">
      <c r="A101" s="468"/>
      <c r="B101" s="463" t="s">
        <v>322</v>
      </c>
      <c r="C101" s="709" t="s">
        <v>323</v>
      </c>
      <c r="D101" s="709"/>
      <c r="E101" s="709"/>
      <c r="F101" s="709"/>
      <c r="G101" s="709"/>
      <c r="H101" s="464" t="s">
        <v>272</v>
      </c>
      <c r="I101" s="473"/>
      <c r="J101" s="473"/>
      <c r="K101" s="483"/>
      <c r="L101" s="466"/>
      <c r="M101" s="465"/>
      <c r="N101" s="470"/>
      <c r="O101" s="465"/>
      <c r="P101" s="471"/>
    </row>
    <row r="102" spans="1:16" x14ac:dyDescent="0.2">
      <c r="A102" s="468"/>
      <c r="B102" s="463" t="s">
        <v>324</v>
      </c>
      <c r="C102" s="709" t="s">
        <v>325</v>
      </c>
      <c r="D102" s="709"/>
      <c r="E102" s="709"/>
      <c r="F102" s="709"/>
      <c r="G102" s="709"/>
      <c r="H102" s="464" t="s">
        <v>269</v>
      </c>
      <c r="I102" s="473"/>
      <c r="J102" s="473"/>
      <c r="K102" s="483"/>
      <c r="L102" s="466"/>
      <c r="M102" s="465"/>
      <c r="N102" s="470"/>
      <c r="O102" s="465"/>
      <c r="P102" s="471"/>
    </row>
    <row r="103" spans="1:16" x14ac:dyDescent="0.2">
      <c r="A103" s="468"/>
      <c r="B103" s="463" t="s">
        <v>343</v>
      </c>
      <c r="C103" s="709" t="s">
        <v>344</v>
      </c>
      <c r="D103" s="709"/>
      <c r="E103" s="709"/>
      <c r="F103" s="709"/>
      <c r="G103" s="709"/>
      <c r="H103" s="464" t="s">
        <v>272</v>
      </c>
      <c r="I103" s="473"/>
      <c r="J103" s="473"/>
      <c r="K103" s="483"/>
      <c r="L103" s="474"/>
      <c r="M103" s="485"/>
      <c r="N103" s="470"/>
      <c r="O103" s="465"/>
      <c r="P103" s="471"/>
    </row>
    <row r="104" spans="1:16" x14ac:dyDescent="0.2">
      <c r="A104" s="468"/>
      <c r="B104" s="463" t="s">
        <v>345</v>
      </c>
      <c r="C104" s="709" t="s">
        <v>346</v>
      </c>
      <c r="D104" s="709"/>
      <c r="E104" s="709"/>
      <c r="F104" s="709"/>
      <c r="G104" s="709"/>
      <c r="H104" s="464" t="s">
        <v>272</v>
      </c>
      <c r="I104" s="473"/>
      <c r="J104" s="473"/>
      <c r="K104" s="483"/>
      <c r="L104" s="474"/>
      <c r="M104" s="473"/>
      <c r="N104" s="470"/>
      <c r="O104" s="465"/>
      <c r="P104" s="471"/>
    </row>
    <row r="105" spans="1:16" x14ac:dyDescent="0.2">
      <c r="A105" s="468"/>
      <c r="B105" s="463" t="s">
        <v>311</v>
      </c>
      <c r="C105" s="709" t="s">
        <v>312</v>
      </c>
      <c r="D105" s="709"/>
      <c r="E105" s="709"/>
      <c r="F105" s="709"/>
      <c r="G105" s="709"/>
      <c r="H105" s="464" t="s">
        <v>272</v>
      </c>
      <c r="I105" s="473"/>
      <c r="J105" s="473"/>
      <c r="K105" s="483"/>
      <c r="L105" s="466"/>
      <c r="M105" s="465"/>
      <c r="N105" s="470"/>
      <c r="O105" s="465"/>
      <c r="P105" s="471"/>
    </row>
    <row r="106" spans="1:16" x14ac:dyDescent="0.2">
      <c r="A106" s="468"/>
      <c r="B106" s="463" t="s">
        <v>303</v>
      </c>
      <c r="C106" s="709" t="s">
        <v>304</v>
      </c>
      <c r="D106" s="709"/>
      <c r="E106" s="709"/>
      <c r="F106" s="709"/>
      <c r="G106" s="709"/>
      <c r="H106" s="464" t="s">
        <v>269</v>
      </c>
      <c r="I106" s="473"/>
      <c r="J106" s="473"/>
      <c r="K106" s="483"/>
      <c r="L106" s="466"/>
      <c r="M106" s="465"/>
      <c r="N106" s="470"/>
      <c r="O106" s="465"/>
      <c r="P106" s="471"/>
    </row>
    <row r="107" spans="1:16" x14ac:dyDescent="0.2">
      <c r="A107" s="462"/>
      <c r="B107" s="463" t="s">
        <v>281</v>
      </c>
      <c r="C107" s="709" t="s">
        <v>334</v>
      </c>
      <c r="D107" s="709"/>
      <c r="E107" s="709"/>
      <c r="F107" s="709"/>
      <c r="G107" s="709"/>
      <c r="H107" s="464"/>
      <c r="I107" s="465"/>
      <c r="J107" s="465"/>
      <c r="K107" s="465"/>
      <c r="L107" s="466"/>
      <c r="M107" s="465"/>
      <c r="N107" s="466"/>
      <c r="O107" s="465"/>
      <c r="P107" s="467"/>
    </row>
    <row r="108" spans="1:16" ht="22.5" x14ac:dyDescent="0.2">
      <c r="A108" s="468"/>
      <c r="B108" s="463" t="s">
        <v>347</v>
      </c>
      <c r="C108" s="709" t="s">
        <v>348</v>
      </c>
      <c r="D108" s="709"/>
      <c r="E108" s="709"/>
      <c r="F108" s="709"/>
      <c r="G108" s="709"/>
      <c r="H108" s="464" t="s">
        <v>349</v>
      </c>
      <c r="I108" s="495"/>
      <c r="J108" s="465"/>
      <c r="K108" s="469"/>
      <c r="L108" s="474"/>
      <c r="M108" s="473"/>
      <c r="N108" s="470"/>
      <c r="O108" s="465"/>
      <c r="P108" s="471"/>
    </row>
    <row r="109" spans="1:16" ht="22.5" x14ac:dyDescent="0.2">
      <c r="A109" s="468"/>
      <c r="B109" s="463" t="s">
        <v>350</v>
      </c>
      <c r="C109" s="709" t="s">
        <v>351</v>
      </c>
      <c r="D109" s="709"/>
      <c r="E109" s="709"/>
      <c r="F109" s="709"/>
      <c r="G109" s="709"/>
      <c r="H109" s="464" t="s">
        <v>352</v>
      </c>
      <c r="I109" s="495"/>
      <c r="J109" s="465"/>
      <c r="K109" s="483"/>
      <c r="L109" s="466"/>
      <c r="M109" s="465"/>
      <c r="N109" s="470"/>
      <c r="O109" s="465"/>
      <c r="P109" s="471"/>
    </row>
    <row r="110" spans="1:16" ht="22.5" x14ac:dyDescent="0.2">
      <c r="A110" s="468"/>
      <c r="B110" s="463" t="s">
        <v>353</v>
      </c>
      <c r="C110" s="709" t="s">
        <v>354</v>
      </c>
      <c r="D110" s="709"/>
      <c r="E110" s="709"/>
      <c r="F110" s="709"/>
      <c r="G110" s="709"/>
      <c r="H110" s="464" t="s">
        <v>352</v>
      </c>
      <c r="I110" s="473"/>
      <c r="J110" s="465"/>
      <c r="K110" s="494"/>
      <c r="L110" s="470"/>
      <c r="M110" s="473"/>
      <c r="N110" s="470"/>
      <c r="O110" s="465"/>
      <c r="P110" s="471"/>
    </row>
    <row r="111" spans="1:16" ht="22.5" x14ac:dyDescent="0.2">
      <c r="A111" s="468"/>
      <c r="B111" s="463" t="s">
        <v>355</v>
      </c>
      <c r="C111" s="709" t="s">
        <v>356</v>
      </c>
      <c r="D111" s="709"/>
      <c r="E111" s="709"/>
      <c r="F111" s="709"/>
      <c r="G111" s="709"/>
      <c r="H111" s="464" t="s">
        <v>337</v>
      </c>
      <c r="I111" s="473"/>
      <c r="J111" s="465"/>
      <c r="K111" s="494"/>
      <c r="L111" s="474"/>
      <c r="M111" s="473"/>
      <c r="N111" s="470"/>
      <c r="O111" s="465"/>
      <c r="P111" s="471"/>
    </row>
    <row r="112" spans="1:16" ht="22.5" x14ac:dyDescent="0.2">
      <c r="A112" s="468"/>
      <c r="B112" s="463" t="s">
        <v>357</v>
      </c>
      <c r="C112" s="709" t="s">
        <v>358</v>
      </c>
      <c r="D112" s="709"/>
      <c r="E112" s="709"/>
      <c r="F112" s="709"/>
      <c r="G112" s="709"/>
      <c r="H112" s="464" t="s">
        <v>352</v>
      </c>
      <c r="I112" s="469"/>
      <c r="J112" s="465"/>
      <c r="K112" s="483"/>
      <c r="L112" s="470"/>
      <c r="M112" s="473"/>
      <c r="N112" s="470"/>
      <c r="O112" s="465"/>
      <c r="P112" s="471"/>
    </row>
    <row r="113" spans="1:16" ht="22.5" x14ac:dyDescent="0.2">
      <c r="A113" s="468" t="s">
        <v>317</v>
      </c>
      <c r="B113" s="463" t="s">
        <v>313</v>
      </c>
      <c r="C113" s="709" t="s">
        <v>314</v>
      </c>
      <c r="D113" s="709"/>
      <c r="E113" s="709"/>
      <c r="F113" s="709"/>
      <c r="G113" s="709"/>
      <c r="H113" s="464" t="s">
        <v>315</v>
      </c>
      <c r="I113" s="472"/>
      <c r="J113" s="465"/>
      <c r="K113" s="465"/>
      <c r="L113" s="466"/>
      <c r="M113" s="465"/>
      <c r="N113" s="470"/>
      <c r="O113" s="465"/>
      <c r="P113" s="471"/>
    </row>
    <row r="114" spans="1:16" x14ac:dyDescent="0.2">
      <c r="A114" s="475"/>
      <c r="B114" s="476"/>
      <c r="C114" s="718" t="s">
        <v>275</v>
      </c>
      <c r="D114" s="718"/>
      <c r="E114" s="718"/>
      <c r="F114" s="718"/>
      <c r="G114" s="718"/>
      <c r="H114" s="455"/>
      <c r="I114" s="456"/>
      <c r="J114" s="456"/>
      <c r="K114" s="456"/>
      <c r="L114" s="458"/>
      <c r="M114" s="456"/>
      <c r="N114" s="477"/>
      <c r="O114" s="456"/>
      <c r="P114" s="478"/>
    </row>
    <row r="115" spans="1:16" ht="22.5" x14ac:dyDescent="0.2">
      <c r="A115" s="453" t="s">
        <v>318</v>
      </c>
      <c r="B115" s="454" t="s">
        <v>360</v>
      </c>
      <c r="C115" s="708" t="s">
        <v>361</v>
      </c>
      <c r="D115" s="708"/>
      <c r="E115" s="708"/>
      <c r="F115" s="708"/>
      <c r="G115" s="708"/>
      <c r="H115" s="455" t="s">
        <v>308</v>
      </c>
      <c r="I115" s="456"/>
      <c r="J115" s="456"/>
      <c r="K115" s="480">
        <v>1.61</v>
      </c>
      <c r="L115" s="458"/>
      <c r="M115" s="456"/>
      <c r="N115" s="458"/>
      <c r="O115" s="456"/>
      <c r="P115" s="459"/>
    </row>
    <row r="116" spans="1:16" x14ac:dyDescent="0.2">
      <c r="A116" s="460"/>
      <c r="B116" s="461"/>
      <c r="C116" s="709" t="s">
        <v>507</v>
      </c>
      <c r="D116" s="709"/>
      <c r="E116" s="709"/>
      <c r="F116" s="709"/>
      <c r="G116" s="709"/>
      <c r="H116" s="709"/>
      <c r="I116" s="709"/>
      <c r="J116" s="709"/>
      <c r="K116" s="709"/>
      <c r="L116" s="709"/>
      <c r="M116" s="709"/>
      <c r="N116" s="709"/>
      <c r="O116" s="709"/>
      <c r="P116" s="710"/>
    </row>
    <row r="117" spans="1:16" x14ac:dyDescent="0.2">
      <c r="A117" s="468"/>
      <c r="B117" s="463" t="s">
        <v>158</v>
      </c>
      <c r="C117" s="709" t="s">
        <v>280</v>
      </c>
      <c r="D117" s="709"/>
      <c r="E117" s="709"/>
      <c r="F117" s="709"/>
      <c r="G117" s="709"/>
      <c r="H117" s="464" t="s">
        <v>269</v>
      </c>
      <c r="I117" s="465"/>
      <c r="J117" s="465"/>
      <c r="K117" s="469"/>
      <c r="L117" s="466"/>
      <c r="M117" s="465"/>
      <c r="N117" s="470"/>
      <c r="O117" s="465"/>
      <c r="P117" s="471"/>
    </row>
    <row r="118" spans="1:16" x14ac:dyDescent="0.2">
      <c r="A118" s="468"/>
      <c r="B118" s="463" t="s">
        <v>309</v>
      </c>
      <c r="C118" s="709" t="s">
        <v>310</v>
      </c>
      <c r="D118" s="709"/>
      <c r="E118" s="709"/>
      <c r="F118" s="709"/>
      <c r="G118" s="709"/>
      <c r="H118" s="464" t="s">
        <v>269</v>
      </c>
      <c r="I118" s="473"/>
      <c r="J118" s="473"/>
      <c r="K118" s="469"/>
      <c r="L118" s="466"/>
      <c r="M118" s="465"/>
      <c r="N118" s="470"/>
      <c r="O118" s="465"/>
      <c r="P118" s="471"/>
    </row>
    <row r="119" spans="1:16" x14ac:dyDescent="0.2">
      <c r="A119" s="462"/>
      <c r="B119" s="463" t="s">
        <v>266</v>
      </c>
      <c r="C119" s="709" t="s">
        <v>267</v>
      </c>
      <c r="D119" s="709"/>
      <c r="E119" s="709"/>
      <c r="F119" s="709"/>
      <c r="G119" s="709"/>
      <c r="H119" s="464"/>
      <c r="I119" s="465"/>
      <c r="J119" s="465"/>
      <c r="K119" s="465"/>
      <c r="L119" s="466"/>
      <c r="M119" s="465"/>
      <c r="N119" s="466"/>
      <c r="O119" s="465"/>
      <c r="P119" s="471"/>
    </row>
    <row r="120" spans="1:16" x14ac:dyDescent="0.2">
      <c r="A120" s="468"/>
      <c r="B120" s="463"/>
      <c r="C120" s="709" t="s">
        <v>268</v>
      </c>
      <c r="D120" s="709"/>
      <c r="E120" s="709"/>
      <c r="F120" s="709"/>
      <c r="G120" s="709"/>
      <c r="H120" s="464" t="s">
        <v>269</v>
      </c>
      <c r="I120" s="465"/>
      <c r="J120" s="465"/>
      <c r="K120" s="493"/>
      <c r="L120" s="466"/>
      <c r="M120" s="465"/>
      <c r="N120" s="470"/>
      <c r="O120" s="465"/>
      <c r="P120" s="471"/>
    </row>
    <row r="121" spans="1:16" x14ac:dyDescent="0.2">
      <c r="A121" s="468"/>
      <c r="B121" s="463" t="s">
        <v>322</v>
      </c>
      <c r="C121" s="709" t="s">
        <v>323</v>
      </c>
      <c r="D121" s="709"/>
      <c r="E121" s="709"/>
      <c r="F121" s="709"/>
      <c r="G121" s="709"/>
      <c r="H121" s="464" t="s">
        <v>272</v>
      </c>
      <c r="I121" s="485"/>
      <c r="J121" s="473"/>
      <c r="K121" s="493"/>
      <c r="L121" s="466"/>
      <c r="M121" s="465"/>
      <c r="N121" s="470"/>
      <c r="O121" s="465"/>
      <c r="P121" s="471"/>
    </row>
    <row r="122" spans="1:16" x14ac:dyDescent="0.2">
      <c r="A122" s="468"/>
      <c r="B122" s="463" t="s">
        <v>324</v>
      </c>
      <c r="C122" s="709" t="s">
        <v>325</v>
      </c>
      <c r="D122" s="709"/>
      <c r="E122" s="709"/>
      <c r="F122" s="709"/>
      <c r="G122" s="709"/>
      <c r="H122" s="464" t="s">
        <v>269</v>
      </c>
      <c r="I122" s="485"/>
      <c r="J122" s="473"/>
      <c r="K122" s="493"/>
      <c r="L122" s="466"/>
      <c r="M122" s="465"/>
      <c r="N122" s="470"/>
      <c r="O122" s="465"/>
      <c r="P122" s="471"/>
    </row>
    <row r="123" spans="1:16" x14ac:dyDescent="0.2">
      <c r="A123" s="468"/>
      <c r="B123" s="463" t="s">
        <v>343</v>
      </c>
      <c r="C123" s="709" t="s">
        <v>344</v>
      </c>
      <c r="D123" s="709"/>
      <c r="E123" s="709"/>
      <c r="F123" s="709"/>
      <c r="G123" s="709"/>
      <c r="H123" s="464" t="s">
        <v>272</v>
      </c>
      <c r="I123" s="473"/>
      <c r="J123" s="473"/>
      <c r="K123" s="469"/>
      <c r="L123" s="474"/>
      <c r="M123" s="485"/>
      <c r="N123" s="470"/>
      <c r="O123" s="465"/>
      <c r="P123" s="471"/>
    </row>
    <row r="124" spans="1:16" x14ac:dyDescent="0.2">
      <c r="A124" s="468"/>
      <c r="B124" s="463" t="s">
        <v>345</v>
      </c>
      <c r="C124" s="709" t="s">
        <v>346</v>
      </c>
      <c r="D124" s="709"/>
      <c r="E124" s="709"/>
      <c r="F124" s="709"/>
      <c r="G124" s="709"/>
      <c r="H124" s="464" t="s">
        <v>272</v>
      </c>
      <c r="I124" s="473"/>
      <c r="J124" s="473"/>
      <c r="K124" s="469"/>
      <c r="L124" s="474"/>
      <c r="M124" s="473"/>
      <c r="N124" s="470"/>
      <c r="O124" s="465"/>
      <c r="P124" s="471"/>
    </row>
    <row r="125" spans="1:16" x14ac:dyDescent="0.2">
      <c r="A125" s="468"/>
      <c r="B125" s="463" t="s">
        <v>311</v>
      </c>
      <c r="C125" s="709" t="s">
        <v>312</v>
      </c>
      <c r="D125" s="709"/>
      <c r="E125" s="709"/>
      <c r="F125" s="709"/>
      <c r="G125" s="709"/>
      <c r="H125" s="464" t="s">
        <v>272</v>
      </c>
      <c r="I125" s="485"/>
      <c r="J125" s="473"/>
      <c r="K125" s="493"/>
      <c r="L125" s="466"/>
      <c r="M125" s="465"/>
      <c r="N125" s="470"/>
      <c r="O125" s="465"/>
      <c r="P125" s="471"/>
    </row>
    <row r="126" spans="1:16" x14ac:dyDescent="0.2">
      <c r="A126" s="468"/>
      <c r="B126" s="463" t="s">
        <v>303</v>
      </c>
      <c r="C126" s="709" t="s">
        <v>304</v>
      </c>
      <c r="D126" s="709"/>
      <c r="E126" s="709"/>
      <c r="F126" s="709"/>
      <c r="G126" s="709"/>
      <c r="H126" s="464" t="s">
        <v>269</v>
      </c>
      <c r="I126" s="485"/>
      <c r="J126" s="473"/>
      <c r="K126" s="493"/>
      <c r="L126" s="466"/>
      <c r="M126" s="465"/>
      <c r="N126" s="470"/>
      <c r="O126" s="465"/>
      <c r="P126" s="471"/>
    </row>
    <row r="127" spans="1:16" x14ac:dyDescent="0.2">
      <c r="A127" s="462"/>
      <c r="B127" s="463" t="s">
        <v>281</v>
      </c>
      <c r="C127" s="709" t="s">
        <v>334</v>
      </c>
      <c r="D127" s="709"/>
      <c r="E127" s="709"/>
      <c r="F127" s="709"/>
      <c r="G127" s="709"/>
      <c r="H127" s="464"/>
      <c r="I127" s="465"/>
      <c r="J127" s="465"/>
      <c r="K127" s="465"/>
      <c r="L127" s="466"/>
      <c r="M127" s="465"/>
      <c r="N127" s="466"/>
      <c r="O127" s="465"/>
      <c r="P127" s="471"/>
    </row>
    <row r="128" spans="1:16" ht="22.5" x14ac:dyDescent="0.2">
      <c r="A128" s="468"/>
      <c r="B128" s="463" t="s">
        <v>347</v>
      </c>
      <c r="C128" s="709" t="s">
        <v>348</v>
      </c>
      <c r="D128" s="709"/>
      <c r="E128" s="709"/>
      <c r="F128" s="709"/>
      <c r="G128" s="709"/>
      <c r="H128" s="464" t="s">
        <v>349</v>
      </c>
      <c r="I128" s="495"/>
      <c r="J128" s="465"/>
      <c r="K128" s="469"/>
      <c r="L128" s="474"/>
      <c r="M128" s="473"/>
      <c r="N128" s="470"/>
      <c r="O128" s="465"/>
      <c r="P128" s="471"/>
    </row>
    <row r="129" spans="1:16" ht="22.5" x14ac:dyDescent="0.2">
      <c r="A129" s="468"/>
      <c r="B129" s="463" t="s">
        <v>362</v>
      </c>
      <c r="C129" s="709" t="s">
        <v>363</v>
      </c>
      <c r="D129" s="709"/>
      <c r="E129" s="709"/>
      <c r="F129" s="709"/>
      <c r="G129" s="709"/>
      <c r="H129" s="464" t="s">
        <v>337</v>
      </c>
      <c r="I129" s="485"/>
      <c r="J129" s="465"/>
      <c r="K129" s="495"/>
      <c r="L129" s="474"/>
      <c r="M129" s="473"/>
      <c r="N129" s="470"/>
      <c r="O129" s="465"/>
      <c r="P129" s="471"/>
    </row>
    <row r="130" spans="1:16" ht="22.5" x14ac:dyDescent="0.2">
      <c r="A130" s="468"/>
      <c r="B130" s="463" t="s">
        <v>357</v>
      </c>
      <c r="C130" s="709" t="s">
        <v>358</v>
      </c>
      <c r="D130" s="709"/>
      <c r="E130" s="709"/>
      <c r="F130" s="709"/>
      <c r="G130" s="709"/>
      <c r="H130" s="464" t="s">
        <v>352</v>
      </c>
      <c r="I130" s="469"/>
      <c r="J130" s="465"/>
      <c r="K130" s="483"/>
      <c r="L130" s="470"/>
      <c r="M130" s="473"/>
      <c r="N130" s="470"/>
      <c r="O130" s="465"/>
      <c r="P130" s="471"/>
    </row>
    <row r="131" spans="1:16" ht="22.5" x14ac:dyDescent="0.2">
      <c r="A131" s="468" t="s">
        <v>508</v>
      </c>
      <c r="B131" s="463" t="s">
        <v>313</v>
      </c>
      <c r="C131" s="709" t="s">
        <v>314</v>
      </c>
      <c r="D131" s="709"/>
      <c r="E131" s="709"/>
      <c r="F131" s="709"/>
      <c r="G131" s="709"/>
      <c r="H131" s="464" t="s">
        <v>315</v>
      </c>
      <c r="I131" s="472"/>
      <c r="J131" s="465"/>
      <c r="K131" s="465"/>
      <c r="L131" s="466"/>
      <c r="M131" s="465"/>
      <c r="N131" s="470"/>
      <c r="O131" s="465"/>
      <c r="P131" s="471"/>
    </row>
    <row r="132" spans="1:16" x14ac:dyDescent="0.2">
      <c r="A132" s="475"/>
      <c r="B132" s="476"/>
      <c r="C132" s="718" t="s">
        <v>275</v>
      </c>
      <c r="D132" s="718"/>
      <c r="E132" s="718"/>
      <c r="F132" s="718"/>
      <c r="G132" s="718"/>
      <c r="H132" s="455"/>
      <c r="I132" s="456"/>
      <c r="J132" s="456"/>
      <c r="K132" s="456"/>
      <c r="L132" s="458"/>
      <c r="M132" s="456"/>
      <c r="N132" s="477"/>
      <c r="O132" s="456"/>
      <c r="P132" s="496"/>
    </row>
    <row r="133" spans="1:16" ht="90" x14ac:dyDescent="0.2">
      <c r="A133" s="453" t="s">
        <v>319</v>
      </c>
      <c r="B133" s="454" t="s">
        <v>509</v>
      </c>
      <c r="C133" s="708" t="s">
        <v>367</v>
      </c>
      <c r="D133" s="708"/>
      <c r="E133" s="708"/>
      <c r="F133" s="708"/>
      <c r="G133" s="708"/>
      <c r="H133" s="455" t="s">
        <v>368</v>
      </c>
      <c r="I133" s="456"/>
      <c r="J133" s="456"/>
      <c r="K133" s="497">
        <v>0.16700000000000001</v>
      </c>
      <c r="L133" s="484"/>
      <c r="M133" s="480"/>
      <c r="N133" s="484"/>
      <c r="O133" s="456"/>
      <c r="P133" s="496"/>
    </row>
    <row r="134" spans="1:16" x14ac:dyDescent="0.2">
      <c r="A134" s="460"/>
      <c r="B134" s="461"/>
      <c r="C134" s="709" t="s">
        <v>510</v>
      </c>
      <c r="D134" s="709"/>
      <c r="E134" s="709"/>
      <c r="F134" s="709"/>
      <c r="G134" s="709"/>
      <c r="H134" s="709"/>
      <c r="I134" s="709"/>
      <c r="J134" s="709"/>
      <c r="K134" s="709"/>
      <c r="L134" s="709"/>
      <c r="M134" s="709"/>
      <c r="N134" s="709"/>
      <c r="O134" s="709"/>
      <c r="P134" s="710"/>
    </row>
    <row r="135" spans="1:16" x14ac:dyDescent="0.2">
      <c r="A135" s="475"/>
      <c r="B135" s="476"/>
      <c r="C135" s="718" t="s">
        <v>275</v>
      </c>
      <c r="D135" s="718"/>
      <c r="E135" s="718"/>
      <c r="F135" s="718"/>
      <c r="G135" s="718"/>
      <c r="H135" s="455"/>
      <c r="I135" s="456"/>
      <c r="J135" s="456"/>
      <c r="K135" s="456"/>
      <c r="L135" s="458"/>
      <c r="M135" s="456"/>
      <c r="N135" s="477"/>
      <c r="O135" s="456"/>
      <c r="P135" s="496"/>
    </row>
    <row r="136" spans="1:16" ht="22.5" x14ac:dyDescent="0.2">
      <c r="A136" s="453" t="s">
        <v>326</v>
      </c>
      <c r="B136" s="454" t="s">
        <v>370</v>
      </c>
      <c r="C136" s="708" t="s">
        <v>372</v>
      </c>
      <c r="D136" s="708"/>
      <c r="E136" s="708"/>
      <c r="F136" s="708"/>
      <c r="G136" s="708"/>
      <c r="H136" s="455" t="s">
        <v>308</v>
      </c>
      <c r="I136" s="456"/>
      <c r="J136" s="456"/>
      <c r="K136" s="480">
        <v>0.02</v>
      </c>
      <c r="L136" s="458"/>
      <c r="M136" s="456"/>
      <c r="N136" s="458"/>
      <c r="O136" s="456"/>
      <c r="P136" s="459"/>
    </row>
    <row r="137" spans="1:16" x14ac:dyDescent="0.2">
      <c r="A137" s="460"/>
      <c r="B137" s="461"/>
      <c r="C137" s="709" t="s">
        <v>504</v>
      </c>
      <c r="D137" s="709"/>
      <c r="E137" s="709"/>
      <c r="F137" s="709"/>
      <c r="G137" s="709"/>
      <c r="H137" s="709"/>
      <c r="I137" s="709"/>
      <c r="J137" s="709"/>
      <c r="K137" s="709"/>
      <c r="L137" s="709"/>
      <c r="M137" s="709"/>
      <c r="N137" s="709"/>
      <c r="O137" s="709"/>
      <c r="P137" s="710"/>
    </row>
    <row r="138" spans="1:16" x14ac:dyDescent="0.2">
      <c r="A138" s="468"/>
      <c r="B138" s="463" t="s">
        <v>158</v>
      </c>
      <c r="C138" s="709" t="s">
        <v>280</v>
      </c>
      <c r="D138" s="709"/>
      <c r="E138" s="709"/>
      <c r="F138" s="709"/>
      <c r="G138" s="709"/>
      <c r="H138" s="464" t="s">
        <v>269</v>
      </c>
      <c r="I138" s="465"/>
      <c r="J138" s="465"/>
      <c r="K138" s="469"/>
      <c r="L138" s="466"/>
      <c r="M138" s="465"/>
      <c r="N138" s="470"/>
      <c r="O138" s="465"/>
      <c r="P138" s="471"/>
    </row>
    <row r="139" spans="1:16" x14ac:dyDescent="0.2">
      <c r="A139" s="468"/>
      <c r="B139" s="463" t="s">
        <v>309</v>
      </c>
      <c r="C139" s="709" t="s">
        <v>310</v>
      </c>
      <c r="D139" s="709"/>
      <c r="E139" s="709"/>
      <c r="F139" s="709"/>
      <c r="G139" s="709"/>
      <c r="H139" s="464" t="s">
        <v>269</v>
      </c>
      <c r="I139" s="473"/>
      <c r="J139" s="473"/>
      <c r="K139" s="469"/>
      <c r="L139" s="466"/>
      <c r="M139" s="465"/>
      <c r="N139" s="470"/>
      <c r="O139" s="465"/>
      <c r="P139" s="471"/>
    </row>
    <row r="140" spans="1:16" x14ac:dyDescent="0.2">
      <c r="A140" s="462"/>
      <c r="B140" s="463" t="s">
        <v>266</v>
      </c>
      <c r="C140" s="709" t="s">
        <v>267</v>
      </c>
      <c r="D140" s="709"/>
      <c r="E140" s="709"/>
      <c r="F140" s="709"/>
      <c r="G140" s="709"/>
      <c r="H140" s="464"/>
      <c r="I140" s="465"/>
      <c r="J140" s="465"/>
      <c r="K140" s="465"/>
      <c r="L140" s="466"/>
      <c r="M140" s="465"/>
      <c r="N140" s="466"/>
      <c r="O140" s="465"/>
      <c r="P140" s="467"/>
    </row>
    <row r="141" spans="1:16" x14ac:dyDescent="0.2">
      <c r="A141" s="468"/>
      <c r="B141" s="463"/>
      <c r="C141" s="709" t="s">
        <v>268</v>
      </c>
      <c r="D141" s="709"/>
      <c r="E141" s="709"/>
      <c r="F141" s="709"/>
      <c r="G141" s="709"/>
      <c r="H141" s="464" t="s">
        <v>269</v>
      </c>
      <c r="I141" s="465"/>
      <c r="J141" s="465"/>
      <c r="K141" s="469"/>
      <c r="L141" s="466"/>
      <c r="M141" s="465"/>
      <c r="N141" s="470"/>
      <c r="O141" s="465"/>
      <c r="P141" s="471"/>
    </row>
    <row r="142" spans="1:16" x14ac:dyDescent="0.2">
      <c r="A142" s="468"/>
      <c r="B142" s="463" t="s">
        <v>322</v>
      </c>
      <c r="C142" s="709" t="s">
        <v>323</v>
      </c>
      <c r="D142" s="709"/>
      <c r="E142" s="709"/>
      <c r="F142" s="709"/>
      <c r="G142" s="709"/>
      <c r="H142" s="464" t="s">
        <v>272</v>
      </c>
      <c r="I142" s="473"/>
      <c r="J142" s="473"/>
      <c r="K142" s="469"/>
      <c r="L142" s="466"/>
      <c r="M142" s="465"/>
      <c r="N142" s="470"/>
      <c r="O142" s="465"/>
      <c r="P142" s="471"/>
    </row>
    <row r="143" spans="1:16" x14ac:dyDescent="0.2">
      <c r="A143" s="468"/>
      <c r="B143" s="463" t="s">
        <v>324</v>
      </c>
      <c r="C143" s="709" t="s">
        <v>325</v>
      </c>
      <c r="D143" s="709"/>
      <c r="E143" s="709"/>
      <c r="F143" s="709"/>
      <c r="G143" s="709"/>
      <c r="H143" s="464" t="s">
        <v>269</v>
      </c>
      <c r="I143" s="473"/>
      <c r="J143" s="473"/>
      <c r="K143" s="469"/>
      <c r="L143" s="466"/>
      <c r="M143" s="465"/>
      <c r="N143" s="470"/>
      <c r="O143" s="465"/>
      <c r="P143" s="471"/>
    </row>
    <row r="144" spans="1:16" x14ac:dyDescent="0.2">
      <c r="A144" s="468"/>
      <c r="B144" s="463" t="s">
        <v>311</v>
      </c>
      <c r="C144" s="709" t="s">
        <v>312</v>
      </c>
      <c r="D144" s="709"/>
      <c r="E144" s="709"/>
      <c r="F144" s="709"/>
      <c r="G144" s="709"/>
      <c r="H144" s="464" t="s">
        <v>272</v>
      </c>
      <c r="I144" s="473"/>
      <c r="J144" s="473"/>
      <c r="K144" s="469"/>
      <c r="L144" s="466"/>
      <c r="M144" s="465"/>
      <c r="N144" s="470"/>
      <c r="O144" s="465"/>
      <c r="P144" s="471"/>
    </row>
    <row r="145" spans="1:16" x14ac:dyDescent="0.2">
      <c r="A145" s="468"/>
      <c r="B145" s="463" t="s">
        <v>303</v>
      </c>
      <c r="C145" s="709" t="s">
        <v>304</v>
      </c>
      <c r="D145" s="709"/>
      <c r="E145" s="709"/>
      <c r="F145" s="709"/>
      <c r="G145" s="709"/>
      <c r="H145" s="464" t="s">
        <v>269</v>
      </c>
      <c r="I145" s="473"/>
      <c r="J145" s="473"/>
      <c r="K145" s="469"/>
      <c r="L145" s="466"/>
      <c r="M145" s="465"/>
      <c r="N145" s="470"/>
      <c r="O145" s="465"/>
      <c r="P145" s="471"/>
    </row>
    <row r="146" spans="1:16" ht="22.5" x14ac:dyDescent="0.2">
      <c r="A146" s="468" t="s">
        <v>327</v>
      </c>
      <c r="B146" s="463" t="s">
        <v>313</v>
      </c>
      <c r="C146" s="709" t="s">
        <v>314</v>
      </c>
      <c r="D146" s="709"/>
      <c r="E146" s="709"/>
      <c r="F146" s="709"/>
      <c r="G146" s="709"/>
      <c r="H146" s="464" t="s">
        <v>315</v>
      </c>
      <c r="I146" s="472"/>
      <c r="J146" s="465"/>
      <c r="K146" s="465"/>
      <c r="L146" s="466"/>
      <c r="M146" s="465"/>
      <c r="N146" s="470"/>
      <c r="O146" s="465"/>
      <c r="P146" s="471"/>
    </row>
    <row r="147" spans="1:16" x14ac:dyDescent="0.2">
      <c r="A147" s="475"/>
      <c r="B147" s="476"/>
      <c r="C147" s="718" t="s">
        <v>275</v>
      </c>
      <c r="D147" s="718"/>
      <c r="E147" s="718"/>
      <c r="F147" s="718"/>
      <c r="G147" s="718"/>
      <c r="H147" s="455"/>
      <c r="I147" s="456"/>
      <c r="J147" s="456"/>
      <c r="K147" s="456"/>
      <c r="L147" s="458"/>
      <c r="M147" s="456"/>
      <c r="N147" s="477"/>
      <c r="O147" s="456"/>
      <c r="P147" s="478"/>
    </row>
    <row r="148" spans="1:16" ht="90" x14ac:dyDescent="0.2">
      <c r="A148" s="453" t="s">
        <v>328</v>
      </c>
      <c r="B148" s="454" t="s">
        <v>511</v>
      </c>
      <c r="C148" s="708" t="s">
        <v>375</v>
      </c>
      <c r="D148" s="708"/>
      <c r="E148" s="708"/>
      <c r="F148" s="708"/>
      <c r="G148" s="708"/>
      <c r="H148" s="455" t="s">
        <v>376</v>
      </c>
      <c r="I148" s="456"/>
      <c r="J148" s="456"/>
      <c r="K148" s="497">
        <v>1.7000000000000001E-2</v>
      </c>
      <c r="L148" s="458"/>
      <c r="M148" s="456"/>
      <c r="N148" s="484"/>
      <c r="O148" s="456"/>
      <c r="P148" s="478"/>
    </row>
    <row r="149" spans="1:16" x14ac:dyDescent="0.2">
      <c r="A149" s="460"/>
      <c r="B149" s="461"/>
      <c r="C149" s="709" t="s">
        <v>512</v>
      </c>
      <c r="D149" s="709"/>
      <c r="E149" s="709"/>
      <c r="F149" s="709"/>
      <c r="G149" s="709"/>
      <c r="H149" s="709"/>
      <c r="I149" s="709"/>
      <c r="J149" s="709"/>
      <c r="K149" s="709"/>
      <c r="L149" s="709"/>
      <c r="M149" s="709"/>
      <c r="N149" s="709"/>
      <c r="O149" s="709"/>
      <c r="P149" s="710"/>
    </row>
    <row r="150" spans="1:16" x14ac:dyDescent="0.2">
      <c r="A150" s="475"/>
      <c r="B150" s="476"/>
      <c r="C150" s="718" t="s">
        <v>275</v>
      </c>
      <c r="D150" s="718"/>
      <c r="E150" s="718"/>
      <c r="F150" s="718"/>
      <c r="G150" s="718"/>
      <c r="H150" s="455"/>
      <c r="I150" s="456"/>
      <c r="J150" s="456"/>
      <c r="K150" s="456"/>
      <c r="L150" s="458"/>
      <c r="M150" s="456"/>
      <c r="N150" s="477"/>
      <c r="O150" s="456"/>
      <c r="P150" s="478"/>
    </row>
    <row r="151" spans="1:16" ht="22.5" x14ac:dyDescent="0.2">
      <c r="A151" s="453" t="s">
        <v>330</v>
      </c>
      <c r="B151" s="454" t="s">
        <v>513</v>
      </c>
      <c r="C151" s="708" t="s">
        <v>514</v>
      </c>
      <c r="D151" s="708"/>
      <c r="E151" s="708"/>
      <c r="F151" s="708"/>
      <c r="G151" s="708"/>
      <c r="H151" s="455" t="s">
        <v>381</v>
      </c>
      <c r="I151" s="456"/>
      <c r="J151" s="456"/>
      <c r="K151" s="498">
        <v>2</v>
      </c>
      <c r="L151" s="458"/>
      <c r="M151" s="456"/>
      <c r="N151" s="458"/>
      <c r="O151" s="456"/>
      <c r="P151" s="459"/>
    </row>
    <row r="152" spans="1:16" x14ac:dyDescent="0.2">
      <c r="A152" s="468"/>
      <c r="B152" s="463" t="s">
        <v>158</v>
      </c>
      <c r="C152" s="709" t="s">
        <v>280</v>
      </c>
      <c r="D152" s="709"/>
      <c r="E152" s="709"/>
      <c r="F152" s="709"/>
      <c r="G152" s="709"/>
      <c r="H152" s="464" t="s">
        <v>269</v>
      </c>
      <c r="I152" s="465"/>
      <c r="J152" s="465"/>
      <c r="K152" s="495"/>
      <c r="L152" s="466"/>
      <c r="M152" s="465"/>
      <c r="N152" s="470"/>
      <c r="O152" s="465"/>
      <c r="P152" s="471"/>
    </row>
    <row r="153" spans="1:16" x14ac:dyDescent="0.2">
      <c r="A153" s="468"/>
      <c r="B153" s="463" t="s">
        <v>309</v>
      </c>
      <c r="C153" s="709" t="s">
        <v>310</v>
      </c>
      <c r="D153" s="709"/>
      <c r="E153" s="709"/>
      <c r="F153" s="709"/>
      <c r="G153" s="709"/>
      <c r="H153" s="464" t="s">
        <v>269</v>
      </c>
      <c r="I153" s="473"/>
      <c r="J153" s="473"/>
      <c r="K153" s="495"/>
      <c r="L153" s="466"/>
      <c r="M153" s="465"/>
      <c r="N153" s="470"/>
      <c r="O153" s="465"/>
      <c r="P153" s="471"/>
    </row>
    <row r="154" spans="1:16" x14ac:dyDescent="0.2">
      <c r="A154" s="462"/>
      <c r="B154" s="463" t="s">
        <v>281</v>
      </c>
      <c r="C154" s="709" t="s">
        <v>334</v>
      </c>
      <c r="D154" s="709"/>
      <c r="E154" s="709"/>
      <c r="F154" s="709"/>
      <c r="G154" s="709"/>
      <c r="H154" s="464"/>
      <c r="I154" s="465"/>
      <c r="J154" s="465"/>
      <c r="K154" s="465"/>
      <c r="L154" s="466"/>
      <c r="M154" s="465"/>
      <c r="N154" s="466"/>
      <c r="O154" s="465"/>
      <c r="P154" s="467"/>
    </row>
    <row r="155" spans="1:16" ht="22.5" x14ac:dyDescent="0.2">
      <c r="A155" s="468"/>
      <c r="B155" s="463" t="s">
        <v>383</v>
      </c>
      <c r="C155" s="709" t="s">
        <v>384</v>
      </c>
      <c r="D155" s="709"/>
      <c r="E155" s="709"/>
      <c r="F155" s="709"/>
      <c r="G155" s="709"/>
      <c r="H155" s="464" t="s">
        <v>352</v>
      </c>
      <c r="I155" s="493"/>
      <c r="J155" s="465"/>
      <c r="K155" s="493"/>
      <c r="L155" s="470"/>
      <c r="M155" s="473"/>
      <c r="N155" s="470"/>
      <c r="O155" s="465"/>
      <c r="P155" s="471"/>
    </row>
    <row r="156" spans="1:16" ht="22.5" x14ac:dyDescent="0.2">
      <c r="A156" s="468"/>
      <c r="B156" s="463" t="s">
        <v>385</v>
      </c>
      <c r="C156" s="709" t="s">
        <v>386</v>
      </c>
      <c r="D156" s="709"/>
      <c r="E156" s="709"/>
      <c r="F156" s="709"/>
      <c r="G156" s="709"/>
      <c r="H156" s="464" t="s">
        <v>352</v>
      </c>
      <c r="I156" s="469"/>
      <c r="J156" s="465"/>
      <c r="K156" s="469"/>
      <c r="L156" s="470"/>
      <c r="M156" s="473"/>
      <c r="N156" s="470"/>
      <c r="O156" s="465"/>
      <c r="P156" s="471"/>
    </row>
    <row r="157" spans="1:16" ht="22.5" x14ac:dyDescent="0.2">
      <c r="A157" s="468"/>
      <c r="B157" s="463" t="s">
        <v>515</v>
      </c>
      <c r="C157" s="709" t="s">
        <v>516</v>
      </c>
      <c r="D157" s="709"/>
      <c r="E157" s="709"/>
      <c r="F157" s="709"/>
      <c r="G157" s="709"/>
      <c r="H157" s="464" t="s">
        <v>337</v>
      </c>
      <c r="I157" s="473"/>
      <c r="J157" s="465"/>
      <c r="K157" s="485"/>
      <c r="L157" s="474"/>
      <c r="M157" s="473"/>
      <c r="N157" s="470"/>
      <c r="O157" s="465"/>
      <c r="P157" s="471"/>
    </row>
    <row r="158" spans="1:16" ht="22.5" x14ac:dyDescent="0.2">
      <c r="A158" s="468"/>
      <c r="B158" s="463" t="s">
        <v>347</v>
      </c>
      <c r="C158" s="709" t="s">
        <v>348</v>
      </c>
      <c r="D158" s="709"/>
      <c r="E158" s="709"/>
      <c r="F158" s="709"/>
      <c r="G158" s="709"/>
      <c r="H158" s="464" t="s">
        <v>349</v>
      </c>
      <c r="I158" s="495"/>
      <c r="J158" s="465"/>
      <c r="K158" s="495"/>
      <c r="L158" s="474"/>
      <c r="M158" s="473"/>
      <c r="N158" s="470"/>
      <c r="O158" s="465"/>
      <c r="P158" s="471"/>
    </row>
    <row r="159" spans="1:16" ht="22.5" x14ac:dyDescent="0.2">
      <c r="A159" s="468" t="s">
        <v>517</v>
      </c>
      <c r="B159" s="463" t="s">
        <v>313</v>
      </c>
      <c r="C159" s="709" t="s">
        <v>314</v>
      </c>
      <c r="D159" s="709"/>
      <c r="E159" s="709"/>
      <c r="F159" s="709"/>
      <c r="G159" s="709"/>
      <c r="H159" s="464" t="s">
        <v>315</v>
      </c>
      <c r="I159" s="472"/>
      <c r="J159" s="465"/>
      <c r="K159" s="465"/>
      <c r="L159" s="466"/>
      <c r="M159" s="465"/>
      <c r="N159" s="470"/>
      <c r="O159" s="465"/>
      <c r="P159" s="471"/>
    </row>
    <row r="160" spans="1:16" x14ac:dyDescent="0.2">
      <c r="A160" s="475"/>
      <c r="B160" s="476"/>
      <c r="C160" s="718" t="s">
        <v>275</v>
      </c>
      <c r="D160" s="718"/>
      <c r="E160" s="718"/>
      <c r="F160" s="718"/>
      <c r="G160" s="718"/>
      <c r="H160" s="455"/>
      <c r="I160" s="456"/>
      <c r="J160" s="456"/>
      <c r="K160" s="456"/>
      <c r="L160" s="458"/>
      <c r="M160" s="456"/>
      <c r="N160" s="477"/>
      <c r="O160" s="456"/>
      <c r="P160" s="496"/>
    </row>
    <row r="161" spans="1:16" ht="101.25" x14ac:dyDescent="0.2">
      <c r="A161" s="453" t="s">
        <v>340</v>
      </c>
      <c r="B161" s="454" t="s">
        <v>518</v>
      </c>
      <c r="C161" s="708" t="s">
        <v>519</v>
      </c>
      <c r="D161" s="708"/>
      <c r="E161" s="708"/>
      <c r="F161" s="708"/>
      <c r="G161" s="708"/>
      <c r="H161" s="455" t="s">
        <v>389</v>
      </c>
      <c r="I161" s="456"/>
      <c r="J161" s="456"/>
      <c r="K161" s="480">
        <v>0.02</v>
      </c>
      <c r="L161" s="484"/>
      <c r="M161" s="499"/>
      <c r="N161" s="484"/>
      <c r="O161" s="456"/>
      <c r="P161" s="478"/>
    </row>
    <row r="162" spans="1:16" x14ac:dyDescent="0.2">
      <c r="A162" s="460"/>
      <c r="B162" s="461"/>
      <c r="C162" s="709" t="s">
        <v>504</v>
      </c>
      <c r="D162" s="709"/>
      <c r="E162" s="709"/>
      <c r="F162" s="709"/>
      <c r="G162" s="709"/>
      <c r="H162" s="709"/>
      <c r="I162" s="709"/>
      <c r="J162" s="709"/>
      <c r="K162" s="709"/>
      <c r="L162" s="709"/>
      <c r="M162" s="709"/>
      <c r="N162" s="709"/>
      <c r="O162" s="709"/>
      <c r="P162" s="710"/>
    </row>
    <row r="163" spans="1:16" x14ac:dyDescent="0.2">
      <c r="A163" s="475"/>
      <c r="B163" s="476"/>
      <c r="C163" s="718" t="s">
        <v>275</v>
      </c>
      <c r="D163" s="718"/>
      <c r="E163" s="718"/>
      <c r="F163" s="718"/>
      <c r="G163" s="718"/>
      <c r="H163" s="455"/>
      <c r="I163" s="456"/>
      <c r="J163" s="456"/>
      <c r="K163" s="456"/>
      <c r="L163" s="458"/>
      <c r="M163" s="456"/>
      <c r="N163" s="477"/>
      <c r="O163" s="456"/>
      <c r="P163" s="478"/>
    </row>
    <row r="164" spans="1:16" ht="22.5" x14ac:dyDescent="0.2">
      <c r="A164" s="453" t="s">
        <v>359</v>
      </c>
      <c r="B164" s="454" t="s">
        <v>397</v>
      </c>
      <c r="C164" s="708" t="s">
        <v>398</v>
      </c>
      <c r="D164" s="708"/>
      <c r="E164" s="708"/>
      <c r="F164" s="708"/>
      <c r="G164" s="708"/>
      <c r="H164" s="455" t="s">
        <v>381</v>
      </c>
      <c r="I164" s="456"/>
      <c r="J164" s="456"/>
      <c r="K164" s="498">
        <v>2</v>
      </c>
      <c r="L164" s="458"/>
      <c r="M164" s="456"/>
      <c r="N164" s="458"/>
      <c r="O164" s="456"/>
      <c r="P164" s="459"/>
    </row>
    <row r="165" spans="1:16" x14ac:dyDescent="0.2">
      <c r="A165" s="460"/>
      <c r="B165" s="461"/>
      <c r="C165" s="709" t="s">
        <v>520</v>
      </c>
      <c r="D165" s="709"/>
      <c r="E165" s="709"/>
      <c r="F165" s="709"/>
      <c r="G165" s="709"/>
      <c r="H165" s="709"/>
      <c r="I165" s="709"/>
      <c r="J165" s="709"/>
      <c r="K165" s="709"/>
      <c r="L165" s="709"/>
      <c r="M165" s="709"/>
      <c r="N165" s="709"/>
      <c r="O165" s="709"/>
      <c r="P165" s="710"/>
    </row>
    <row r="166" spans="1:16" x14ac:dyDescent="0.2">
      <c r="A166" s="468"/>
      <c r="B166" s="463" t="s">
        <v>158</v>
      </c>
      <c r="C166" s="709" t="s">
        <v>280</v>
      </c>
      <c r="D166" s="709"/>
      <c r="E166" s="709"/>
      <c r="F166" s="709"/>
      <c r="G166" s="709"/>
      <c r="H166" s="464" t="s">
        <v>269</v>
      </c>
      <c r="I166" s="465"/>
      <c r="J166" s="465"/>
      <c r="K166" s="495"/>
      <c r="L166" s="466"/>
      <c r="M166" s="465"/>
      <c r="N166" s="470"/>
      <c r="O166" s="465"/>
      <c r="P166" s="471"/>
    </row>
    <row r="167" spans="1:16" x14ac:dyDescent="0.2">
      <c r="A167" s="468"/>
      <c r="B167" s="463" t="s">
        <v>309</v>
      </c>
      <c r="C167" s="709" t="s">
        <v>310</v>
      </c>
      <c r="D167" s="709"/>
      <c r="E167" s="709"/>
      <c r="F167" s="709"/>
      <c r="G167" s="709"/>
      <c r="H167" s="464" t="s">
        <v>269</v>
      </c>
      <c r="I167" s="473"/>
      <c r="J167" s="473"/>
      <c r="K167" s="495"/>
      <c r="L167" s="466"/>
      <c r="M167" s="465"/>
      <c r="N167" s="470"/>
      <c r="O167" s="465"/>
      <c r="P167" s="471"/>
    </row>
    <row r="168" spans="1:16" ht="22.5" x14ac:dyDescent="0.2">
      <c r="A168" s="468" t="s">
        <v>364</v>
      </c>
      <c r="B168" s="463" t="s">
        <v>313</v>
      </c>
      <c r="C168" s="709" t="s">
        <v>314</v>
      </c>
      <c r="D168" s="709"/>
      <c r="E168" s="709"/>
      <c r="F168" s="709"/>
      <c r="G168" s="709"/>
      <c r="H168" s="464" t="s">
        <v>315</v>
      </c>
      <c r="I168" s="472"/>
      <c r="J168" s="465"/>
      <c r="K168" s="465"/>
      <c r="L168" s="466"/>
      <c r="M168" s="465"/>
      <c r="N168" s="470"/>
      <c r="O168" s="465"/>
      <c r="P168" s="471"/>
    </row>
    <row r="169" spans="1:16" x14ac:dyDescent="0.2">
      <c r="A169" s="475"/>
      <c r="B169" s="476"/>
      <c r="C169" s="718" t="s">
        <v>275</v>
      </c>
      <c r="D169" s="718"/>
      <c r="E169" s="718"/>
      <c r="F169" s="718"/>
      <c r="G169" s="718"/>
      <c r="H169" s="455"/>
      <c r="I169" s="456"/>
      <c r="J169" s="456"/>
      <c r="K169" s="456"/>
      <c r="L169" s="458"/>
      <c r="M169" s="456"/>
      <c r="N169" s="482"/>
      <c r="O169" s="456"/>
      <c r="P169" s="478"/>
    </row>
    <row r="170" spans="1:16" ht="56.25" x14ac:dyDescent="0.2">
      <c r="A170" s="453" t="s">
        <v>365</v>
      </c>
      <c r="B170" s="454" t="s">
        <v>521</v>
      </c>
      <c r="C170" s="708" t="s">
        <v>400</v>
      </c>
      <c r="D170" s="708"/>
      <c r="E170" s="708"/>
      <c r="F170" s="708"/>
      <c r="G170" s="708"/>
      <c r="H170" s="455" t="s">
        <v>381</v>
      </c>
      <c r="I170" s="456"/>
      <c r="J170" s="456"/>
      <c r="K170" s="498">
        <v>4</v>
      </c>
      <c r="L170" s="458"/>
      <c r="M170" s="456"/>
      <c r="N170" s="481"/>
      <c r="O170" s="456"/>
      <c r="P170" s="496"/>
    </row>
    <row r="171" spans="1:16" x14ac:dyDescent="0.2">
      <c r="A171" s="460"/>
      <c r="B171" s="461"/>
      <c r="C171" s="709" t="s">
        <v>522</v>
      </c>
      <c r="D171" s="709"/>
      <c r="E171" s="709"/>
      <c r="F171" s="709"/>
      <c r="G171" s="709"/>
      <c r="H171" s="709"/>
      <c r="I171" s="709"/>
      <c r="J171" s="709"/>
      <c r="K171" s="709"/>
      <c r="L171" s="709"/>
      <c r="M171" s="709"/>
      <c r="N171" s="709"/>
      <c r="O171" s="709"/>
      <c r="P171" s="710"/>
    </row>
    <row r="172" spans="1:16" x14ac:dyDescent="0.2">
      <c r="A172" s="475"/>
      <c r="B172" s="476"/>
      <c r="C172" s="718" t="s">
        <v>275</v>
      </c>
      <c r="D172" s="718"/>
      <c r="E172" s="718"/>
      <c r="F172" s="718"/>
      <c r="G172" s="718"/>
      <c r="H172" s="455"/>
      <c r="I172" s="456"/>
      <c r="J172" s="456"/>
      <c r="K172" s="456"/>
      <c r="L172" s="458"/>
      <c r="M172" s="456"/>
      <c r="N172" s="482"/>
      <c r="O172" s="456"/>
      <c r="P172" s="496"/>
    </row>
    <row r="173" spans="1:16" ht="22.5" x14ac:dyDescent="0.2">
      <c r="A173" s="453" t="s">
        <v>366</v>
      </c>
      <c r="B173" s="454" t="s">
        <v>402</v>
      </c>
      <c r="C173" s="708" t="s">
        <v>403</v>
      </c>
      <c r="D173" s="708"/>
      <c r="E173" s="708"/>
      <c r="F173" s="708"/>
      <c r="G173" s="708"/>
      <c r="H173" s="455" t="s">
        <v>381</v>
      </c>
      <c r="I173" s="456"/>
      <c r="J173" s="456"/>
      <c r="K173" s="498">
        <v>3</v>
      </c>
      <c r="L173" s="458"/>
      <c r="M173" s="456"/>
      <c r="N173" s="458"/>
      <c r="O173" s="456"/>
      <c r="P173" s="459"/>
    </row>
    <row r="174" spans="1:16" x14ac:dyDescent="0.2">
      <c r="A174" s="468"/>
      <c r="B174" s="463" t="s">
        <v>158</v>
      </c>
      <c r="C174" s="709" t="s">
        <v>280</v>
      </c>
      <c r="D174" s="709"/>
      <c r="E174" s="709"/>
      <c r="F174" s="709"/>
      <c r="G174" s="709"/>
      <c r="H174" s="464" t="s">
        <v>269</v>
      </c>
      <c r="I174" s="465"/>
      <c r="J174" s="465"/>
      <c r="K174" s="493"/>
      <c r="L174" s="466"/>
      <c r="M174" s="465"/>
      <c r="N174" s="470"/>
      <c r="O174" s="465"/>
      <c r="P174" s="471"/>
    </row>
    <row r="175" spans="1:16" x14ac:dyDescent="0.2">
      <c r="A175" s="468"/>
      <c r="B175" s="463" t="s">
        <v>309</v>
      </c>
      <c r="C175" s="709" t="s">
        <v>310</v>
      </c>
      <c r="D175" s="709"/>
      <c r="E175" s="709"/>
      <c r="F175" s="709"/>
      <c r="G175" s="709"/>
      <c r="H175" s="464" t="s">
        <v>269</v>
      </c>
      <c r="I175" s="473"/>
      <c r="J175" s="473"/>
      <c r="K175" s="493"/>
      <c r="L175" s="466"/>
      <c r="M175" s="465"/>
      <c r="N175" s="470"/>
      <c r="O175" s="465"/>
      <c r="P175" s="471"/>
    </row>
    <row r="176" spans="1:16" ht="22.5" x14ac:dyDescent="0.2">
      <c r="A176" s="468" t="s">
        <v>523</v>
      </c>
      <c r="B176" s="463" t="s">
        <v>313</v>
      </c>
      <c r="C176" s="709" t="s">
        <v>314</v>
      </c>
      <c r="D176" s="709"/>
      <c r="E176" s="709"/>
      <c r="F176" s="709"/>
      <c r="G176" s="709"/>
      <c r="H176" s="464" t="s">
        <v>315</v>
      </c>
      <c r="I176" s="472"/>
      <c r="J176" s="465"/>
      <c r="K176" s="465"/>
      <c r="L176" s="466"/>
      <c r="M176" s="465"/>
      <c r="N176" s="470"/>
      <c r="O176" s="465"/>
      <c r="P176" s="471"/>
    </row>
    <row r="177" spans="1:16" x14ac:dyDescent="0.2">
      <c r="A177" s="475"/>
      <c r="B177" s="476"/>
      <c r="C177" s="718" t="s">
        <v>275</v>
      </c>
      <c r="D177" s="718"/>
      <c r="E177" s="718"/>
      <c r="F177" s="718"/>
      <c r="G177" s="718"/>
      <c r="H177" s="455"/>
      <c r="I177" s="456"/>
      <c r="J177" s="456"/>
      <c r="K177" s="456"/>
      <c r="L177" s="458"/>
      <c r="M177" s="456"/>
      <c r="N177" s="482"/>
      <c r="O177" s="456"/>
      <c r="P177" s="496"/>
    </row>
    <row r="178" spans="1:16" ht="90" x14ac:dyDescent="0.2">
      <c r="A178" s="453" t="s">
        <v>369</v>
      </c>
      <c r="B178" s="454" t="s">
        <v>524</v>
      </c>
      <c r="C178" s="708" t="s">
        <v>405</v>
      </c>
      <c r="D178" s="708"/>
      <c r="E178" s="708"/>
      <c r="F178" s="708"/>
      <c r="G178" s="708"/>
      <c r="H178" s="455" t="s">
        <v>381</v>
      </c>
      <c r="I178" s="456"/>
      <c r="J178" s="456"/>
      <c r="K178" s="498">
        <v>3</v>
      </c>
      <c r="L178" s="481"/>
      <c r="M178" s="480"/>
      <c r="N178" s="481"/>
      <c r="O178" s="456"/>
      <c r="P178" s="496"/>
    </row>
    <row r="179" spans="1:16" x14ac:dyDescent="0.2">
      <c r="A179" s="475"/>
      <c r="B179" s="476"/>
      <c r="C179" s="718" t="s">
        <v>275</v>
      </c>
      <c r="D179" s="718"/>
      <c r="E179" s="718"/>
      <c r="F179" s="718"/>
      <c r="G179" s="718"/>
      <c r="H179" s="455"/>
      <c r="I179" s="456"/>
      <c r="J179" s="456"/>
      <c r="K179" s="456"/>
      <c r="L179" s="458"/>
      <c r="M179" s="456"/>
      <c r="N179" s="482"/>
      <c r="O179" s="456"/>
      <c r="P179" s="496"/>
    </row>
    <row r="180" spans="1:16" ht="90" x14ac:dyDescent="0.2">
      <c r="A180" s="453" t="s">
        <v>371</v>
      </c>
      <c r="B180" s="454" t="s">
        <v>525</v>
      </c>
      <c r="C180" s="708" t="s">
        <v>407</v>
      </c>
      <c r="D180" s="708"/>
      <c r="E180" s="708"/>
      <c r="F180" s="708"/>
      <c r="G180" s="708"/>
      <c r="H180" s="455" t="s">
        <v>389</v>
      </c>
      <c r="I180" s="456"/>
      <c r="J180" s="456"/>
      <c r="K180" s="480">
        <v>0.03</v>
      </c>
      <c r="L180" s="484"/>
      <c r="M180" s="480"/>
      <c r="N180" s="484"/>
      <c r="O180" s="456"/>
      <c r="P180" s="496"/>
    </row>
    <row r="181" spans="1:16" x14ac:dyDescent="0.2">
      <c r="A181" s="460"/>
      <c r="B181" s="461"/>
      <c r="C181" s="709" t="s">
        <v>526</v>
      </c>
      <c r="D181" s="709"/>
      <c r="E181" s="709"/>
      <c r="F181" s="709"/>
      <c r="G181" s="709"/>
      <c r="H181" s="709"/>
      <c r="I181" s="709"/>
      <c r="J181" s="709"/>
      <c r="K181" s="709"/>
      <c r="L181" s="709"/>
      <c r="M181" s="709"/>
      <c r="N181" s="709"/>
      <c r="O181" s="709"/>
      <c r="P181" s="710"/>
    </row>
    <row r="182" spans="1:16" x14ac:dyDescent="0.2">
      <c r="A182" s="475"/>
      <c r="B182" s="476"/>
      <c r="C182" s="718" t="s">
        <v>275</v>
      </c>
      <c r="D182" s="718"/>
      <c r="E182" s="718"/>
      <c r="F182" s="718"/>
      <c r="G182" s="718"/>
      <c r="H182" s="455"/>
      <c r="I182" s="456"/>
      <c r="J182" s="456"/>
      <c r="K182" s="456"/>
      <c r="L182" s="458"/>
      <c r="M182" s="456"/>
      <c r="N182" s="477"/>
      <c r="O182" s="456"/>
      <c r="P182" s="496"/>
    </row>
    <row r="183" spans="1:16" x14ac:dyDescent="0.2">
      <c r="A183" s="486"/>
      <c r="B183" s="487"/>
      <c r="C183" s="487"/>
      <c r="D183" s="487"/>
      <c r="E183" s="487"/>
      <c r="F183" s="488"/>
      <c r="G183" s="488"/>
      <c r="H183" s="488"/>
      <c r="I183" s="488"/>
      <c r="J183" s="489"/>
      <c r="K183" s="488"/>
      <c r="L183" s="488"/>
      <c r="M183" s="488"/>
      <c r="N183" s="489"/>
      <c r="O183" s="465"/>
      <c r="P183" s="489"/>
    </row>
    <row r="184" spans="1:16" x14ac:dyDescent="0.2">
      <c r="A184" s="490"/>
      <c r="B184" s="491"/>
      <c r="C184" s="718" t="s">
        <v>527</v>
      </c>
      <c r="D184" s="718"/>
      <c r="E184" s="718"/>
      <c r="F184" s="718"/>
      <c r="G184" s="718"/>
      <c r="H184" s="718"/>
      <c r="I184" s="718"/>
      <c r="J184" s="718"/>
      <c r="K184" s="718"/>
      <c r="L184" s="718"/>
      <c r="M184" s="718"/>
      <c r="N184" s="718"/>
      <c r="O184" s="718"/>
      <c r="P184" s="500"/>
    </row>
    <row r="185" spans="1:16" x14ac:dyDescent="0.2">
      <c r="A185" s="705" t="s">
        <v>417</v>
      </c>
      <c r="B185" s="706"/>
      <c r="C185" s="706"/>
      <c r="D185" s="706"/>
      <c r="E185" s="706"/>
      <c r="F185" s="706"/>
      <c r="G185" s="706"/>
      <c r="H185" s="706"/>
      <c r="I185" s="706"/>
      <c r="J185" s="706"/>
      <c r="K185" s="706"/>
      <c r="L185" s="706"/>
      <c r="M185" s="706"/>
      <c r="N185" s="706"/>
      <c r="O185" s="706"/>
      <c r="P185" s="707"/>
    </row>
    <row r="186" spans="1:16" x14ac:dyDescent="0.2">
      <c r="A186" s="705" t="s">
        <v>528</v>
      </c>
      <c r="B186" s="706"/>
      <c r="C186" s="706"/>
      <c r="D186" s="706"/>
      <c r="E186" s="706"/>
      <c r="F186" s="706"/>
      <c r="G186" s="706"/>
      <c r="H186" s="706"/>
      <c r="I186" s="706"/>
      <c r="J186" s="706"/>
      <c r="K186" s="706"/>
      <c r="L186" s="706"/>
      <c r="M186" s="706"/>
      <c r="N186" s="706"/>
      <c r="O186" s="706"/>
      <c r="P186" s="707"/>
    </row>
    <row r="187" spans="1:16" ht="22.5" x14ac:dyDescent="0.2">
      <c r="A187" s="453" t="s">
        <v>373</v>
      </c>
      <c r="B187" s="454" t="s">
        <v>529</v>
      </c>
      <c r="C187" s="708" t="s">
        <v>530</v>
      </c>
      <c r="D187" s="708"/>
      <c r="E187" s="708"/>
      <c r="F187" s="708"/>
      <c r="G187" s="708"/>
      <c r="H187" s="455" t="s">
        <v>265</v>
      </c>
      <c r="I187" s="456"/>
      <c r="J187" s="456"/>
      <c r="K187" s="497">
        <v>5.0000000000000001E-3</v>
      </c>
      <c r="L187" s="458"/>
      <c r="M187" s="456"/>
      <c r="N187" s="458"/>
      <c r="O187" s="456"/>
      <c r="P187" s="459"/>
    </row>
    <row r="188" spans="1:16" x14ac:dyDescent="0.2">
      <c r="A188" s="460"/>
      <c r="B188" s="461"/>
      <c r="C188" s="709" t="s">
        <v>531</v>
      </c>
      <c r="D188" s="709"/>
      <c r="E188" s="709"/>
      <c r="F188" s="709"/>
      <c r="G188" s="709"/>
      <c r="H188" s="709"/>
      <c r="I188" s="709"/>
      <c r="J188" s="709"/>
      <c r="K188" s="709"/>
      <c r="L188" s="709"/>
      <c r="M188" s="709"/>
      <c r="N188" s="709"/>
      <c r="O188" s="709"/>
      <c r="P188" s="710"/>
    </row>
    <row r="189" spans="1:16" x14ac:dyDescent="0.2">
      <c r="A189" s="462"/>
      <c r="B189" s="463" t="s">
        <v>266</v>
      </c>
      <c r="C189" s="709" t="s">
        <v>267</v>
      </c>
      <c r="D189" s="709"/>
      <c r="E189" s="709"/>
      <c r="F189" s="709"/>
      <c r="G189" s="709"/>
      <c r="H189" s="464"/>
      <c r="I189" s="465"/>
      <c r="J189" s="465"/>
      <c r="K189" s="465"/>
      <c r="L189" s="466"/>
      <c r="M189" s="465"/>
      <c r="N189" s="466"/>
      <c r="O189" s="465"/>
      <c r="P189" s="467"/>
    </row>
    <row r="190" spans="1:16" x14ac:dyDescent="0.2">
      <c r="A190" s="468"/>
      <c r="B190" s="463"/>
      <c r="C190" s="709" t="s">
        <v>268</v>
      </c>
      <c r="D190" s="709"/>
      <c r="E190" s="709"/>
      <c r="F190" s="709"/>
      <c r="G190" s="709"/>
      <c r="H190" s="464" t="s">
        <v>269</v>
      </c>
      <c r="I190" s="465"/>
      <c r="J190" s="465"/>
      <c r="K190" s="473"/>
      <c r="L190" s="466"/>
      <c r="M190" s="465"/>
      <c r="N190" s="470"/>
      <c r="O190" s="465"/>
      <c r="P190" s="471"/>
    </row>
    <row r="191" spans="1:16" x14ac:dyDescent="0.2">
      <c r="A191" s="468"/>
      <c r="B191" s="463" t="s">
        <v>270</v>
      </c>
      <c r="C191" s="709" t="s">
        <v>271</v>
      </c>
      <c r="D191" s="709"/>
      <c r="E191" s="709"/>
      <c r="F191" s="709"/>
      <c r="G191" s="709"/>
      <c r="H191" s="464" t="s">
        <v>272</v>
      </c>
      <c r="I191" s="472"/>
      <c r="J191" s="465"/>
      <c r="K191" s="473"/>
      <c r="L191" s="474"/>
      <c r="M191" s="473"/>
      <c r="N191" s="470"/>
      <c r="O191" s="465"/>
      <c r="P191" s="471"/>
    </row>
    <row r="192" spans="1:16" x14ac:dyDescent="0.2">
      <c r="A192" s="468"/>
      <c r="B192" s="463" t="s">
        <v>273</v>
      </c>
      <c r="C192" s="709" t="s">
        <v>274</v>
      </c>
      <c r="D192" s="709"/>
      <c r="E192" s="709"/>
      <c r="F192" s="709"/>
      <c r="G192" s="709"/>
      <c r="H192" s="464" t="s">
        <v>269</v>
      </c>
      <c r="I192" s="472"/>
      <c r="J192" s="465"/>
      <c r="K192" s="473"/>
      <c r="L192" s="466"/>
      <c r="M192" s="465"/>
      <c r="N192" s="470"/>
      <c r="O192" s="465"/>
      <c r="P192" s="471"/>
    </row>
    <row r="193" spans="1:16" x14ac:dyDescent="0.2">
      <c r="A193" s="475"/>
      <c r="B193" s="476"/>
      <c r="C193" s="718" t="s">
        <v>275</v>
      </c>
      <c r="D193" s="718"/>
      <c r="E193" s="718"/>
      <c r="F193" s="718"/>
      <c r="G193" s="718"/>
      <c r="H193" s="455"/>
      <c r="I193" s="456"/>
      <c r="J193" s="456"/>
      <c r="K193" s="456"/>
      <c r="L193" s="458"/>
      <c r="M193" s="456"/>
      <c r="N193" s="477"/>
      <c r="O193" s="456"/>
      <c r="P193" s="478"/>
    </row>
    <row r="194" spans="1:16" ht="22.5" x14ac:dyDescent="0.2">
      <c r="A194" s="453" t="s">
        <v>374</v>
      </c>
      <c r="B194" s="454" t="s">
        <v>418</v>
      </c>
      <c r="C194" s="708" t="s">
        <v>419</v>
      </c>
      <c r="D194" s="708"/>
      <c r="E194" s="708"/>
      <c r="F194" s="708"/>
      <c r="G194" s="708"/>
      <c r="H194" s="455" t="s">
        <v>265</v>
      </c>
      <c r="I194" s="456"/>
      <c r="J194" s="456"/>
      <c r="K194" s="497">
        <v>1.0999999999999999E-2</v>
      </c>
      <c r="L194" s="458"/>
      <c r="M194" s="456"/>
      <c r="N194" s="458"/>
      <c r="O194" s="456"/>
      <c r="P194" s="459"/>
    </row>
    <row r="195" spans="1:16" x14ac:dyDescent="0.2">
      <c r="A195" s="460"/>
      <c r="B195" s="461"/>
      <c r="C195" s="709" t="s">
        <v>532</v>
      </c>
      <c r="D195" s="709"/>
      <c r="E195" s="709"/>
      <c r="F195" s="709"/>
      <c r="G195" s="709"/>
      <c r="H195" s="709"/>
      <c r="I195" s="709"/>
      <c r="J195" s="709"/>
      <c r="K195" s="709"/>
      <c r="L195" s="709"/>
      <c r="M195" s="709"/>
      <c r="N195" s="709"/>
      <c r="O195" s="709"/>
      <c r="P195" s="710"/>
    </row>
    <row r="196" spans="1:16" x14ac:dyDescent="0.2">
      <c r="A196" s="462"/>
      <c r="B196" s="463" t="s">
        <v>266</v>
      </c>
      <c r="C196" s="709" t="s">
        <v>267</v>
      </c>
      <c r="D196" s="709"/>
      <c r="E196" s="709"/>
      <c r="F196" s="709"/>
      <c r="G196" s="709"/>
      <c r="H196" s="464"/>
      <c r="I196" s="465"/>
      <c r="J196" s="465"/>
      <c r="K196" s="465"/>
      <c r="L196" s="466"/>
      <c r="M196" s="465"/>
      <c r="N196" s="466"/>
      <c r="O196" s="465"/>
      <c r="P196" s="467"/>
    </row>
    <row r="197" spans="1:16" x14ac:dyDescent="0.2">
      <c r="A197" s="468"/>
      <c r="B197" s="463"/>
      <c r="C197" s="709" t="s">
        <v>268</v>
      </c>
      <c r="D197" s="709"/>
      <c r="E197" s="709"/>
      <c r="F197" s="709"/>
      <c r="G197" s="709"/>
      <c r="H197" s="464" t="s">
        <v>269</v>
      </c>
      <c r="I197" s="465"/>
      <c r="J197" s="465"/>
      <c r="K197" s="495"/>
      <c r="L197" s="466"/>
      <c r="M197" s="465"/>
      <c r="N197" s="470"/>
      <c r="O197" s="465"/>
      <c r="P197" s="471"/>
    </row>
    <row r="198" spans="1:16" x14ac:dyDescent="0.2">
      <c r="A198" s="468"/>
      <c r="B198" s="463" t="s">
        <v>270</v>
      </c>
      <c r="C198" s="709" t="s">
        <v>271</v>
      </c>
      <c r="D198" s="709"/>
      <c r="E198" s="709"/>
      <c r="F198" s="709"/>
      <c r="G198" s="709"/>
      <c r="H198" s="464" t="s">
        <v>272</v>
      </c>
      <c r="I198" s="472"/>
      <c r="J198" s="465"/>
      <c r="K198" s="495"/>
      <c r="L198" s="474"/>
      <c r="M198" s="473"/>
      <c r="N198" s="470"/>
      <c r="O198" s="465"/>
      <c r="P198" s="471"/>
    </row>
    <row r="199" spans="1:16" x14ac:dyDescent="0.2">
      <c r="A199" s="468"/>
      <c r="B199" s="463" t="s">
        <v>273</v>
      </c>
      <c r="C199" s="709" t="s">
        <v>274</v>
      </c>
      <c r="D199" s="709"/>
      <c r="E199" s="709"/>
      <c r="F199" s="709"/>
      <c r="G199" s="709"/>
      <c r="H199" s="464" t="s">
        <v>269</v>
      </c>
      <c r="I199" s="472"/>
      <c r="J199" s="465"/>
      <c r="K199" s="495"/>
      <c r="L199" s="466"/>
      <c r="M199" s="465"/>
      <c r="N199" s="470"/>
      <c r="O199" s="465"/>
      <c r="P199" s="471"/>
    </row>
    <row r="200" spans="1:16" x14ac:dyDescent="0.2">
      <c r="A200" s="475"/>
      <c r="B200" s="476"/>
      <c r="C200" s="718" t="s">
        <v>275</v>
      </c>
      <c r="D200" s="718"/>
      <c r="E200" s="718"/>
      <c r="F200" s="718"/>
      <c r="G200" s="718"/>
      <c r="H200" s="455"/>
      <c r="I200" s="456"/>
      <c r="J200" s="456"/>
      <c r="K200" s="456"/>
      <c r="L200" s="458"/>
      <c r="M200" s="456"/>
      <c r="N200" s="477"/>
      <c r="O200" s="456"/>
      <c r="P200" s="496"/>
    </row>
    <row r="201" spans="1:16" ht="78.75" x14ac:dyDescent="0.2">
      <c r="A201" s="453" t="s">
        <v>377</v>
      </c>
      <c r="B201" s="454" t="s">
        <v>497</v>
      </c>
      <c r="C201" s="708" t="s">
        <v>282</v>
      </c>
      <c r="D201" s="708"/>
      <c r="E201" s="708"/>
      <c r="F201" s="708"/>
      <c r="G201" s="708"/>
      <c r="H201" s="455" t="s">
        <v>283</v>
      </c>
      <c r="I201" s="456"/>
      <c r="J201" s="456"/>
      <c r="K201" s="480">
        <v>19.25</v>
      </c>
      <c r="L201" s="458"/>
      <c r="M201" s="456"/>
      <c r="N201" s="481"/>
      <c r="O201" s="456"/>
      <c r="P201" s="496"/>
    </row>
    <row r="202" spans="1:16" x14ac:dyDescent="0.2">
      <c r="A202" s="460"/>
      <c r="B202" s="461"/>
      <c r="C202" s="709" t="s">
        <v>533</v>
      </c>
      <c r="D202" s="709"/>
      <c r="E202" s="709"/>
      <c r="F202" s="709"/>
      <c r="G202" s="709"/>
      <c r="H202" s="709"/>
      <c r="I202" s="709"/>
      <c r="J202" s="709"/>
      <c r="K202" s="709"/>
      <c r="L202" s="709"/>
      <c r="M202" s="709"/>
      <c r="N202" s="709"/>
      <c r="O202" s="709"/>
      <c r="P202" s="710"/>
    </row>
    <row r="203" spans="1:16" x14ac:dyDescent="0.2">
      <c r="A203" s="475"/>
      <c r="B203" s="476"/>
      <c r="C203" s="718" t="s">
        <v>275</v>
      </c>
      <c r="D203" s="718"/>
      <c r="E203" s="718"/>
      <c r="F203" s="718"/>
      <c r="G203" s="718"/>
      <c r="H203" s="455"/>
      <c r="I203" s="456"/>
      <c r="J203" s="456"/>
      <c r="K203" s="456"/>
      <c r="L203" s="458"/>
      <c r="M203" s="456"/>
      <c r="N203" s="482"/>
      <c r="O203" s="456"/>
      <c r="P203" s="496"/>
    </row>
    <row r="204" spans="1:16" ht="22.5" x14ac:dyDescent="0.2">
      <c r="A204" s="453" t="s">
        <v>380</v>
      </c>
      <c r="B204" s="454" t="s">
        <v>285</v>
      </c>
      <c r="C204" s="708" t="s">
        <v>286</v>
      </c>
      <c r="D204" s="708"/>
      <c r="E204" s="708"/>
      <c r="F204" s="708"/>
      <c r="G204" s="708"/>
      <c r="H204" s="455" t="s">
        <v>265</v>
      </c>
      <c r="I204" s="456"/>
      <c r="J204" s="456"/>
      <c r="K204" s="497">
        <v>5.0000000000000001E-3</v>
      </c>
      <c r="L204" s="458"/>
      <c r="M204" s="456"/>
      <c r="N204" s="458"/>
      <c r="O204" s="456"/>
      <c r="P204" s="459"/>
    </row>
    <row r="205" spans="1:16" x14ac:dyDescent="0.2">
      <c r="A205" s="460"/>
      <c r="B205" s="461"/>
      <c r="C205" s="709" t="s">
        <v>534</v>
      </c>
      <c r="D205" s="709"/>
      <c r="E205" s="709"/>
      <c r="F205" s="709"/>
      <c r="G205" s="709"/>
      <c r="H205" s="709"/>
      <c r="I205" s="709"/>
      <c r="J205" s="709"/>
      <c r="K205" s="709"/>
      <c r="L205" s="709"/>
      <c r="M205" s="709"/>
      <c r="N205" s="709"/>
      <c r="O205" s="709"/>
      <c r="P205" s="710"/>
    </row>
    <row r="206" spans="1:16" x14ac:dyDescent="0.2">
      <c r="A206" s="462"/>
      <c r="B206" s="463" t="s">
        <v>266</v>
      </c>
      <c r="C206" s="709" t="s">
        <v>267</v>
      </c>
      <c r="D206" s="709"/>
      <c r="E206" s="709"/>
      <c r="F206" s="709"/>
      <c r="G206" s="709"/>
      <c r="H206" s="464"/>
      <c r="I206" s="465"/>
      <c r="J206" s="465"/>
      <c r="K206" s="465"/>
      <c r="L206" s="466"/>
      <c r="M206" s="465"/>
      <c r="N206" s="466"/>
      <c r="O206" s="465"/>
      <c r="P206" s="467"/>
    </row>
    <row r="207" spans="1:16" x14ac:dyDescent="0.2">
      <c r="A207" s="468"/>
      <c r="B207" s="463"/>
      <c r="C207" s="709" t="s">
        <v>268</v>
      </c>
      <c r="D207" s="709"/>
      <c r="E207" s="709"/>
      <c r="F207" s="709"/>
      <c r="G207" s="709"/>
      <c r="H207" s="464" t="s">
        <v>269</v>
      </c>
      <c r="I207" s="465"/>
      <c r="J207" s="465"/>
      <c r="K207" s="469"/>
      <c r="L207" s="466"/>
      <c r="M207" s="465"/>
      <c r="N207" s="470"/>
      <c r="O207" s="465"/>
      <c r="P207" s="471"/>
    </row>
    <row r="208" spans="1:16" x14ac:dyDescent="0.2">
      <c r="A208" s="468"/>
      <c r="B208" s="463" t="s">
        <v>287</v>
      </c>
      <c r="C208" s="709" t="s">
        <v>288</v>
      </c>
      <c r="D208" s="709"/>
      <c r="E208" s="709"/>
      <c r="F208" s="709"/>
      <c r="G208" s="709"/>
      <c r="H208" s="464" t="s">
        <v>272</v>
      </c>
      <c r="I208" s="473"/>
      <c r="J208" s="465"/>
      <c r="K208" s="469"/>
      <c r="L208" s="474"/>
      <c r="M208" s="473"/>
      <c r="N208" s="470"/>
      <c r="O208" s="465"/>
      <c r="P208" s="471"/>
    </row>
    <row r="209" spans="1:16" x14ac:dyDescent="0.2">
      <c r="A209" s="468"/>
      <c r="B209" s="463" t="s">
        <v>273</v>
      </c>
      <c r="C209" s="709" t="s">
        <v>274</v>
      </c>
      <c r="D209" s="709"/>
      <c r="E209" s="709"/>
      <c r="F209" s="709"/>
      <c r="G209" s="709"/>
      <c r="H209" s="464" t="s">
        <v>269</v>
      </c>
      <c r="I209" s="473"/>
      <c r="J209" s="465"/>
      <c r="K209" s="469"/>
      <c r="L209" s="466"/>
      <c r="M209" s="465"/>
      <c r="N209" s="470"/>
      <c r="O209" s="465"/>
      <c r="P209" s="471"/>
    </row>
    <row r="210" spans="1:16" x14ac:dyDescent="0.2">
      <c r="A210" s="475"/>
      <c r="B210" s="476"/>
      <c r="C210" s="718" t="s">
        <v>275</v>
      </c>
      <c r="D210" s="718"/>
      <c r="E210" s="718"/>
      <c r="F210" s="718"/>
      <c r="G210" s="718"/>
      <c r="H210" s="455"/>
      <c r="I210" s="456"/>
      <c r="J210" s="456"/>
      <c r="K210" s="456"/>
      <c r="L210" s="458"/>
      <c r="M210" s="456"/>
      <c r="N210" s="477"/>
      <c r="O210" s="456"/>
      <c r="P210" s="478"/>
    </row>
    <row r="211" spans="1:16" ht="22.5" x14ac:dyDescent="0.2">
      <c r="A211" s="453" t="s">
        <v>382</v>
      </c>
      <c r="B211" s="454" t="s">
        <v>285</v>
      </c>
      <c r="C211" s="708" t="s">
        <v>535</v>
      </c>
      <c r="D211" s="708"/>
      <c r="E211" s="708"/>
      <c r="F211" s="708"/>
      <c r="G211" s="708"/>
      <c r="H211" s="455" t="s">
        <v>265</v>
      </c>
      <c r="I211" s="456"/>
      <c r="J211" s="456"/>
      <c r="K211" s="497">
        <v>1.0999999999999999E-2</v>
      </c>
      <c r="L211" s="458"/>
      <c r="M211" s="456"/>
      <c r="N211" s="458"/>
      <c r="O211" s="456"/>
      <c r="P211" s="459"/>
    </row>
    <row r="212" spans="1:16" x14ac:dyDescent="0.2">
      <c r="A212" s="460"/>
      <c r="B212" s="461"/>
      <c r="C212" s="709" t="s">
        <v>532</v>
      </c>
      <c r="D212" s="709"/>
      <c r="E212" s="709"/>
      <c r="F212" s="709"/>
      <c r="G212" s="709"/>
      <c r="H212" s="709"/>
      <c r="I212" s="709"/>
      <c r="J212" s="709"/>
      <c r="K212" s="709"/>
      <c r="L212" s="709"/>
      <c r="M212" s="709"/>
      <c r="N212" s="709"/>
      <c r="O212" s="709"/>
      <c r="P212" s="710"/>
    </row>
    <row r="213" spans="1:16" x14ac:dyDescent="0.2">
      <c r="A213" s="462"/>
      <c r="B213" s="463" t="s">
        <v>266</v>
      </c>
      <c r="C213" s="709" t="s">
        <v>267</v>
      </c>
      <c r="D213" s="709"/>
      <c r="E213" s="709"/>
      <c r="F213" s="709"/>
      <c r="G213" s="709"/>
      <c r="H213" s="464"/>
      <c r="I213" s="465"/>
      <c r="J213" s="465"/>
      <c r="K213" s="465"/>
      <c r="L213" s="466"/>
      <c r="M213" s="465"/>
      <c r="N213" s="466"/>
      <c r="O213" s="465"/>
      <c r="P213" s="467"/>
    </row>
    <row r="214" spans="1:16" x14ac:dyDescent="0.2">
      <c r="A214" s="468"/>
      <c r="B214" s="463"/>
      <c r="C214" s="709" t="s">
        <v>268</v>
      </c>
      <c r="D214" s="709"/>
      <c r="E214" s="709"/>
      <c r="F214" s="709"/>
      <c r="G214" s="709"/>
      <c r="H214" s="464" t="s">
        <v>269</v>
      </c>
      <c r="I214" s="465"/>
      <c r="J214" s="465"/>
      <c r="K214" s="469"/>
      <c r="L214" s="466"/>
      <c r="M214" s="465"/>
      <c r="N214" s="470"/>
      <c r="O214" s="465"/>
      <c r="P214" s="471"/>
    </row>
    <row r="215" spans="1:16" x14ac:dyDescent="0.2">
      <c r="A215" s="468"/>
      <c r="B215" s="463" t="s">
        <v>287</v>
      </c>
      <c r="C215" s="709" t="s">
        <v>288</v>
      </c>
      <c r="D215" s="709"/>
      <c r="E215" s="709"/>
      <c r="F215" s="709"/>
      <c r="G215" s="709"/>
      <c r="H215" s="464" t="s">
        <v>272</v>
      </c>
      <c r="I215" s="473"/>
      <c r="J215" s="465"/>
      <c r="K215" s="469"/>
      <c r="L215" s="474"/>
      <c r="M215" s="473"/>
      <c r="N215" s="470"/>
      <c r="O215" s="465"/>
      <c r="P215" s="471"/>
    </row>
    <row r="216" spans="1:16" x14ac:dyDescent="0.2">
      <c r="A216" s="468"/>
      <c r="B216" s="463" t="s">
        <v>273</v>
      </c>
      <c r="C216" s="709" t="s">
        <v>274</v>
      </c>
      <c r="D216" s="709"/>
      <c r="E216" s="709"/>
      <c r="F216" s="709"/>
      <c r="G216" s="709"/>
      <c r="H216" s="464" t="s">
        <v>269</v>
      </c>
      <c r="I216" s="473"/>
      <c r="J216" s="465"/>
      <c r="K216" s="469"/>
      <c r="L216" s="466"/>
      <c r="M216" s="465"/>
      <c r="N216" s="470"/>
      <c r="O216" s="465"/>
      <c r="P216" s="471"/>
    </row>
    <row r="217" spans="1:16" x14ac:dyDescent="0.2">
      <c r="A217" s="475"/>
      <c r="B217" s="476"/>
      <c r="C217" s="718" t="s">
        <v>275</v>
      </c>
      <c r="D217" s="718"/>
      <c r="E217" s="718"/>
      <c r="F217" s="718"/>
      <c r="G217" s="718"/>
      <c r="H217" s="455"/>
      <c r="I217" s="456"/>
      <c r="J217" s="456"/>
      <c r="K217" s="456"/>
      <c r="L217" s="458"/>
      <c r="M217" s="456"/>
      <c r="N217" s="477"/>
      <c r="O217" s="456"/>
      <c r="P217" s="478"/>
    </row>
    <row r="218" spans="1:16" ht="90" x14ac:dyDescent="0.2">
      <c r="A218" s="453" t="s">
        <v>387</v>
      </c>
      <c r="B218" s="454" t="s">
        <v>499</v>
      </c>
      <c r="C218" s="708" t="s">
        <v>292</v>
      </c>
      <c r="D218" s="708"/>
      <c r="E218" s="708"/>
      <c r="F218" s="708"/>
      <c r="G218" s="708"/>
      <c r="H218" s="455" t="s">
        <v>293</v>
      </c>
      <c r="I218" s="456"/>
      <c r="J218" s="456"/>
      <c r="K218" s="499">
        <v>12.1</v>
      </c>
      <c r="L218" s="481"/>
      <c r="M218" s="480"/>
      <c r="N218" s="484"/>
      <c r="O218" s="456"/>
      <c r="P218" s="496"/>
    </row>
    <row r="219" spans="1:16" x14ac:dyDescent="0.2">
      <c r="A219" s="460"/>
      <c r="B219" s="461"/>
      <c r="C219" s="709" t="s">
        <v>536</v>
      </c>
      <c r="D219" s="709"/>
      <c r="E219" s="709"/>
      <c r="F219" s="709"/>
      <c r="G219" s="709"/>
      <c r="H219" s="709"/>
      <c r="I219" s="709"/>
      <c r="J219" s="709"/>
      <c r="K219" s="709"/>
      <c r="L219" s="709"/>
      <c r="M219" s="709"/>
      <c r="N219" s="709"/>
      <c r="O219" s="709"/>
      <c r="P219" s="710"/>
    </row>
    <row r="220" spans="1:16" x14ac:dyDescent="0.2">
      <c r="A220" s="475"/>
      <c r="B220" s="476"/>
      <c r="C220" s="718" t="s">
        <v>275</v>
      </c>
      <c r="D220" s="718"/>
      <c r="E220" s="718"/>
      <c r="F220" s="718"/>
      <c r="G220" s="718"/>
      <c r="H220" s="455"/>
      <c r="I220" s="456"/>
      <c r="J220" s="456"/>
      <c r="K220" s="456"/>
      <c r="L220" s="458"/>
      <c r="M220" s="456"/>
      <c r="N220" s="477"/>
      <c r="O220" s="456"/>
      <c r="P220" s="496"/>
    </row>
    <row r="221" spans="1:16" ht="22.5" x14ac:dyDescent="0.2">
      <c r="A221" s="453" t="s">
        <v>388</v>
      </c>
      <c r="B221" s="454" t="s">
        <v>537</v>
      </c>
      <c r="C221" s="708" t="s">
        <v>538</v>
      </c>
      <c r="D221" s="708"/>
      <c r="E221" s="708"/>
      <c r="F221" s="708"/>
      <c r="G221" s="708"/>
      <c r="H221" s="455" t="s">
        <v>381</v>
      </c>
      <c r="I221" s="456"/>
      <c r="J221" s="456"/>
      <c r="K221" s="498">
        <v>2</v>
      </c>
      <c r="L221" s="458"/>
      <c r="M221" s="456"/>
      <c r="N221" s="458"/>
      <c r="O221" s="456"/>
      <c r="P221" s="459"/>
    </row>
    <row r="222" spans="1:16" x14ac:dyDescent="0.2">
      <c r="A222" s="468"/>
      <c r="B222" s="463" t="s">
        <v>158</v>
      </c>
      <c r="C222" s="709" t="s">
        <v>280</v>
      </c>
      <c r="D222" s="709"/>
      <c r="E222" s="709"/>
      <c r="F222" s="709"/>
      <c r="G222" s="709"/>
      <c r="H222" s="464" t="s">
        <v>269</v>
      </c>
      <c r="I222" s="465"/>
      <c r="J222" s="465"/>
      <c r="K222" s="473"/>
      <c r="L222" s="466"/>
      <c r="M222" s="465"/>
      <c r="N222" s="470"/>
      <c r="O222" s="465"/>
      <c r="P222" s="471"/>
    </row>
    <row r="223" spans="1:16" x14ac:dyDescent="0.2">
      <c r="A223" s="468"/>
      <c r="B223" s="463" t="s">
        <v>320</v>
      </c>
      <c r="C223" s="709" t="s">
        <v>321</v>
      </c>
      <c r="D223" s="709"/>
      <c r="E223" s="709"/>
      <c r="F223" s="709"/>
      <c r="G223" s="709"/>
      <c r="H223" s="464" t="s">
        <v>269</v>
      </c>
      <c r="I223" s="473"/>
      <c r="J223" s="465"/>
      <c r="K223" s="473"/>
      <c r="L223" s="466"/>
      <c r="M223" s="465"/>
      <c r="N223" s="470"/>
      <c r="O223" s="465"/>
      <c r="P223" s="471"/>
    </row>
    <row r="224" spans="1:16" x14ac:dyDescent="0.2">
      <c r="A224" s="462"/>
      <c r="B224" s="463" t="s">
        <v>266</v>
      </c>
      <c r="C224" s="709" t="s">
        <v>267</v>
      </c>
      <c r="D224" s="709"/>
      <c r="E224" s="709"/>
      <c r="F224" s="709"/>
      <c r="G224" s="709"/>
      <c r="H224" s="464"/>
      <c r="I224" s="465"/>
      <c r="J224" s="465"/>
      <c r="K224" s="465"/>
      <c r="L224" s="466"/>
      <c r="M224" s="465"/>
      <c r="N224" s="466"/>
      <c r="O224" s="465"/>
      <c r="P224" s="471"/>
    </row>
    <row r="225" spans="1:16" x14ac:dyDescent="0.2">
      <c r="A225" s="468"/>
      <c r="B225" s="463"/>
      <c r="C225" s="709" t="s">
        <v>268</v>
      </c>
      <c r="D225" s="709"/>
      <c r="E225" s="709"/>
      <c r="F225" s="709"/>
      <c r="G225" s="709"/>
      <c r="H225" s="464" t="s">
        <v>269</v>
      </c>
      <c r="I225" s="465"/>
      <c r="J225" s="465"/>
      <c r="K225" s="473"/>
      <c r="L225" s="466"/>
      <c r="M225" s="465"/>
      <c r="N225" s="470"/>
      <c r="O225" s="465"/>
      <c r="P225" s="471"/>
    </row>
    <row r="226" spans="1:16" x14ac:dyDescent="0.2">
      <c r="A226" s="468"/>
      <c r="B226" s="463" t="s">
        <v>539</v>
      </c>
      <c r="C226" s="709" t="s">
        <v>540</v>
      </c>
      <c r="D226" s="709"/>
      <c r="E226" s="709"/>
      <c r="F226" s="709"/>
      <c r="G226" s="709"/>
      <c r="H226" s="464" t="s">
        <v>272</v>
      </c>
      <c r="I226" s="473"/>
      <c r="J226" s="465"/>
      <c r="K226" s="473"/>
      <c r="L226" s="470"/>
      <c r="M226" s="473"/>
      <c r="N226" s="470"/>
      <c r="O226" s="465"/>
      <c r="P226" s="471"/>
    </row>
    <row r="227" spans="1:16" x14ac:dyDescent="0.2">
      <c r="A227" s="468"/>
      <c r="B227" s="463" t="s">
        <v>324</v>
      </c>
      <c r="C227" s="709" t="s">
        <v>325</v>
      </c>
      <c r="D227" s="709"/>
      <c r="E227" s="709"/>
      <c r="F227" s="709"/>
      <c r="G227" s="709"/>
      <c r="H227" s="464" t="s">
        <v>269</v>
      </c>
      <c r="I227" s="473"/>
      <c r="J227" s="465"/>
      <c r="K227" s="473"/>
      <c r="L227" s="466"/>
      <c r="M227" s="465"/>
      <c r="N227" s="470"/>
      <c r="O227" s="465"/>
      <c r="P227" s="471"/>
    </row>
    <row r="228" spans="1:16" x14ac:dyDescent="0.2">
      <c r="A228" s="475"/>
      <c r="B228" s="476"/>
      <c r="C228" s="718" t="s">
        <v>275</v>
      </c>
      <c r="D228" s="718"/>
      <c r="E228" s="718"/>
      <c r="F228" s="718"/>
      <c r="G228" s="718"/>
      <c r="H228" s="455"/>
      <c r="I228" s="456"/>
      <c r="J228" s="456"/>
      <c r="K228" s="456"/>
      <c r="L228" s="458"/>
      <c r="M228" s="456"/>
      <c r="N228" s="477"/>
      <c r="O228" s="456"/>
      <c r="P228" s="496"/>
    </row>
    <row r="229" spans="1:16" ht="22.5" x14ac:dyDescent="0.2">
      <c r="A229" s="453" t="s">
        <v>390</v>
      </c>
      <c r="B229" s="454" t="s">
        <v>541</v>
      </c>
      <c r="C229" s="708" t="s">
        <v>542</v>
      </c>
      <c r="D229" s="708"/>
      <c r="E229" s="708"/>
      <c r="F229" s="708"/>
      <c r="G229" s="708"/>
      <c r="H229" s="455" t="s">
        <v>381</v>
      </c>
      <c r="I229" s="456"/>
      <c r="J229" s="456"/>
      <c r="K229" s="498">
        <v>2</v>
      </c>
      <c r="L229" s="458"/>
      <c r="M229" s="456"/>
      <c r="N229" s="458"/>
      <c r="O229" s="456"/>
      <c r="P229" s="459"/>
    </row>
    <row r="230" spans="1:16" x14ac:dyDescent="0.2">
      <c r="A230" s="468"/>
      <c r="B230" s="463" t="s">
        <v>158</v>
      </c>
      <c r="C230" s="709" t="s">
        <v>280</v>
      </c>
      <c r="D230" s="709"/>
      <c r="E230" s="709"/>
      <c r="F230" s="709"/>
      <c r="G230" s="709"/>
      <c r="H230" s="464" t="s">
        <v>269</v>
      </c>
      <c r="I230" s="465"/>
      <c r="J230" s="465"/>
      <c r="K230" s="473"/>
      <c r="L230" s="466"/>
      <c r="M230" s="465"/>
      <c r="N230" s="470"/>
      <c r="O230" s="465"/>
      <c r="P230" s="471"/>
    </row>
    <row r="231" spans="1:16" x14ac:dyDescent="0.2">
      <c r="A231" s="468"/>
      <c r="B231" s="463" t="s">
        <v>320</v>
      </c>
      <c r="C231" s="709" t="s">
        <v>321</v>
      </c>
      <c r="D231" s="709"/>
      <c r="E231" s="709"/>
      <c r="F231" s="709"/>
      <c r="G231" s="709"/>
      <c r="H231" s="464" t="s">
        <v>269</v>
      </c>
      <c r="I231" s="473"/>
      <c r="J231" s="465"/>
      <c r="K231" s="473"/>
      <c r="L231" s="466"/>
      <c r="M231" s="465"/>
      <c r="N231" s="470"/>
      <c r="O231" s="465"/>
      <c r="P231" s="471"/>
    </row>
    <row r="232" spans="1:16" x14ac:dyDescent="0.2">
      <c r="A232" s="462"/>
      <c r="B232" s="463" t="s">
        <v>266</v>
      </c>
      <c r="C232" s="709" t="s">
        <v>267</v>
      </c>
      <c r="D232" s="709"/>
      <c r="E232" s="709"/>
      <c r="F232" s="709"/>
      <c r="G232" s="709"/>
      <c r="H232" s="464"/>
      <c r="I232" s="465"/>
      <c r="J232" s="465"/>
      <c r="K232" s="465"/>
      <c r="L232" s="466"/>
      <c r="M232" s="465"/>
      <c r="N232" s="466"/>
      <c r="O232" s="465"/>
      <c r="P232" s="471"/>
    </row>
    <row r="233" spans="1:16" x14ac:dyDescent="0.2">
      <c r="A233" s="468"/>
      <c r="B233" s="463"/>
      <c r="C233" s="709" t="s">
        <v>268</v>
      </c>
      <c r="D233" s="709"/>
      <c r="E233" s="709"/>
      <c r="F233" s="709"/>
      <c r="G233" s="709"/>
      <c r="H233" s="464" t="s">
        <v>269</v>
      </c>
      <c r="I233" s="465"/>
      <c r="J233" s="465"/>
      <c r="K233" s="473"/>
      <c r="L233" s="466"/>
      <c r="M233" s="465"/>
      <c r="N233" s="470"/>
      <c r="O233" s="465"/>
      <c r="P233" s="471"/>
    </row>
    <row r="234" spans="1:16" x14ac:dyDescent="0.2">
      <c r="A234" s="468"/>
      <c r="B234" s="463" t="s">
        <v>539</v>
      </c>
      <c r="C234" s="709" t="s">
        <v>540</v>
      </c>
      <c r="D234" s="709"/>
      <c r="E234" s="709"/>
      <c r="F234" s="709"/>
      <c r="G234" s="709"/>
      <c r="H234" s="464" t="s">
        <v>272</v>
      </c>
      <c r="I234" s="473"/>
      <c r="J234" s="465"/>
      <c r="K234" s="473"/>
      <c r="L234" s="470"/>
      <c r="M234" s="473"/>
      <c r="N234" s="470"/>
      <c r="O234" s="465"/>
      <c r="P234" s="471"/>
    </row>
    <row r="235" spans="1:16" x14ac:dyDescent="0.2">
      <c r="A235" s="468"/>
      <c r="B235" s="463" t="s">
        <v>324</v>
      </c>
      <c r="C235" s="709" t="s">
        <v>325</v>
      </c>
      <c r="D235" s="709"/>
      <c r="E235" s="709"/>
      <c r="F235" s="709"/>
      <c r="G235" s="709"/>
      <c r="H235" s="464" t="s">
        <v>269</v>
      </c>
      <c r="I235" s="473"/>
      <c r="J235" s="465"/>
      <c r="K235" s="473"/>
      <c r="L235" s="466"/>
      <c r="M235" s="465"/>
      <c r="N235" s="470"/>
      <c r="O235" s="465"/>
      <c r="P235" s="471"/>
    </row>
    <row r="236" spans="1:16" x14ac:dyDescent="0.2">
      <c r="A236" s="475"/>
      <c r="B236" s="476"/>
      <c r="C236" s="718" t="s">
        <v>275</v>
      </c>
      <c r="D236" s="718"/>
      <c r="E236" s="718"/>
      <c r="F236" s="718"/>
      <c r="G236" s="718"/>
      <c r="H236" s="455"/>
      <c r="I236" s="456"/>
      <c r="J236" s="456"/>
      <c r="K236" s="456"/>
      <c r="L236" s="458"/>
      <c r="M236" s="456"/>
      <c r="N236" s="477"/>
      <c r="O236" s="456"/>
      <c r="P236" s="496"/>
    </row>
    <row r="237" spans="1:16" ht="33.75" x14ac:dyDescent="0.2">
      <c r="A237" s="453" t="s">
        <v>391</v>
      </c>
      <c r="B237" s="454" t="s">
        <v>543</v>
      </c>
      <c r="C237" s="708" t="s">
        <v>544</v>
      </c>
      <c r="D237" s="708"/>
      <c r="E237" s="708"/>
      <c r="F237" s="708"/>
      <c r="G237" s="708"/>
      <c r="H237" s="455" t="s">
        <v>329</v>
      </c>
      <c r="I237" s="456"/>
      <c r="J237" s="456"/>
      <c r="K237" s="498">
        <v>161</v>
      </c>
      <c r="L237" s="458"/>
      <c r="M237" s="456"/>
      <c r="N237" s="458"/>
      <c r="O237" s="456"/>
      <c r="P237" s="459"/>
    </row>
    <row r="238" spans="1:16" x14ac:dyDescent="0.2">
      <c r="A238" s="468"/>
      <c r="B238" s="463" t="s">
        <v>158</v>
      </c>
      <c r="C238" s="709" t="s">
        <v>280</v>
      </c>
      <c r="D238" s="709"/>
      <c r="E238" s="709"/>
      <c r="F238" s="709"/>
      <c r="G238" s="709"/>
      <c r="H238" s="464" t="s">
        <v>269</v>
      </c>
      <c r="I238" s="465"/>
      <c r="J238" s="465"/>
      <c r="K238" s="473"/>
      <c r="L238" s="466"/>
      <c r="M238" s="465"/>
      <c r="N238" s="470"/>
      <c r="O238" s="465"/>
      <c r="P238" s="471"/>
    </row>
    <row r="239" spans="1:16" x14ac:dyDescent="0.2">
      <c r="A239" s="468"/>
      <c r="B239" s="463" t="s">
        <v>545</v>
      </c>
      <c r="C239" s="709" t="s">
        <v>546</v>
      </c>
      <c r="D239" s="709"/>
      <c r="E239" s="709"/>
      <c r="F239" s="709"/>
      <c r="G239" s="709"/>
      <c r="H239" s="464" t="s">
        <v>269</v>
      </c>
      <c r="I239" s="473"/>
      <c r="J239" s="465"/>
      <c r="K239" s="473"/>
      <c r="L239" s="466"/>
      <c r="M239" s="465"/>
      <c r="N239" s="470"/>
      <c r="O239" s="465"/>
      <c r="P239" s="471"/>
    </row>
    <row r="240" spans="1:16" x14ac:dyDescent="0.2">
      <c r="A240" s="462"/>
      <c r="B240" s="463" t="s">
        <v>266</v>
      </c>
      <c r="C240" s="709" t="s">
        <v>267</v>
      </c>
      <c r="D240" s="709"/>
      <c r="E240" s="709"/>
      <c r="F240" s="709"/>
      <c r="G240" s="709"/>
      <c r="H240" s="464"/>
      <c r="I240" s="465"/>
      <c r="J240" s="465"/>
      <c r="K240" s="465"/>
      <c r="L240" s="466"/>
      <c r="M240" s="465"/>
      <c r="N240" s="466"/>
      <c r="O240" s="465"/>
      <c r="P240" s="471"/>
    </row>
    <row r="241" spans="1:16" x14ac:dyDescent="0.2">
      <c r="A241" s="468"/>
      <c r="B241" s="463"/>
      <c r="C241" s="709" t="s">
        <v>268</v>
      </c>
      <c r="D241" s="709"/>
      <c r="E241" s="709"/>
      <c r="F241" s="709"/>
      <c r="G241" s="709"/>
      <c r="H241" s="464" t="s">
        <v>269</v>
      </c>
      <c r="I241" s="465"/>
      <c r="J241" s="465"/>
      <c r="K241" s="495"/>
      <c r="L241" s="466"/>
      <c r="M241" s="465"/>
      <c r="N241" s="470"/>
      <c r="O241" s="465"/>
      <c r="P241" s="471"/>
    </row>
    <row r="242" spans="1:16" x14ac:dyDescent="0.2">
      <c r="A242" s="468"/>
      <c r="B242" s="463" t="s">
        <v>539</v>
      </c>
      <c r="C242" s="709" t="s">
        <v>540</v>
      </c>
      <c r="D242" s="709"/>
      <c r="E242" s="709"/>
      <c r="F242" s="709"/>
      <c r="G242" s="709"/>
      <c r="H242" s="464" t="s">
        <v>272</v>
      </c>
      <c r="I242" s="473"/>
      <c r="J242" s="465"/>
      <c r="K242" s="473"/>
      <c r="L242" s="470"/>
      <c r="M242" s="473"/>
      <c r="N242" s="470"/>
      <c r="O242" s="465"/>
      <c r="P242" s="471"/>
    </row>
    <row r="243" spans="1:16" x14ac:dyDescent="0.2">
      <c r="A243" s="468"/>
      <c r="B243" s="463" t="s">
        <v>324</v>
      </c>
      <c r="C243" s="709" t="s">
        <v>325</v>
      </c>
      <c r="D243" s="709"/>
      <c r="E243" s="709"/>
      <c r="F243" s="709"/>
      <c r="G243" s="709"/>
      <c r="H243" s="464" t="s">
        <v>269</v>
      </c>
      <c r="I243" s="473"/>
      <c r="J243" s="465"/>
      <c r="K243" s="473"/>
      <c r="L243" s="466"/>
      <c r="M243" s="465"/>
      <c r="N243" s="470"/>
      <c r="O243" s="465"/>
      <c r="P243" s="471"/>
    </row>
    <row r="244" spans="1:16" x14ac:dyDescent="0.2">
      <c r="A244" s="468"/>
      <c r="B244" s="463" t="s">
        <v>322</v>
      </c>
      <c r="C244" s="709" t="s">
        <v>323</v>
      </c>
      <c r="D244" s="709"/>
      <c r="E244" s="709"/>
      <c r="F244" s="709"/>
      <c r="G244" s="709"/>
      <c r="H244" s="464" t="s">
        <v>272</v>
      </c>
      <c r="I244" s="495"/>
      <c r="J244" s="465"/>
      <c r="K244" s="495"/>
      <c r="L244" s="466"/>
      <c r="M244" s="465"/>
      <c r="N244" s="470"/>
      <c r="O244" s="465"/>
      <c r="P244" s="471"/>
    </row>
    <row r="245" spans="1:16" x14ac:dyDescent="0.2">
      <c r="A245" s="468"/>
      <c r="B245" s="463" t="s">
        <v>324</v>
      </c>
      <c r="C245" s="709" t="s">
        <v>325</v>
      </c>
      <c r="D245" s="709"/>
      <c r="E245" s="709"/>
      <c r="F245" s="709"/>
      <c r="G245" s="709"/>
      <c r="H245" s="464" t="s">
        <v>269</v>
      </c>
      <c r="I245" s="495"/>
      <c r="J245" s="465"/>
      <c r="K245" s="495"/>
      <c r="L245" s="466"/>
      <c r="M245" s="465"/>
      <c r="N245" s="470"/>
      <c r="O245" s="465"/>
      <c r="P245" s="471"/>
    </row>
    <row r="246" spans="1:16" x14ac:dyDescent="0.2">
      <c r="A246" s="468"/>
      <c r="B246" s="463" t="s">
        <v>420</v>
      </c>
      <c r="C246" s="709" t="s">
        <v>421</v>
      </c>
      <c r="D246" s="709"/>
      <c r="E246" s="709"/>
      <c r="F246" s="709"/>
      <c r="G246" s="709"/>
      <c r="H246" s="464" t="s">
        <v>272</v>
      </c>
      <c r="I246" s="473"/>
      <c r="J246" s="465"/>
      <c r="K246" s="473"/>
      <c r="L246" s="470"/>
      <c r="M246" s="473"/>
      <c r="N246" s="470"/>
      <c r="O246" s="465"/>
      <c r="P246" s="471"/>
    </row>
    <row r="247" spans="1:16" x14ac:dyDescent="0.2">
      <c r="A247" s="468"/>
      <c r="B247" s="463" t="s">
        <v>273</v>
      </c>
      <c r="C247" s="709" t="s">
        <v>274</v>
      </c>
      <c r="D247" s="709"/>
      <c r="E247" s="709"/>
      <c r="F247" s="709"/>
      <c r="G247" s="709"/>
      <c r="H247" s="464" t="s">
        <v>269</v>
      </c>
      <c r="I247" s="473"/>
      <c r="J247" s="465"/>
      <c r="K247" s="473"/>
      <c r="L247" s="466"/>
      <c r="M247" s="465"/>
      <c r="N247" s="470"/>
      <c r="O247" s="465"/>
      <c r="P247" s="471"/>
    </row>
    <row r="248" spans="1:16" x14ac:dyDescent="0.2">
      <c r="A248" s="468"/>
      <c r="B248" s="463" t="s">
        <v>547</v>
      </c>
      <c r="C248" s="709" t="s">
        <v>548</v>
      </c>
      <c r="D248" s="709"/>
      <c r="E248" s="709"/>
      <c r="F248" s="709"/>
      <c r="G248" s="709"/>
      <c r="H248" s="464" t="s">
        <v>272</v>
      </c>
      <c r="I248" s="473"/>
      <c r="J248" s="465"/>
      <c r="K248" s="473"/>
      <c r="L248" s="474"/>
      <c r="M248" s="473"/>
      <c r="N248" s="470"/>
      <c r="O248" s="465"/>
      <c r="P248" s="471"/>
    </row>
    <row r="249" spans="1:16" x14ac:dyDescent="0.2">
      <c r="A249" s="468"/>
      <c r="B249" s="463" t="s">
        <v>273</v>
      </c>
      <c r="C249" s="709" t="s">
        <v>274</v>
      </c>
      <c r="D249" s="709"/>
      <c r="E249" s="709"/>
      <c r="F249" s="709"/>
      <c r="G249" s="709"/>
      <c r="H249" s="464" t="s">
        <v>269</v>
      </c>
      <c r="I249" s="473"/>
      <c r="J249" s="465"/>
      <c r="K249" s="473"/>
      <c r="L249" s="466"/>
      <c r="M249" s="465"/>
      <c r="N249" s="470"/>
      <c r="O249" s="465"/>
      <c r="P249" s="471"/>
    </row>
    <row r="250" spans="1:16" x14ac:dyDescent="0.2">
      <c r="A250" s="468"/>
      <c r="B250" s="463" t="s">
        <v>422</v>
      </c>
      <c r="C250" s="709" t="s">
        <v>423</v>
      </c>
      <c r="D250" s="709"/>
      <c r="E250" s="709"/>
      <c r="F250" s="709"/>
      <c r="G250" s="709"/>
      <c r="H250" s="464" t="s">
        <v>272</v>
      </c>
      <c r="I250" s="473"/>
      <c r="J250" s="465"/>
      <c r="K250" s="473"/>
      <c r="L250" s="466"/>
      <c r="M250" s="465"/>
      <c r="N250" s="470"/>
      <c r="O250" s="465"/>
      <c r="P250" s="471"/>
    </row>
    <row r="251" spans="1:16" x14ac:dyDescent="0.2">
      <c r="A251" s="468"/>
      <c r="B251" s="463" t="s">
        <v>303</v>
      </c>
      <c r="C251" s="709" t="s">
        <v>304</v>
      </c>
      <c r="D251" s="709"/>
      <c r="E251" s="709"/>
      <c r="F251" s="709"/>
      <c r="G251" s="709"/>
      <c r="H251" s="464" t="s">
        <v>269</v>
      </c>
      <c r="I251" s="473"/>
      <c r="J251" s="465"/>
      <c r="K251" s="473"/>
      <c r="L251" s="466"/>
      <c r="M251" s="465"/>
      <c r="N251" s="470"/>
      <c r="O251" s="465"/>
      <c r="P251" s="471"/>
    </row>
    <row r="252" spans="1:16" x14ac:dyDescent="0.2">
      <c r="A252" s="468"/>
      <c r="B252" s="463" t="s">
        <v>424</v>
      </c>
      <c r="C252" s="709" t="s">
        <v>425</v>
      </c>
      <c r="D252" s="709"/>
      <c r="E252" s="709"/>
      <c r="F252" s="709"/>
      <c r="G252" s="709"/>
      <c r="H252" s="464" t="s">
        <v>272</v>
      </c>
      <c r="I252" s="473"/>
      <c r="J252" s="465"/>
      <c r="K252" s="473"/>
      <c r="L252" s="470"/>
      <c r="M252" s="485"/>
      <c r="N252" s="470"/>
      <c r="O252" s="465"/>
      <c r="P252" s="471"/>
    </row>
    <row r="253" spans="1:16" x14ac:dyDescent="0.2">
      <c r="A253" s="468"/>
      <c r="B253" s="463" t="s">
        <v>324</v>
      </c>
      <c r="C253" s="709" t="s">
        <v>325</v>
      </c>
      <c r="D253" s="709"/>
      <c r="E253" s="709"/>
      <c r="F253" s="709"/>
      <c r="G253" s="709"/>
      <c r="H253" s="464" t="s">
        <v>269</v>
      </c>
      <c r="I253" s="473"/>
      <c r="J253" s="465"/>
      <c r="K253" s="473"/>
      <c r="L253" s="466"/>
      <c r="M253" s="465"/>
      <c r="N253" s="470"/>
      <c r="O253" s="465"/>
      <c r="P253" s="471"/>
    </row>
    <row r="254" spans="1:16" x14ac:dyDescent="0.2">
      <c r="A254" s="468"/>
      <c r="B254" s="463" t="s">
        <v>426</v>
      </c>
      <c r="C254" s="709" t="s">
        <v>427</v>
      </c>
      <c r="D254" s="709"/>
      <c r="E254" s="709"/>
      <c r="F254" s="709"/>
      <c r="G254" s="709"/>
      <c r="H254" s="464" t="s">
        <v>272</v>
      </c>
      <c r="I254" s="473"/>
      <c r="J254" s="465"/>
      <c r="K254" s="473"/>
      <c r="L254" s="466"/>
      <c r="M254" s="465"/>
      <c r="N254" s="470"/>
      <c r="O254" s="465"/>
      <c r="P254" s="471"/>
    </row>
    <row r="255" spans="1:16" x14ac:dyDescent="0.2">
      <c r="A255" s="462"/>
      <c r="B255" s="463" t="s">
        <v>281</v>
      </c>
      <c r="C255" s="709" t="s">
        <v>334</v>
      </c>
      <c r="D255" s="709"/>
      <c r="E255" s="709"/>
      <c r="F255" s="709"/>
      <c r="G255" s="709"/>
      <c r="H255" s="464"/>
      <c r="I255" s="465"/>
      <c r="J255" s="465"/>
      <c r="K255" s="465"/>
      <c r="L255" s="466"/>
      <c r="M255" s="465"/>
      <c r="N255" s="466"/>
      <c r="O255" s="465"/>
      <c r="P255" s="471"/>
    </row>
    <row r="256" spans="1:16" ht="22.5" x14ac:dyDescent="0.2">
      <c r="A256" s="468"/>
      <c r="B256" s="463" t="s">
        <v>428</v>
      </c>
      <c r="C256" s="709" t="s">
        <v>429</v>
      </c>
      <c r="D256" s="709"/>
      <c r="E256" s="709"/>
      <c r="F256" s="709"/>
      <c r="G256" s="709"/>
      <c r="H256" s="464" t="s">
        <v>337</v>
      </c>
      <c r="I256" s="495"/>
      <c r="J256" s="465"/>
      <c r="K256" s="495"/>
      <c r="L256" s="474"/>
      <c r="M256" s="473"/>
      <c r="N256" s="470"/>
      <c r="O256" s="465"/>
      <c r="P256" s="471"/>
    </row>
    <row r="257" spans="1:16" ht="22.5" x14ac:dyDescent="0.2">
      <c r="A257" s="468"/>
      <c r="B257" s="463" t="s">
        <v>430</v>
      </c>
      <c r="C257" s="709" t="s">
        <v>431</v>
      </c>
      <c r="D257" s="709"/>
      <c r="E257" s="709"/>
      <c r="F257" s="709"/>
      <c r="G257" s="709"/>
      <c r="H257" s="464" t="s">
        <v>352</v>
      </c>
      <c r="I257" s="469"/>
      <c r="J257" s="465"/>
      <c r="K257" s="469"/>
      <c r="L257" s="470"/>
      <c r="M257" s="473"/>
      <c r="N257" s="470"/>
      <c r="O257" s="465"/>
      <c r="P257" s="471"/>
    </row>
    <row r="258" spans="1:16" ht="22.5" x14ac:dyDescent="0.2">
      <c r="A258" s="468"/>
      <c r="B258" s="463" t="s">
        <v>415</v>
      </c>
      <c r="C258" s="709" t="s">
        <v>416</v>
      </c>
      <c r="D258" s="709"/>
      <c r="E258" s="709"/>
      <c r="F258" s="709"/>
      <c r="G258" s="709"/>
      <c r="H258" s="464" t="s">
        <v>293</v>
      </c>
      <c r="I258" s="473"/>
      <c r="J258" s="465"/>
      <c r="K258" s="473"/>
      <c r="L258" s="474"/>
      <c r="M258" s="473"/>
      <c r="N258" s="470"/>
      <c r="O258" s="465"/>
      <c r="P258" s="471"/>
    </row>
    <row r="259" spans="1:16" ht="33.75" x14ac:dyDescent="0.2">
      <c r="A259" s="468" t="s">
        <v>392</v>
      </c>
      <c r="B259" s="463" t="s">
        <v>432</v>
      </c>
      <c r="C259" s="709" t="s">
        <v>433</v>
      </c>
      <c r="D259" s="709"/>
      <c r="E259" s="709"/>
      <c r="F259" s="709"/>
      <c r="G259" s="709"/>
      <c r="H259" s="464" t="s">
        <v>352</v>
      </c>
      <c r="I259" s="493"/>
      <c r="J259" s="465"/>
      <c r="K259" s="493"/>
      <c r="L259" s="470"/>
      <c r="M259" s="473"/>
      <c r="N259" s="470"/>
      <c r="O259" s="465"/>
      <c r="P259" s="471"/>
    </row>
    <row r="260" spans="1:16" ht="33.75" x14ac:dyDescent="0.2">
      <c r="A260" s="468" t="s">
        <v>549</v>
      </c>
      <c r="B260" s="463" t="s">
        <v>434</v>
      </c>
      <c r="C260" s="709" t="s">
        <v>435</v>
      </c>
      <c r="D260" s="709"/>
      <c r="E260" s="709"/>
      <c r="F260" s="709"/>
      <c r="G260" s="709"/>
      <c r="H260" s="464" t="s">
        <v>352</v>
      </c>
      <c r="I260" s="469"/>
      <c r="J260" s="465"/>
      <c r="K260" s="469"/>
      <c r="L260" s="470"/>
      <c r="M260" s="473"/>
      <c r="N260" s="470"/>
      <c r="O260" s="465"/>
      <c r="P260" s="471"/>
    </row>
    <row r="261" spans="1:16" x14ac:dyDescent="0.2">
      <c r="A261" s="475"/>
      <c r="B261" s="476"/>
      <c r="C261" s="718" t="s">
        <v>275</v>
      </c>
      <c r="D261" s="718"/>
      <c r="E261" s="718"/>
      <c r="F261" s="718"/>
      <c r="G261" s="718"/>
      <c r="H261" s="455"/>
      <c r="I261" s="456"/>
      <c r="J261" s="456"/>
      <c r="K261" s="456"/>
      <c r="L261" s="458"/>
      <c r="M261" s="456"/>
      <c r="N261" s="477"/>
      <c r="O261" s="456"/>
      <c r="P261" s="496"/>
    </row>
    <row r="262" spans="1:16" ht="22.5" x14ac:dyDescent="0.2">
      <c r="A262" s="453" t="s">
        <v>393</v>
      </c>
      <c r="B262" s="454" t="s">
        <v>550</v>
      </c>
      <c r="C262" s="708" t="s">
        <v>551</v>
      </c>
      <c r="D262" s="708"/>
      <c r="E262" s="708"/>
      <c r="F262" s="708"/>
      <c r="G262" s="708"/>
      <c r="H262" s="455" t="s">
        <v>331</v>
      </c>
      <c r="I262" s="456"/>
      <c r="J262" s="456"/>
      <c r="K262" s="498">
        <v>13</v>
      </c>
      <c r="L262" s="458"/>
      <c r="M262" s="456"/>
      <c r="N262" s="458"/>
      <c r="O262" s="456"/>
      <c r="P262" s="459"/>
    </row>
    <row r="263" spans="1:16" x14ac:dyDescent="0.2">
      <c r="A263" s="468"/>
      <c r="B263" s="463" t="s">
        <v>158</v>
      </c>
      <c r="C263" s="709" t="s">
        <v>280</v>
      </c>
      <c r="D263" s="709"/>
      <c r="E263" s="709"/>
      <c r="F263" s="709"/>
      <c r="G263" s="709"/>
      <c r="H263" s="464" t="s">
        <v>269</v>
      </c>
      <c r="I263" s="465"/>
      <c r="J263" s="465"/>
      <c r="K263" s="473"/>
      <c r="L263" s="466"/>
      <c r="M263" s="465"/>
      <c r="N263" s="470"/>
      <c r="O263" s="465"/>
      <c r="P263" s="471"/>
    </row>
    <row r="264" spans="1:16" x14ac:dyDescent="0.2">
      <c r="A264" s="468"/>
      <c r="B264" s="463" t="s">
        <v>332</v>
      </c>
      <c r="C264" s="709" t="s">
        <v>333</v>
      </c>
      <c r="D264" s="709"/>
      <c r="E264" s="709"/>
      <c r="F264" s="709"/>
      <c r="G264" s="709"/>
      <c r="H264" s="464" t="s">
        <v>269</v>
      </c>
      <c r="I264" s="473"/>
      <c r="J264" s="465"/>
      <c r="K264" s="473"/>
      <c r="L264" s="466"/>
      <c r="M264" s="465"/>
      <c r="N264" s="470"/>
      <c r="O264" s="465"/>
      <c r="P264" s="471"/>
    </row>
    <row r="265" spans="1:16" x14ac:dyDescent="0.2">
      <c r="A265" s="462"/>
      <c r="B265" s="463" t="s">
        <v>266</v>
      </c>
      <c r="C265" s="709" t="s">
        <v>267</v>
      </c>
      <c r="D265" s="709"/>
      <c r="E265" s="709"/>
      <c r="F265" s="709"/>
      <c r="G265" s="709"/>
      <c r="H265" s="464"/>
      <c r="I265" s="465"/>
      <c r="J265" s="465"/>
      <c r="K265" s="465"/>
      <c r="L265" s="466"/>
      <c r="M265" s="465"/>
      <c r="N265" s="466"/>
      <c r="O265" s="465"/>
      <c r="P265" s="467"/>
    </row>
    <row r="266" spans="1:16" x14ac:dyDescent="0.2">
      <c r="A266" s="468"/>
      <c r="B266" s="463" t="s">
        <v>552</v>
      </c>
      <c r="C266" s="709" t="s">
        <v>553</v>
      </c>
      <c r="D266" s="709"/>
      <c r="E266" s="709"/>
      <c r="F266" s="709"/>
      <c r="G266" s="709"/>
      <c r="H266" s="464" t="s">
        <v>272</v>
      </c>
      <c r="I266" s="473"/>
      <c r="J266" s="465"/>
      <c r="K266" s="473"/>
      <c r="L266" s="474"/>
      <c r="M266" s="473"/>
      <c r="N266" s="470"/>
      <c r="O266" s="465"/>
      <c r="P266" s="471"/>
    </row>
    <row r="267" spans="1:16" x14ac:dyDescent="0.2">
      <c r="A267" s="462"/>
      <c r="B267" s="463" t="s">
        <v>281</v>
      </c>
      <c r="C267" s="709" t="s">
        <v>334</v>
      </c>
      <c r="D267" s="709"/>
      <c r="E267" s="709"/>
      <c r="F267" s="709"/>
      <c r="G267" s="709"/>
      <c r="H267" s="464"/>
      <c r="I267" s="465"/>
      <c r="J267" s="465"/>
      <c r="K267" s="465"/>
      <c r="L267" s="466"/>
      <c r="M267" s="465"/>
      <c r="N267" s="466"/>
      <c r="O267" s="465"/>
      <c r="P267" s="467"/>
    </row>
    <row r="268" spans="1:16" ht="22.5" x14ac:dyDescent="0.2">
      <c r="A268" s="468"/>
      <c r="B268" s="463" t="s">
        <v>335</v>
      </c>
      <c r="C268" s="709" t="s">
        <v>336</v>
      </c>
      <c r="D268" s="709"/>
      <c r="E268" s="709"/>
      <c r="F268" s="709"/>
      <c r="G268" s="709"/>
      <c r="H268" s="464" t="s">
        <v>337</v>
      </c>
      <c r="I268" s="495"/>
      <c r="J268" s="465"/>
      <c r="K268" s="495"/>
      <c r="L268" s="474"/>
      <c r="M268" s="473"/>
      <c r="N268" s="470"/>
      <c r="O268" s="465"/>
      <c r="P268" s="471"/>
    </row>
    <row r="269" spans="1:16" ht="22.5" x14ac:dyDescent="0.2">
      <c r="A269" s="468"/>
      <c r="B269" s="463" t="s">
        <v>338</v>
      </c>
      <c r="C269" s="709" t="s">
        <v>339</v>
      </c>
      <c r="D269" s="709"/>
      <c r="E269" s="709"/>
      <c r="F269" s="709"/>
      <c r="G269" s="709"/>
      <c r="H269" s="464" t="s">
        <v>337</v>
      </c>
      <c r="I269" s="493"/>
      <c r="J269" s="465"/>
      <c r="K269" s="493"/>
      <c r="L269" s="474"/>
      <c r="M269" s="473"/>
      <c r="N269" s="470"/>
      <c r="O269" s="465"/>
      <c r="P269" s="471"/>
    </row>
    <row r="270" spans="1:16" x14ac:dyDescent="0.2">
      <c r="A270" s="475"/>
      <c r="B270" s="476"/>
      <c r="C270" s="718" t="s">
        <v>275</v>
      </c>
      <c r="D270" s="718"/>
      <c r="E270" s="718"/>
      <c r="F270" s="718"/>
      <c r="G270" s="718"/>
      <c r="H270" s="455"/>
      <c r="I270" s="456"/>
      <c r="J270" s="456"/>
      <c r="K270" s="456"/>
      <c r="L270" s="458"/>
      <c r="M270" s="456"/>
      <c r="N270" s="477"/>
      <c r="O270" s="456"/>
      <c r="P270" s="496"/>
    </row>
    <row r="271" spans="1:16" ht="101.25" x14ac:dyDescent="0.2">
      <c r="A271" s="453" t="s">
        <v>396</v>
      </c>
      <c r="B271" s="454" t="s">
        <v>554</v>
      </c>
      <c r="C271" s="708" t="s">
        <v>555</v>
      </c>
      <c r="D271" s="708"/>
      <c r="E271" s="708"/>
      <c r="F271" s="708"/>
      <c r="G271" s="708"/>
      <c r="H271" s="455" t="s">
        <v>329</v>
      </c>
      <c r="I271" s="456"/>
      <c r="J271" s="456"/>
      <c r="K271" s="498">
        <v>164</v>
      </c>
      <c r="L271" s="484"/>
      <c r="M271" s="480"/>
      <c r="N271" s="484"/>
      <c r="O271" s="456"/>
      <c r="P271" s="496"/>
    </row>
    <row r="272" spans="1:16" x14ac:dyDescent="0.2">
      <c r="A272" s="475"/>
      <c r="B272" s="476"/>
      <c r="C272" s="718" t="s">
        <v>275</v>
      </c>
      <c r="D272" s="718"/>
      <c r="E272" s="718"/>
      <c r="F272" s="718"/>
      <c r="G272" s="718"/>
      <c r="H272" s="455"/>
      <c r="I272" s="456"/>
      <c r="J272" s="456"/>
      <c r="K272" s="456"/>
      <c r="L272" s="458"/>
      <c r="M272" s="456"/>
      <c r="N272" s="477"/>
      <c r="O272" s="456"/>
      <c r="P272" s="496"/>
    </row>
    <row r="273" spans="1:16" x14ac:dyDescent="0.2">
      <c r="A273" s="486"/>
      <c r="B273" s="487"/>
      <c r="C273" s="487"/>
      <c r="D273" s="487"/>
      <c r="E273" s="487"/>
      <c r="F273" s="488"/>
      <c r="G273" s="488"/>
      <c r="H273" s="488"/>
      <c r="I273" s="488"/>
      <c r="J273" s="489"/>
      <c r="K273" s="488"/>
      <c r="L273" s="488"/>
      <c r="M273" s="488"/>
      <c r="N273" s="489"/>
      <c r="O273" s="465"/>
      <c r="P273" s="489"/>
    </row>
    <row r="274" spans="1:16" x14ac:dyDescent="0.2">
      <c r="A274" s="490"/>
      <c r="B274" s="491"/>
      <c r="C274" s="718" t="s">
        <v>436</v>
      </c>
      <c r="D274" s="718"/>
      <c r="E274" s="718"/>
      <c r="F274" s="718"/>
      <c r="G274" s="718"/>
      <c r="H274" s="718"/>
      <c r="I274" s="718"/>
      <c r="J274" s="718"/>
      <c r="K274" s="718"/>
      <c r="L274" s="718"/>
      <c r="M274" s="718"/>
      <c r="N274" s="718"/>
      <c r="O274" s="718"/>
      <c r="P274" s="500"/>
    </row>
    <row r="275" spans="1:16" x14ac:dyDescent="0.2">
      <c r="A275" s="705" t="s">
        <v>556</v>
      </c>
      <c r="B275" s="706"/>
      <c r="C275" s="706"/>
      <c r="D275" s="706"/>
      <c r="E275" s="706"/>
      <c r="F275" s="706"/>
      <c r="G275" s="706"/>
      <c r="H275" s="706"/>
      <c r="I275" s="706"/>
      <c r="J275" s="706"/>
      <c r="K275" s="706"/>
      <c r="L275" s="706"/>
      <c r="M275" s="706"/>
      <c r="N275" s="706"/>
      <c r="O275" s="706"/>
      <c r="P275" s="707"/>
    </row>
    <row r="276" spans="1:16" ht="22.5" x14ac:dyDescent="0.2">
      <c r="A276" s="453" t="s">
        <v>399</v>
      </c>
      <c r="B276" s="454" t="s">
        <v>444</v>
      </c>
      <c r="C276" s="708" t="s">
        <v>445</v>
      </c>
      <c r="D276" s="708"/>
      <c r="E276" s="708"/>
      <c r="F276" s="708"/>
      <c r="G276" s="708"/>
      <c r="H276" s="455" t="s">
        <v>381</v>
      </c>
      <c r="I276" s="456"/>
      <c r="J276" s="456"/>
      <c r="K276" s="498">
        <v>1</v>
      </c>
      <c r="L276" s="458"/>
      <c r="M276" s="456"/>
      <c r="N276" s="458"/>
      <c r="O276" s="456"/>
      <c r="P276" s="459"/>
    </row>
    <row r="277" spans="1:16" x14ac:dyDescent="0.2">
      <c r="A277" s="468"/>
      <c r="B277" s="463" t="s">
        <v>158</v>
      </c>
      <c r="C277" s="709" t="s">
        <v>280</v>
      </c>
      <c r="D277" s="709"/>
      <c r="E277" s="709"/>
      <c r="F277" s="709"/>
      <c r="G277" s="709"/>
      <c r="H277" s="464" t="s">
        <v>269</v>
      </c>
      <c r="I277" s="465"/>
      <c r="J277" s="465"/>
      <c r="K277" s="473"/>
      <c r="L277" s="466"/>
      <c r="M277" s="465"/>
      <c r="N277" s="470"/>
      <c r="O277" s="465"/>
      <c r="P277" s="471"/>
    </row>
    <row r="278" spans="1:16" x14ac:dyDescent="0.2">
      <c r="A278" s="468"/>
      <c r="B278" s="463" t="s">
        <v>437</v>
      </c>
      <c r="C278" s="709" t="s">
        <v>438</v>
      </c>
      <c r="D278" s="709"/>
      <c r="E278" s="709"/>
      <c r="F278" s="709"/>
      <c r="G278" s="709"/>
      <c r="H278" s="464" t="s">
        <v>269</v>
      </c>
      <c r="I278" s="473"/>
      <c r="J278" s="465"/>
      <c r="K278" s="473"/>
      <c r="L278" s="466"/>
      <c r="M278" s="465"/>
      <c r="N278" s="470"/>
      <c r="O278" s="465"/>
      <c r="P278" s="471"/>
    </row>
    <row r="279" spans="1:16" x14ac:dyDescent="0.2">
      <c r="A279" s="468"/>
      <c r="B279" s="463" t="s">
        <v>439</v>
      </c>
      <c r="C279" s="709" t="s">
        <v>440</v>
      </c>
      <c r="D279" s="709"/>
      <c r="E279" s="709"/>
      <c r="F279" s="709"/>
      <c r="G279" s="709"/>
      <c r="H279" s="464" t="s">
        <v>269</v>
      </c>
      <c r="I279" s="473"/>
      <c r="J279" s="465"/>
      <c r="K279" s="473"/>
      <c r="L279" s="466"/>
      <c r="M279" s="465"/>
      <c r="N279" s="470"/>
      <c r="O279" s="465"/>
      <c r="P279" s="471"/>
    </row>
    <row r="280" spans="1:16" x14ac:dyDescent="0.2">
      <c r="A280" s="475"/>
      <c r="B280" s="476"/>
      <c r="C280" s="718" t="s">
        <v>275</v>
      </c>
      <c r="D280" s="718"/>
      <c r="E280" s="718"/>
      <c r="F280" s="718"/>
      <c r="G280" s="718"/>
      <c r="H280" s="455"/>
      <c r="I280" s="456"/>
      <c r="J280" s="456"/>
      <c r="K280" s="456"/>
      <c r="L280" s="458"/>
      <c r="M280" s="456"/>
      <c r="N280" s="477"/>
      <c r="O280" s="456"/>
      <c r="P280" s="496"/>
    </row>
    <row r="281" spans="1:16" ht="22.5" x14ac:dyDescent="0.2">
      <c r="A281" s="453" t="s">
        <v>401</v>
      </c>
      <c r="B281" s="454" t="s">
        <v>441</v>
      </c>
      <c r="C281" s="708" t="s">
        <v>442</v>
      </c>
      <c r="D281" s="708"/>
      <c r="E281" s="708"/>
      <c r="F281" s="708"/>
      <c r="G281" s="708"/>
      <c r="H281" s="455" t="s">
        <v>443</v>
      </c>
      <c r="I281" s="456"/>
      <c r="J281" s="456"/>
      <c r="K281" s="498">
        <v>1</v>
      </c>
      <c r="L281" s="458"/>
      <c r="M281" s="456"/>
      <c r="N281" s="458"/>
      <c r="O281" s="456"/>
      <c r="P281" s="459"/>
    </row>
    <row r="282" spans="1:16" x14ac:dyDescent="0.2">
      <c r="A282" s="468"/>
      <c r="B282" s="463" t="s">
        <v>158</v>
      </c>
      <c r="C282" s="709" t="s">
        <v>280</v>
      </c>
      <c r="D282" s="709"/>
      <c r="E282" s="709"/>
      <c r="F282" s="709"/>
      <c r="G282" s="709"/>
      <c r="H282" s="464" t="s">
        <v>269</v>
      </c>
      <c r="I282" s="465"/>
      <c r="J282" s="465"/>
      <c r="K282" s="473"/>
      <c r="L282" s="466"/>
      <c r="M282" s="465"/>
      <c r="N282" s="470"/>
      <c r="O282" s="465"/>
      <c r="P282" s="471"/>
    </row>
    <row r="283" spans="1:16" x14ac:dyDescent="0.2">
      <c r="A283" s="468"/>
      <c r="B283" s="463" t="s">
        <v>320</v>
      </c>
      <c r="C283" s="709" t="s">
        <v>321</v>
      </c>
      <c r="D283" s="709"/>
      <c r="E283" s="709"/>
      <c r="F283" s="709"/>
      <c r="G283" s="709"/>
      <c r="H283" s="464" t="s">
        <v>269</v>
      </c>
      <c r="I283" s="473"/>
      <c r="J283" s="465"/>
      <c r="K283" s="473"/>
      <c r="L283" s="466"/>
      <c r="M283" s="465"/>
      <c r="N283" s="470"/>
      <c r="O283" s="465"/>
      <c r="P283" s="471"/>
    </row>
    <row r="284" spans="1:16" x14ac:dyDescent="0.2">
      <c r="A284" s="468"/>
      <c r="B284" s="463" t="s">
        <v>439</v>
      </c>
      <c r="C284" s="709" t="s">
        <v>440</v>
      </c>
      <c r="D284" s="709"/>
      <c r="E284" s="709"/>
      <c r="F284" s="709"/>
      <c r="G284" s="709"/>
      <c r="H284" s="464" t="s">
        <v>269</v>
      </c>
      <c r="I284" s="473"/>
      <c r="J284" s="465"/>
      <c r="K284" s="473"/>
      <c r="L284" s="466"/>
      <c r="M284" s="465"/>
      <c r="N284" s="470"/>
      <c r="O284" s="465"/>
      <c r="P284" s="471"/>
    </row>
    <row r="285" spans="1:16" x14ac:dyDescent="0.2">
      <c r="A285" s="475"/>
      <c r="B285" s="476"/>
      <c r="C285" s="718" t="s">
        <v>275</v>
      </c>
      <c r="D285" s="718"/>
      <c r="E285" s="718"/>
      <c r="F285" s="718"/>
      <c r="G285" s="718"/>
      <c r="H285" s="455"/>
      <c r="I285" s="456"/>
      <c r="J285" s="456"/>
      <c r="K285" s="456"/>
      <c r="L285" s="458"/>
      <c r="M285" s="456"/>
      <c r="N285" s="477"/>
      <c r="O285" s="456"/>
      <c r="P285" s="496"/>
    </row>
    <row r="286" spans="1:16" x14ac:dyDescent="0.2">
      <c r="A286" s="486"/>
      <c r="B286" s="487"/>
      <c r="C286" s="487"/>
      <c r="D286" s="487"/>
      <c r="E286" s="487"/>
      <c r="F286" s="488"/>
      <c r="G286" s="488"/>
      <c r="H286" s="488"/>
      <c r="I286" s="488"/>
      <c r="J286" s="489"/>
      <c r="K286" s="488"/>
      <c r="L286" s="488"/>
      <c r="M286" s="488"/>
      <c r="N286" s="489"/>
      <c r="O286" s="465"/>
      <c r="P286" s="489"/>
    </row>
    <row r="287" spans="1:16" x14ac:dyDescent="0.2">
      <c r="A287" s="490"/>
      <c r="B287" s="491"/>
      <c r="C287" s="718" t="s">
        <v>557</v>
      </c>
      <c r="D287" s="718"/>
      <c r="E287" s="718"/>
      <c r="F287" s="718"/>
      <c r="G287" s="718"/>
      <c r="H287" s="718"/>
      <c r="I287" s="718"/>
      <c r="J287" s="718"/>
      <c r="K287" s="718"/>
      <c r="L287" s="718"/>
      <c r="M287" s="718"/>
      <c r="N287" s="718"/>
      <c r="O287" s="718"/>
      <c r="P287" s="500"/>
    </row>
    <row r="288" spans="1:16" x14ac:dyDescent="0.2">
      <c r="A288" s="705" t="s">
        <v>558</v>
      </c>
      <c r="B288" s="706"/>
      <c r="C288" s="706"/>
      <c r="D288" s="706"/>
      <c r="E288" s="706"/>
      <c r="F288" s="706"/>
      <c r="G288" s="706"/>
      <c r="H288" s="706"/>
      <c r="I288" s="706"/>
      <c r="J288" s="706"/>
      <c r="K288" s="706"/>
      <c r="L288" s="706"/>
      <c r="M288" s="706"/>
      <c r="N288" s="706"/>
      <c r="O288" s="706"/>
      <c r="P288" s="707"/>
    </row>
    <row r="289" spans="1:16" ht="22.5" x14ac:dyDescent="0.2">
      <c r="A289" s="453" t="s">
        <v>404</v>
      </c>
      <c r="B289" s="454" t="s">
        <v>559</v>
      </c>
      <c r="C289" s="708" t="s">
        <v>560</v>
      </c>
      <c r="D289" s="708"/>
      <c r="E289" s="708"/>
      <c r="F289" s="708"/>
      <c r="G289" s="708"/>
      <c r="H289" s="455" t="s">
        <v>279</v>
      </c>
      <c r="I289" s="456"/>
      <c r="J289" s="456"/>
      <c r="K289" s="457">
        <v>2.3E-3</v>
      </c>
      <c r="L289" s="458"/>
      <c r="M289" s="456"/>
      <c r="N289" s="458"/>
      <c r="O289" s="456"/>
      <c r="P289" s="459"/>
    </row>
    <row r="290" spans="1:16" x14ac:dyDescent="0.2">
      <c r="A290" s="460"/>
      <c r="B290" s="461"/>
      <c r="C290" s="709" t="s">
        <v>561</v>
      </c>
      <c r="D290" s="709"/>
      <c r="E290" s="709"/>
      <c r="F290" s="709"/>
      <c r="G290" s="709"/>
      <c r="H290" s="709"/>
      <c r="I290" s="709"/>
      <c r="J290" s="709"/>
      <c r="K290" s="709"/>
      <c r="L290" s="709"/>
      <c r="M290" s="709"/>
      <c r="N290" s="709"/>
      <c r="O290" s="709"/>
      <c r="P290" s="710"/>
    </row>
    <row r="291" spans="1:16" x14ac:dyDescent="0.2">
      <c r="A291" s="468"/>
      <c r="B291" s="463" t="s">
        <v>158</v>
      </c>
      <c r="C291" s="709" t="s">
        <v>280</v>
      </c>
      <c r="D291" s="709"/>
      <c r="E291" s="709"/>
      <c r="F291" s="709"/>
      <c r="G291" s="709"/>
      <c r="H291" s="464" t="s">
        <v>269</v>
      </c>
      <c r="I291" s="465"/>
      <c r="J291" s="465"/>
      <c r="K291" s="469"/>
      <c r="L291" s="466"/>
      <c r="M291" s="465"/>
      <c r="N291" s="470"/>
      <c r="O291" s="465"/>
      <c r="P291" s="471"/>
    </row>
    <row r="292" spans="1:16" x14ac:dyDescent="0.2">
      <c r="A292" s="468"/>
      <c r="B292" s="463" t="s">
        <v>378</v>
      </c>
      <c r="C292" s="709" t="s">
        <v>379</v>
      </c>
      <c r="D292" s="709"/>
      <c r="E292" s="709"/>
      <c r="F292" s="709"/>
      <c r="G292" s="709"/>
      <c r="H292" s="464" t="s">
        <v>269</v>
      </c>
      <c r="I292" s="485"/>
      <c r="J292" s="465"/>
      <c r="K292" s="469"/>
      <c r="L292" s="466"/>
      <c r="M292" s="465"/>
      <c r="N292" s="470"/>
      <c r="O292" s="465"/>
      <c r="P292" s="471"/>
    </row>
    <row r="293" spans="1:16" x14ac:dyDescent="0.2">
      <c r="A293" s="462"/>
      <c r="B293" s="463" t="s">
        <v>266</v>
      </c>
      <c r="C293" s="709" t="s">
        <v>267</v>
      </c>
      <c r="D293" s="709"/>
      <c r="E293" s="709"/>
      <c r="F293" s="709"/>
      <c r="G293" s="709"/>
      <c r="H293" s="464"/>
      <c r="I293" s="465"/>
      <c r="J293" s="465"/>
      <c r="K293" s="465"/>
      <c r="L293" s="466"/>
      <c r="M293" s="465"/>
      <c r="N293" s="466"/>
      <c r="O293" s="465"/>
      <c r="P293" s="467"/>
    </row>
    <row r="294" spans="1:16" x14ac:dyDescent="0.2">
      <c r="A294" s="468"/>
      <c r="B294" s="463"/>
      <c r="C294" s="709" t="s">
        <v>268</v>
      </c>
      <c r="D294" s="709"/>
      <c r="E294" s="709"/>
      <c r="F294" s="709"/>
      <c r="G294" s="709"/>
      <c r="H294" s="464" t="s">
        <v>269</v>
      </c>
      <c r="I294" s="465"/>
      <c r="J294" s="465"/>
      <c r="K294" s="494"/>
      <c r="L294" s="466"/>
      <c r="M294" s="465"/>
      <c r="N294" s="470"/>
      <c r="O294" s="465"/>
      <c r="P294" s="471"/>
    </row>
    <row r="295" spans="1:16" x14ac:dyDescent="0.2">
      <c r="A295" s="468"/>
      <c r="B295" s="463" t="s">
        <v>562</v>
      </c>
      <c r="C295" s="709" t="s">
        <v>563</v>
      </c>
      <c r="D295" s="709"/>
      <c r="E295" s="709"/>
      <c r="F295" s="709"/>
      <c r="G295" s="709"/>
      <c r="H295" s="464" t="s">
        <v>272</v>
      </c>
      <c r="I295" s="473"/>
      <c r="J295" s="465"/>
      <c r="K295" s="494"/>
      <c r="L295" s="466"/>
      <c r="M295" s="465"/>
      <c r="N295" s="470"/>
      <c r="O295" s="465"/>
      <c r="P295" s="471"/>
    </row>
    <row r="296" spans="1:16" x14ac:dyDescent="0.2">
      <c r="A296" s="468"/>
      <c r="B296" s="463" t="s">
        <v>324</v>
      </c>
      <c r="C296" s="709" t="s">
        <v>325</v>
      </c>
      <c r="D296" s="709"/>
      <c r="E296" s="709"/>
      <c r="F296" s="709"/>
      <c r="G296" s="709"/>
      <c r="H296" s="464" t="s">
        <v>269</v>
      </c>
      <c r="I296" s="473"/>
      <c r="J296" s="465"/>
      <c r="K296" s="494"/>
      <c r="L296" s="466"/>
      <c r="M296" s="465"/>
      <c r="N296" s="470"/>
      <c r="O296" s="465"/>
      <c r="P296" s="471"/>
    </row>
    <row r="297" spans="1:16" x14ac:dyDescent="0.2">
      <c r="A297" s="468"/>
      <c r="B297" s="463" t="s">
        <v>564</v>
      </c>
      <c r="C297" s="709" t="s">
        <v>565</v>
      </c>
      <c r="D297" s="709"/>
      <c r="E297" s="709"/>
      <c r="F297" s="709"/>
      <c r="G297" s="709"/>
      <c r="H297" s="464" t="s">
        <v>272</v>
      </c>
      <c r="I297" s="473"/>
      <c r="J297" s="465"/>
      <c r="K297" s="494"/>
      <c r="L297" s="466"/>
      <c r="M297" s="465"/>
      <c r="N297" s="470"/>
      <c r="O297" s="465"/>
      <c r="P297" s="471"/>
    </row>
    <row r="298" spans="1:16" x14ac:dyDescent="0.2">
      <c r="A298" s="468"/>
      <c r="B298" s="463" t="s">
        <v>273</v>
      </c>
      <c r="C298" s="709" t="s">
        <v>274</v>
      </c>
      <c r="D298" s="709"/>
      <c r="E298" s="709"/>
      <c r="F298" s="709"/>
      <c r="G298" s="709"/>
      <c r="H298" s="464" t="s">
        <v>269</v>
      </c>
      <c r="I298" s="473"/>
      <c r="J298" s="465"/>
      <c r="K298" s="494"/>
      <c r="L298" s="466"/>
      <c r="M298" s="465"/>
      <c r="N298" s="470"/>
      <c r="O298" s="465"/>
      <c r="P298" s="471"/>
    </row>
    <row r="299" spans="1:16" x14ac:dyDescent="0.2">
      <c r="A299" s="468"/>
      <c r="B299" s="463" t="s">
        <v>566</v>
      </c>
      <c r="C299" s="709" t="s">
        <v>567</v>
      </c>
      <c r="D299" s="709"/>
      <c r="E299" s="709"/>
      <c r="F299" s="709"/>
      <c r="G299" s="709"/>
      <c r="H299" s="464" t="s">
        <v>272</v>
      </c>
      <c r="I299" s="473"/>
      <c r="J299" s="465"/>
      <c r="K299" s="494"/>
      <c r="L299" s="470"/>
      <c r="M299" s="485"/>
      <c r="N299" s="470"/>
      <c r="O299" s="465"/>
      <c r="P299" s="471"/>
    </row>
    <row r="300" spans="1:16" x14ac:dyDescent="0.2">
      <c r="A300" s="468"/>
      <c r="B300" s="463" t="s">
        <v>324</v>
      </c>
      <c r="C300" s="709" t="s">
        <v>325</v>
      </c>
      <c r="D300" s="709"/>
      <c r="E300" s="709"/>
      <c r="F300" s="709"/>
      <c r="G300" s="709"/>
      <c r="H300" s="464" t="s">
        <v>269</v>
      </c>
      <c r="I300" s="473"/>
      <c r="J300" s="465"/>
      <c r="K300" s="494"/>
      <c r="L300" s="466"/>
      <c r="M300" s="465"/>
      <c r="N300" s="470"/>
      <c r="O300" s="465"/>
      <c r="P300" s="471"/>
    </row>
    <row r="301" spans="1:16" x14ac:dyDescent="0.2">
      <c r="A301" s="468"/>
      <c r="B301" s="463" t="s">
        <v>568</v>
      </c>
      <c r="C301" s="709" t="s">
        <v>569</v>
      </c>
      <c r="D301" s="709"/>
      <c r="E301" s="709"/>
      <c r="F301" s="709"/>
      <c r="G301" s="709"/>
      <c r="H301" s="464" t="s">
        <v>272</v>
      </c>
      <c r="I301" s="473"/>
      <c r="J301" s="465"/>
      <c r="K301" s="494"/>
      <c r="L301" s="466"/>
      <c r="M301" s="465"/>
      <c r="N301" s="470"/>
      <c r="O301" s="465"/>
      <c r="P301" s="471"/>
    </row>
    <row r="302" spans="1:16" x14ac:dyDescent="0.2">
      <c r="A302" s="468"/>
      <c r="B302" s="463" t="s">
        <v>303</v>
      </c>
      <c r="C302" s="709" t="s">
        <v>304</v>
      </c>
      <c r="D302" s="709"/>
      <c r="E302" s="709"/>
      <c r="F302" s="709"/>
      <c r="G302" s="709"/>
      <c r="H302" s="464" t="s">
        <v>269</v>
      </c>
      <c r="I302" s="473"/>
      <c r="J302" s="465"/>
      <c r="K302" s="494"/>
      <c r="L302" s="466"/>
      <c r="M302" s="465"/>
      <c r="N302" s="470"/>
      <c r="O302" s="465"/>
      <c r="P302" s="471"/>
    </row>
    <row r="303" spans="1:16" x14ac:dyDescent="0.2">
      <c r="A303" s="462"/>
      <c r="B303" s="463" t="s">
        <v>281</v>
      </c>
      <c r="C303" s="709" t="s">
        <v>334</v>
      </c>
      <c r="D303" s="709"/>
      <c r="E303" s="709"/>
      <c r="F303" s="709"/>
      <c r="G303" s="709"/>
      <c r="H303" s="464"/>
      <c r="I303" s="465"/>
      <c r="J303" s="465"/>
      <c r="K303" s="465"/>
      <c r="L303" s="466"/>
      <c r="M303" s="465"/>
      <c r="N303" s="466"/>
      <c r="O303" s="465"/>
      <c r="P303" s="467"/>
    </row>
    <row r="304" spans="1:16" ht="22.5" x14ac:dyDescent="0.2">
      <c r="A304" s="468"/>
      <c r="B304" s="463" t="s">
        <v>415</v>
      </c>
      <c r="C304" s="709" t="s">
        <v>416</v>
      </c>
      <c r="D304" s="709"/>
      <c r="E304" s="709"/>
      <c r="F304" s="709"/>
      <c r="G304" s="709"/>
      <c r="H304" s="464" t="s">
        <v>293</v>
      </c>
      <c r="I304" s="472"/>
      <c r="J304" s="465"/>
      <c r="K304" s="493"/>
      <c r="L304" s="474"/>
      <c r="M304" s="473"/>
      <c r="N304" s="470"/>
      <c r="O304" s="465"/>
      <c r="P304" s="471"/>
    </row>
    <row r="305" spans="1:16" ht="33.75" x14ac:dyDescent="0.2">
      <c r="A305" s="468" t="s">
        <v>570</v>
      </c>
      <c r="B305" s="463" t="s">
        <v>571</v>
      </c>
      <c r="C305" s="709" t="s">
        <v>572</v>
      </c>
      <c r="D305" s="709"/>
      <c r="E305" s="709"/>
      <c r="F305" s="709"/>
      <c r="G305" s="709"/>
      <c r="H305" s="464" t="s">
        <v>293</v>
      </c>
      <c r="I305" s="472"/>
      <c r="J305" s="465"/>
      <c r="K305" s="493"/>
      <c r="L305" s="470"/>
      <c r="M305" s="473"/>
      <c r="N305" s="470"/>
      <c r="O305" s="465"/>
      <c r="P305" s="471"/>
    </row>
    <row r="306" spans="1:16" x14ac:dyDescent="0.2">
      <c r="A306" s="475"/>
      <c r="B306" s="476"/>
      <c r="C306" s="718" t="s">
        <v>275</v>
      </c>
      <c r="D306" s="718"/>
      <c r="E306" s="718"/>
      <c r="F306" s="718"/>
      <c r="G306" s="718"/>
      <c r="H306" s="455"/>
      <c r="I306" s="456"/>
      <c r="J306" s="456"/>
      <c r="K306" s="456"/>
      <c r="L306" s="458"/>
      <c r="M306" s="456"/>
      <c r="N306" s="477"/>
      <c r="O306" s="456"/>
      <c r="P306" s="478"/>
    </row>
    <row r="307" spans="1:16" ht="22.5" x14ac:dyDescent="0.2">
      <c r="A307" s="453" t="s">
        <v>406</v>
      </c>
      <c r="B307" s="454" t="s">
        <v>573</v>
      </c>
      <c r="C307" s="708" t="s">
        <v>574</v>
      </c>
      <c r="D307" s="708"/>
      <c r="E307" s="708"/>
      <c r="F307" s="708"/>
      <c r="G307" s="708"/>
      <c r="H307" s="455" t="s">
        <v>414</v>
      </c>
      <c r="I307" s="456"/>
      <c r="J307" s="456"/>
      <c r="K307" s="497">
        <v>8.9999999999999993E-3</v>
      </c>
      <c r="L307" s="458"/>
      <c r="M307" s="456"/>
      <c r="N307" s="458"/>
      <c r="O307" s="456"/>
      <c r="P307" s="459"/>
    </row>
    <row r="308" spans="1:16" x14ac:dyDescent="0.2">
      <c r="A308" s="460"/>
      <c r="B308" s="461"/>
      <c r="C308" s="709" t="s">
        <v>575</v>
      </c>
      <c r="D308" s="709"/>
      <c r="E308" s="709"/>
      <c r="F308" s="709"/>
      <c r="G308" s="709"/>
      <c r="H308" s="709"/>
      <c r="I308" s="709"/>
      <c r="J308" s="709"/>
      <c r="K308" s="709"/>
      <c r="L308" s="709"/>
      <c r="M308" s="709"/>
      <c r="N308" s="709"/>
      <c r="O308" s="709"/>
      <c r="P308" s="710"/>
    </row>
    <row r="309" spans="1:16" x14ac:dyDescent="0.2">
      <c r="A309" s="468"/>
      <c r="B309" s="463" t="s">
        <v>158</v>
      </c>
      <c r="C309" s="709" t="s">
        <v>280</v>
      </c>
      <c r="D309" s="709"/>
      <c r="E309" s="709"/>
      <c r="F309" s="709"/>
      <c r="G309" s="709"/>
      <c r="H309" s="464" t="s">
        <v>269</v>
      </c>
      <c r="I309" s="465"/>
      <c r="J309" s="465"/>
      <c r="K309" s="493"/>
      <c r="L309" s="466"/>
      <c r="M309" s="465"/>
      <c r="N309" s="470"/>
      <c r="O309" s="465"/>
      <c r="P309" s="471"/>
    </row>
    <row r="310" spans="1:16" x14ac:dyDescent="0.2">
      <c r="A310" s="468"/>
      <c r="B310" s="463" t="s">
        <v>576</v>
      </c>
      <c r="C310" s="709" t="s">
        <v>577</v>
      </c>
      <c r="D310" s="709"/>
      <c r="E310" s="709"/>
      <c r="F310" s="709"/>
      <c r="G310" s="709"/>
      <c r="H310" s="464" t="s">
        <v>269</v>
      </c>
      <c r="I310" s="485"/>
      <c r="J310" s="465"/>
      <c r="K310" s="493"/>
      <c r="L310" s="466"/>
      <c r="M310" s="465"/>
      <c r="N310" s="470"/>
      <c r="O310" s="465"/>
      <c r="P310" s="471"/>
    </row>
    <row r="311" spans="1:16" x14ac:dyDescent="0.2">
      <c r="A311" s="462"/>
      <c r="B311" s="463" t="s">
        <v>266</v>
      </c>
      <c r="C311" s="709" t="s">
        <v>267</v>
      </c>
      <c r="D311" s="709"/>
      <c r="E311" s="709"/>
      <c r="F311" s="709"/>
      <c r="G311" s="709"/>
      <c r="H311" s="464"/>
      <c r="I311" s="465"/>
      <c r="J311" s="465"/>
      <c r="K311" s="465"/>
      <c r="L311" s="466"/>
      <c r="M311" s="465"/>
      <c r="N311" s="466"/>
      <c r="O311" s="465"/>
      <c r="P311" s="467"/>
    </row>
    <row r="312" spans="1:16" x14ac:dyDescent="0.2">
      <c r="A312" s="468"/>
      <c r="B312" s="463"/>
      <c r="C312" s="709" t="s">
        <v>268</v>
      </c>
      <c r="D312" s="709"/>
      <c r="E312" s="709"/>
      <c r="F312" s="709"/>
      <c r="G312" s="709"/>
      <c r="H312" s="464" t="s">
        <v>269</v>
      </c>
      <c r="I312" s="465"/>
      <c r="J312" s="465"/>
      <c r="K312" s="469"/>
      <c r="L312" s="466"/>
      <c r="M312" s="465"/>
      <c r="N312" s="470"/>
      <c r="O312" s="465"/>
      <c r="P312" s="471"/>
    </row>
    <row r="313" spans="1:16" x14ac:dyDescent="0.2">
      <c r="A313" s="468"/>
      <c r="B313" s="463" t="s">
        <v>322</v>
      </c>
      <c r="C313" s="709" t="s">
        <v>323</v>
      </c>
      <c r="D313" s="709"/>
      <c r="E313" s="709"/>
      <c r="F313" s="709"/>
      <c r="G313" s="709"/>
      <c r="H313" s="464" t="s">
        <v>272</v>
      </c>
      <c r="I313" s="473"/>
      <c r="J313" s="465"/>
      <c r="K313" s="469"/>
      <c r="L313" s="466"/>
      <c r="M313" s="465"/>
      <c r="N313" s="470"/>
      <c r="O313" s="465"/>
      <c r="P313" s="471"/>
    </row>
    <row r="314" spans="1:16" x14ac:dyDescent="0.2">
      <c r="A314" s="468"/>
      <c r="B314" s="463" t="s">
        <v>324</v>
      </c>
      <c r="C314" s="709" t="s">
        <v>325</v>
      </c>
      <c r="D314" s="709"/>
      <c r="E314" s="709"/>
      <c r="F314" s="709"/>
      <c r="G314" s="709"/>
      <c r="H314" s="464" t="s">
        <v>269</v>
      </c>
      <c r="I314" s="473"/>
      <c r="J314" s="465"/>
      <c r="K314" s="469"/>
      <c r="L314" s="466"/>
      <c r="M314" s="465"/>
      <c r="N314" s="470"/>
      <c r="O314" s="465"/>
      <c r="P314" s="471"/>
    </row>
    <row r="315" spans="1:16" x14ac:dyDescent="0.2">
      <c r="A315" s="468"/>
      <c r="B315" s="463" t="s">
        <v>564</v>
      </c>
      <c r="C315" s="709" t="s">
        <v>565</v>
      </c>
      <c r="D315" s="709"/>
      <c r="E315" s="709"/>
      <c r="F315" s="709"/>
      <c r="G315" s="709"/>
      <c r="H315" s="464" t="s">
        <v>272</v>
      </c>
      <c r="I315" s="473"/>
      <c r="J315" s="465"/>
      <c r="K315" s="469"/>
      <c r="L315" s="466"/>
      <c r="M315" s="465"/>
      <c r="N315" s="470"/>
      <c r="O315" s="465"/>
      <c r="P315" s="471"/>
    </row>
    <row r="316" spans="1:16" x14ac:dyDescent="0.2">
      <c r="A316" s="468"/>
      <c r="B316" s="463" t="s">
        <v>273</v>
      </c>
      <c r="C316" s="709" t="s">
        <v>274</v>
      </c>
      <c r="D316" s="709"/>
      <c r="E316" s="709"/>
      <c r="F316" s="709"/>
      <c r="G316" s="709"/>
      <c r="H316" s="464" t="s">
        <v>269</v>
      </c>
      <c r="I316" s="473"/>
      <c r="J316" s="465"/>
      <c r="K316" s="469"/>
      <c r="L316" s="466"/>
      <c r="M316" s="465"/>
      <c r="N316" s="470"/>
      <c r="O316" s="465"/>
      <c r="P316" s="471"/>
    </row>
    <row r="317" spans="1:16" x14ac:dyDescent="0.2">
      <c r="A317" s="468"/>
      <c r="B317" s="463" t="s">
        <v>578</v>
      </c>
      <c r="C317" s="709" t="s">
        <v>579</v>
      </c>
      <c r="D317" s="709"/>
      <c r="E317" s="709"/>
      <c r="F317" s="709"/>
      <c r="G317" s="709"/>
      <c r="H317" s="464" t="s">
        <v>272</v>
      </c>
      <c r="I317" s="473"/>
      <c r="J317" s="465"/>
      <c r="K317" s="469"/>
      <c r="L317" s="466"/>
      <c r="M317" s="465"/>
      <c r="N317" s="470"/>
      <c r="O317" s="465"/>
      <c r="P317" s="471"/>
    </row>
    <row r="318" spans="1:16" x14ac:dyDescent="0.2">
      <c r="A318" s="468"/>
      <c r="B318" s="463" t="s">
        <v>311</v>
      </c>
      <c r="C318" s="709" t="s">
        <v>312</v>
      </c>
      <c r="D318" s="709"/>
      <c r="E318" s="709"/>
      <c r="F318" s="709"/>
      <c r="G318" s="709"/>
      <c r="H318" s="464" t="s">
        <v>272</v>
      </c>
      <c r="I318" s="473"/>
      <c r="J318" s="465"/>
      <c r="K318" s="469"/>
      <c r="L318" s="466"/>
      <c r="M318" s="465"/>
      <c r="N318" s="470"/>
      <c r="O318" s="465"/>
      <c r="P318" s="471"/>
    </row>
    <row r="319" spans="1:16" x14ac:dyDescent="0.2">
      <c r="A319" s="468"/>
      <c r="B319" s="463" t="s">
        <v>303</v>
      </c>
      <c r="C319" s="709" t="s">
        <v>304</v>
      </c>
      <c r="D319" s="709"/>
      <c r="E319" s="709"/>
      <c r="F319" s="709"/>
      <c r="G319" s="709"/>
      <c r="H319" s="464" t="s">
        <v>269</v>
      </c>
      <c r="I319" s="473"/>
      <c r="J319" s="465"/>
      <c r="K319" s="469"/>
      <c r="L319" s="466"/>
      <c r="M319" s="465"/>
      <c r="N319" s="470"/>
      <c r="O319" s="465"/>
      <c r="P319" s="471"/>
    </row>
    <row r="320" spans="1:16" x14ac:dyDescent="0.2">
      <c r="A320" s="462"/>
      <c r="B320" s="463" t="s">
        <v>281</v>
      </c>
      <c r="C320" s="709" t="s">
        <v>334</v>
      </c>
      <c r="D320" s="709"/>
      <c r="E320" s="709"/>
      <c r="F320" s="709"/>
      <c r="G320" s="709"/>
      <c r="H320" s="464"/>
      <c r="I320" s="465"/>
      <c r="J320" s="465"/>
      <c r="K320" s="465"/>
      <c r="L320" s="466"/>
      <c r="M320" s="465"/>
      <c r="N320" s="466"/>
      <c r="O320" s="465"/>
      <c r="P320" s="467"/>
    </row>
    <row r="321" spans="1:16" ht="22.5" x14ac:dyDescent="0.2">
      <c r="A321" s="468"/>
      <c r="B321" s="463" t="s">
        <v>580</v>
      </c>
      <c r="C321" s="709" t="s">
        <v>581</v>
      </c>
      <c r="D321" s="709"/>
      <c r="E321" s="709"/>
      <c r="F321" s="709"/>
      <c r="G321" s="709"/>
      <c r="H321" s="464" t="s">
        <v>352</v>
      </c>
      <c r="I321" s="473"/>
      <c r="J321" s="465"/>
      <c r="K321" s="469"/>
      <c r="L321" s="470"/>
      <c r="M321" s="473"/>
      <c r="N321" s="470"/>
      <c r="O321" s="465"/>
      <c r="P321" s="471"/>
    </row>
    <row r="322" spans="1:16" ht="22.5" x14ac:dyDescent="0.2">
      <c r="A322" s="468"/>
      <c r="B322" s="463" t="s">
        <v>582</v>
      </c>
      <c r="C322" s="709" t="s">
        <v>583</v>
      </c>
      <c r="D322" s="709"/>
      <c r="E322" s="709"/>
      <c r="F322" s="709"/>
      <c r="G322" s="709"/>
      <c r="H322" s="464" t="s">
        <v>293</v>
      </c>
      <c r="I322" s="485"/>
      <c r="J322" s="465"/>
      <c r="K322" s="493"/>
      <c r="L322" s="466"/>
      <c r="M322" s="465"/>
      <c r="N322" s="470"/>
      <c r="O322" s="465"/>
      <c r="P322" s="471"/>
    </row>
    <row r="323" spans="1:16" x14ac:dyDescent="0.2">
      <c r="A323" s="475"/>
      <c r="B323" s="476"/>
      <c r="C323" s="718" t="s">
        <v>275</v>
      </c>
      <c r="D323" s="718"/>
      <c r="E323" s="718"/>
      <c r="F323" s="718"/>
      <c r="G323" s="718"/>
      <c r="H323" s="455"/>
      <c r="I323" s="456"/>
      <c r="J323" s="456"/>
      <c r="K323" s="456"/>
      <c r="L323" s="458"/>
      <c r="M323" s="456"/>
      <c r="N323" s="477"/>
      <c r="O323" s="456"/>
      <c r="P323" s="478"/>
    </row>
    <row r="324" spans="1:16" ht="22.5" x14ac:dyDescent="0.2">
      <c r="A324" s="453" t="s">
        <v>408</v>
      </c>
      <c r="B324" s="454" t="s">
        <v>584</v>
      </c>
      <c r="C324" s="708" t="s">
        <v>585</v>
      </c>
      <c r="D324" s="708"/>
      <c r="E324" s="708"/>
      <c r="F324" s="708"/>
      <c r="G324" s="708"/>
      <c r="H324" s="455" t="s">
        <v>414</v>
      </c>
      <c r="I324" s="456"/>
      <c r="J324" s="456"/>
      <c r="K324" s="497">
        <v>8.9999999999999993E-3</v>
      </c>
      <c r="L324" s="458"/>
      <c r="M324" s="456"/>
      <c r="N324" s="458"/>
      <c r="O324" s="456"/>
      <c r="P324" s="459"/>
    </row>
    <row r="325" spans="1:16" x14ac:dyDescent="0.2">
      <c r="A325" s="460"/>
      <c r="B325" s="461"/>
      <c r="C325" s="709" t="s">
        <v>575</v>
      </c>
      <c r="D325" s="709"/>
      <c r="E325" s="709"/>
      <c r="F325" s="709"/>
      <c r="G325" s="709"/>
      <c r="H325" s="709"/>
      <c r="I325" s="709"/>
      <c r="J325" s="709"/>
      <c r="K325" s="709"/>
      <c r="L325" s="709"/>
      <c r="M325" s="709"/>
      <c r="N325" s="709"/>
      <c r="O325" s="709"/>
      <c r="P325" s="710"/>
    </row>
    <row r="326" spans="1:16" x14ac:dyDescent="0.2">
      <c r="A326" s="468"/>
      <c r="B326" s="463" t="s">
        <v>158</v>
      </c>
      <c r="C326" s="709" t="s">
        <v>280</v>
      </c>
      <c r="D326" s="709"/>
      <c r="E326" s="709"/>
      <c r="F326" s="709"/>
      <c r="G326" s="709"/>
      <c r="H326" s="464" t="s">
        <v>269</v>
      </c>
      <c r="I326" s="465"/>
      <c r="J326" s="465"/>
      <c r="K326" s="469"/>
      <c r="L326" s="466"/>
      <c r="M326" s="465"/>
      <c r="N326" s="470"/>
      <c r="O326" s="465"/>
      <c r="P326" s="471"/>
    </row>
    <row r="327" spans="1:16" x14ac:dyDescent="0.2">
      <c r="A327" s="468"/>
      <c r="B327" s="463" t="s">
        <v>576</v>
      </c>
      <c r="C327" s="709" t="s">
        <v>577</v>
      </c>
      <c r="D327" s="709"/>
      <c r="E327" s="709"/>
      <c r="F327" s="709"/>
      <c r="G327" s="709"/>
      <c r="H327" s="464" t="s">
        <v>269</v>
      </c>
      <c r="I327" s="473"/>
      <c r="J327" s="465"/>
      <c r="K327" s="469"/>
      <c r="L327" s="466"/>
      <c r="M327" s="465"/>
      <c r="N327" s="470"/>
      <c r="O327" s="465"/>
      <c r="P327" s="471"/>
    </row>
    <row r="328" spans="1:16" x14ac:dyDescent="0.2">
      <c r="A328" s="462"/>
      <c r="B328" s="463" t="s">
        <v>266</v>
      </c>
      <c r="C328" s="709" t="s">
        <v>267</v>
      </c>
      <c r="D328" s="709"/>
      <c r="E328" s="709"/>
      <c r="F328" s="709"/>
      <c r="G328" s="709"/>
      <c r="H328" s="464"/>
      <c r="I328" s="465"/>
      <c r="J328" s="465"/>
      <c r="K328" s="465"/>
      <c r="L328" s="466"/>
      <c r="M328" s="465"/>
      <c r="N328" s="466"/>
      <c r="O328" s="465"/>
      <c r="P328" s="467"/>
    </row>
    <row r="329" spans="1:16" x14ac:dyDescent="0.2">
      <c r="A329" s="468"/>
      <c r="B329" s="463" t="s">
        <v>578</v>
      </c>
      <c r="C329" s="709" t="s">
        <v>579</v>
      </c>
      <c r="D329" s="709"/>
      <c r="E329" s="709"/>
      <c r="F329" s="709"/>
      <c r="G329" s="709"/>
      <c r="H329" s="464" t="s">
        <v>272</v>
      </c>
      <c r="I329" s="473"/>
      <c r="J329" s="465"/>
      <c r="K329" s="469"/>
      <c r="L329" s="466"/>
      <c r="M329" s="465"/>
      <c r="N329" s="470"/>
      <c r="O329" s="465"/>
      <c r="P329" s="471"/>
    </row>
    <row r="330" spans="1:16" x14ac:dyDescent="0.2">
      <c r="A330" s="475"/>
      <c r="B330" s="476"/>
      <c r="C330" s="718" t="s">
        <v>275</v>
      </c>
      <c r="D330" s="718"/>
      <c r="E330" s="718"/>
      <c r="F330" s="718"/>
      <c r="G330" s="718"/>
      <c r="H330" s="455"/>
      <c r="I330" s="456"/>
      <c r="J330" s="456"/>
      <c r="K330" s="456"/>
      <c r="L330" s="458"/>
      <c r="M330" s="456"/>
      <c r="N330" s="477"/>
      <c r="O330" s="456"/>
      <c r="P330" s="478"/>
    </row>
    <row r="331" spans="1:16" ht="90" x14ac:dyDescent="0.2">
      <c r="A331" s="453" t="s">
        <v>411</v>
      </c>
      <c r="B331" s="454" t="s">
        <v>586</v>
      </c>
      <c r="C331" s="708" t="s">
        <v>587</v>
      </c>
      <c r="D331" s="708"/>
      <c r="E331" s="708"/>
      <c r="F331" s="708"/>
      <c r="G331" s="708"/>
      <c r="H331" s="455" t="s">
        <v>352</v>
      </c>
      <c r="I331" s="456"/>
      <c r="J331" s="456"/>
      <c r="K331" s="479">
        <v>7.5149999999999995E-2</v>
      </c>
      <c r="L331" s="458"/>
      <c r="M331" s="456"/>
      <c r="N331" s="484"/>
      <c r="O331" s="456"/>
      <c r="P331" s="478"/>
    </row>
    <row r="332" spans="1:16" x14ac:dyDescent="0.2">
      <c r="A332" s="460"/>
      <c r="B332" s="461"/>
      <c r="C332" s="709" t="s">
        <v>588</v>
      </c>
      <c r="D332" s="709"/>
      <c r="E332" s="709"/>
      <c r="F332" s="709"/>
      <c r="G332" s="709"/>
      <c r="H332" s="709"/>
      <c r="I332" s="709"/>
      <c r="J332" s="709"/>
      <c r="K332" s="709"/>
      <c r="L332" s="709"/>
      <c r="M332" s="709"/>
      <c r="N332" s="709"/>
      <c r="O332" s="709"/>
      <c r="P332" s="710"/>
    </row>
    <row r="333" spans="1:16" x14ac:dyDescent="0.2">
      <c r="A333" s="475"/>
      <c r="B333" s="476"/>
      <c r="C333" s="718" t="s">
        <v>275</v>
      </c>
      <c r="D333" s="718"/>
      <c r="E333" s="718"/>
      <c r="F333" s="718"/>
      <c r="G333" s="718"/>
      <c r="H333" s="455"/>
      <c r="I333" s="456"/>
      <c r="J333" s="456"/>
      <c r="K333" s="456"/>
      <c r="L333" s="458"/>
      <c r="M333" s="456"/>
      <c r="N333" s="477"/>
      <c r="O333" s="456"/>
      <c r="P333" s="478"/>
    </row>
    <row r="334" spans="1:16" ht="22.5" x14ac:dyDescent="0.2">
      <c r="A334" s="453" t="s">
        <v>412</v>
      </c>
      <c r="B334" s="454" t="s">
        <v>589</v>
      </c>
      <c r="C334" s="708" t="s">
        <v>590</v>
      </c>
      <c r="D334" s="708"/>
      <c r="E334" s="708"/>
      <c r="F334" s="708"/>
      <c r="G334" s="708"/>
      <c r="H334" s="455" t="s">
        <v>308</v>
      </c>
      <c r="I334" s="456"/>
      <c r="J334" s="456"/>
      <c r="K334" s="480">
        <v>0.02</v>
      </c>
      <c r="L334" s="458"/>
      <c r="M334" s="456"/>
      <c r="N334" s="458"/>
      <c r="O334" s="456"/>
      <c r="P334" s="459"/>
    </row>
    <row r="335" spans="1:16" x14ac:dyDescent="0.2">
      <c r="A335" s="460"/>
      <c r="B335" s="461"/>
      <c r="C335" s="709" t="s">
        <v>504</v>
      </c>
      <c r="D335" s="709"/>
      <c r="E335" s="709"/>
      <c r="F335" s="709"/>
      <c r="G335" s="709"/>
      <c r="H335" s="709"/>
      <c r="I335" s="709"/>
      <c r="J335" s="709"/>
      <c r="K335" s="709"/>
      <c r="L335" s="709"/>
      <c r="M335" s="709"/>
      <c r="N335" s="709"/>
      <c r="O335" s="709"/>
      <c r="P335" s="710"/>
    </row>
    <row r="336" spans="1:16" x14ac:dyDescent="0.2">
      <c r="A336" s="468"/>
      <c r="B336" s="463" t="s">
        <v>158</v>
      </c>
      <c r="C336" s="709" t="s">
        <v>280</v>
      </c>
      <c r="D336" s="709"/>
      <c r="E336" s="709"/>
      <c r="F336" s="709"/>
      <c r="G336" s="709"/>
      <c r="H336" s="464" t="s">
        <v>269</v>
      </c>
      <c r="I336" s="465"/>
      <c r="J336" s="465"/>
      <c r="K336" s="495"/>
      <c r="L336" s="466"/>
      <c r="M336" s="465"/>
      <c r="N336" s="470"/>
      <c r="O336" s="465"/>
      <c r="P336" s="471"/>
    </row>
    <row r="337" spans="1:16" x14ac:dyDescent="0.2">
      <c r="A337" s="468"/>
      <c r="B337" s="463" t="s">
        <v>409</v>
      </c>
      <c r="C337" s="709" t="s">
        <v>410</v>
      </c>
      <c r="D337" s="709"/>
      <c r="E337" s="709"/>
      <c r="F337" s="709"/>
      <c r="G337" s="709"/>
      <c r="H337" s="464" t="s">
        <v>269</v>
      </c>
      <c r="I337" s="485"/>
      <c r="J337" s="465"/>
      <c r="K337" s="495"/>
      <c r="L337" s="466"/>
      <c r="M337" s="465"/>
      <c r="N337" s="470"/>
      <c r="O337" s="465"/>
      <c r="P337" s="471"/>
    </row>
    <row r="338" spans="1:16" x14ac:dyDescent="0.2">
      <c r="A338" s="462"/>
      <c r="B338" s="463" t="s">
        <v>266</v>
      </c>
      <c r="C338" s="709" t="s">
        <v>267</v>
      </c>
      <c r="D338" s="709"/>
      <c r="E338" s="709"/>
      <c r="F338" s="709"/>
      <c r="G338" s="709"/>
      <c r="H338" s="464"/>
      <c r="I338" s="465"/>
      <c r="J338" s="465"/>
      <c r="K338" s="465"/>
      <c r="L338" s="466"/>
      <c r="M338" s="465"/>
      <c r="N338" s="466"/>
      <c r="O338" s="465"/>
      <c r="P338" s="467"/>
    </row>
    <row r="339" spans="1:16" x14ac:dyDescent="0.2">
      <c r="A339" s="468"/>
      <c r="B339" s="463"/>
      <c r="C339" s="709" t="s">
        <v>268</v>
      </c>
      <c r="D339" s="709"/>
      <c r="E339" s="709"/>
      <c r="F339" s="709"/>
      <c r="G339" s="709"/>
      <c r="H339" s="464" t="s">
        <v>269</v>
      </c>
      <c r="I339" s="465"/>
      <c r="J339" s="465"/>
      <c r="K339" s="495"/>
      <c r="L339" s="466"/>
      <c r="M339" s="465"/>
      <c r="N339" s="470"/>
      <c r="O339" s="465"/>
      <c r="P339" s="471"/>
    </row>
    <row r="340" spans="1:16" x14ac:dyDescent="0.2">
      <c r="A340" s="468"/>
      <c r="B340" s="463" t="s">
        <v>322</v>
      </c>
      <c r="C340" s="709" t="s">
        <v>323</v>
      </c>
      <c r="D340" s="709"/>
      <c r="E340" s="709"/>
      <c r="F340" s="709"/>
      <c r="G340" s="709"/>
      <c r="H340" s="464" t="s">
        <v>272</v>
      </c>
      <c r="I340" s="473"/>
      <c r="J340" s="465"/>
      <c r="K340" s="493"/>
      <c r="L340" s="466"/>
      <c r="M340" s="465"/>
      <c r="N340" s="470"/>
      <c r="O340" s="465"/>
      <c r="P340" s="471"/>
    </row>
    <row r="341" spans="1:16" x14ac:dyDescent="0.2">
      <c r="A341" s="468"/>
      <c r="B341" s="463" t="s">
        <v>324</v>
      </c>
      <c r="C341" s="709" t="s">
        <v>325</v>
      </c>
      <c r="D341" s="709"/>
      <c r="E341" s="709"/>
      <c r="F341" s="709"/>
      <c r="G341" s="709"/>
      <c r="H341" s="464" t="s">
        <v>269</v>
      </c>
      <c r="I341" s="473"/>
      <c r="J341" s="465"/>
      <c r="K341" s="493"/>
      <c r="L341" s="466"/>
      <c r="M341" s="465"/>
      <c r="N341" s="470"/>
      <c r="O341" s="465"/>
      <c r="P341" s="471"/>
    </row>
    <row r="342" spans="1:16" x14ac:dyDescent="0.2">
      <c r="A342" s="468"/>
      <c r="B342" s="463" t="s">
        <v>311</v>
      </c>
      <c r="C342" s="709" t="s">
        <v>312</v>
      </c>
      <c r="D342" s="709"/>
      <c r="E342" s="709"/>
      <c r="F342" s="709"/>
      <c r="G342" s="709"/>
      <c r="H342" s="464" t="s">
        <v>272</v>
      </c>
      <c r="I342" s="473"/>
      <c r="J342" s="465"/>
      <c r="K342" s="493"/>
      <c r="L342" s="466"/>
      <c r="M342" s="465"/>
      <c r="N342" s="470"/>
      <c r="O342" s="465"/>
      <c r="P342" s="471"/>
    </row>
    <row r="343" spans="1:16" x14ac:dyDescent="0.2">
      <c r="A343" s="468"/>
      <c r="B343" s="463" t="s">
        <v>303</v>
      </c>
      <c r="C343" s="709" t="s">
        <v>304</v>
      </c>
      <c r="D343" s="709"/>
      <c r="E343" s="709"/>
      <c r="F343" s="709"/>
      <c r="G343" s="709"/>
      <c r="H343" s="464" t="s">
        <v>269</v>
      </c>
      <c r="I343" s="473"/>
      <c r="J343" s="465"/>
      <c r="K343" s="493"/>
      <c r="L343" s="466"/>
      <c r="M343" s="465"/>
      <c r="N343" s="470"/>
      <c r="O343" s="465"/>
      <c r="P343" s="471"/>
    </row>
    <row r="344" spans="1:16" x14ac:dyDescent="0.2">
      <c r="A344" s="462"/>
      <c r="B344" s="463" t="s">
        <v>281</v>
      </c>
      <c r="C344" s="709" t="s">
        <v>334</v>
      </c>
      <c r="D344" s="709"/>
      <c r="E344" s="709"/>
      <c r="F344" s="709"/>
      <c r="G344" s="709"/>
      <c r="H344" s="464"/>
      <c r="I344" s="465"/>
      <c r="J344" s="465"/>
      <c r="K344" s="465"/>
      <c r="L344" s="466"/>
      <c r="M344" s="465"/>
      <c r="N344" s="466"/>
      <c r="O344" s="465"/>
      <c r="P344" s="467"/>
    </row>
    <row r="345" spans="1:16" ht="22.5" x14ac:dyDescent="0.2">
      <c r="A345" s="468"/>
      <c r="B345" s="463" t="s">
        <v>591</v>
      </c>
      <c r="C345" s="709" t="s">
        <v>592</v>
      </c>
      <c r="D345" s="709"/>
      <c r="E345" s="709"/>
      <c r="F345" s="709"/>
      <c r="G345" s="709"/>
      <c r="H345" s="464" t="s">
        <v>352</v>
      </c>
      <c r="I345" s="495"/>
      <c r="J345" s="465"/>
      <c r="K345" s="469"/>
      <c r="L345" s="470"/>
      <c r="M345" s="473"/>
      <c r="N345" s="470"/>
      <c r="O345" s="465"/>
      <c r="P345" s="471"/>
    </row>
    <row r="346" spans="1:16" ht="22.5" x14ac:dyDescent="0.2">
      <c r="A346" s="468"/>
      <c r="B346" s="463" t="s">
        <v>394</v>
      </c>
      <c r="C346" s="709" t="s">
        <v>395</v>
      </c>
      <c r="D346" s="709"/>
      <c r="E346" s="709"/>
      <c r="F346" s="709"/>
      <c r="G346" s="709"/>
      <c r="H346" s="464" t="s">
        <v>293</v>
      </c>
      <c r="I346" s="473"/>
      <c r="J346" s="465"/>
      <c r="K346" s="493"/>
      <c r="L346" s="466"/>
      <c r="M346" s="465"/>
      <c r="N346" s="470"/>
      <c r="O346" s="465"/>
      <c r="P346" s="471"/>
    </row>
    <row r="347" spans="1:16" ht="22.5" x14ac:dyDescent="0.2">
      <c r="A347" s="468"/>
      <c r="B347" s="463" t="s">
        <v>593</v>
      </c>
      <c r="C347" s="709" t="s">
        <v>594</v>
      </c>
      <c r="D347" s="709"/>
      <c r="E347" s="709"/>
      <c r="F347" s="709"/>
      <c r="G347" s="709"/>
      <c r="H347" s="464" t="s">
        <v>293</v>
      </c>
      <c r="I347" s="473"/>
      <c r="J347" s="465"/>
      <c r="K347" s="493"/>
      <c r="L347" s="466"/>
      <c r="M347" s="465"/>
      <c r="N347" s="470"/>
      <c r="O347" s="465"/>
      <c r="P347" s="471"/>
    </row>
    <row r="348" spans="1:16" x14ac:dyDescent="0.2">
      <c r="A348" s="475"/>
      <c r="B348" s="476"/>
      <c r="C348" s="718" t="s">
        <v>275</v>
      </c>
      <c r="D348" s="718"/>
      <c r="E348" s="718"/>
      <c r="F348" s="718"/>
      <c r="G348" s="718"/>
      <c r="H348" s="455"/>
      <c r="I348" s="456"/>
      <c r="J348" s="456"/>
      <c r="K348" s="456"/>
      <c r="L348" s="458"/>
      <c r="M348" s="456"/>
      <c r="N348" s="477"/>
      <c r="O348" s="456"/>
      <c r="P348" s="496"/>
    </row>
    <row r="349" spans="1:16" ht="90" x14ac:dyDescent="0.2">
      <c r="A349" s="453" t="s">
        <v>413</v>
      </c>
      <c r="B349" s="454" t="s">
        <v>595</v>
      </c>
      <c r="C349" s="708" t="s">
        <v>596</v>
      </c>
      <c r="D349" s="708"/>
      <c r="E349" s="708"/>
      <c r="F349" s="708"/>
      <c r="G349" s="708"/>
      <c r="H349" s="455" t="s">
        <v>293</v>
      </c>
      <c r="I349" s="456"/>
      <c r="J349" s="456"/>
      <c r="K349" s="497">
        <v>8.4000000000000005E-2</v>
      </c>
      <c r="L349" s="484"/>
      <c r="M349" s="480"/>
      <c r="N349" s="484"/>
      <c r="O349" s="456"/>
      <c r="P349" s="496"/>
    </row>
    <row r="350" spans="1:16" x14ac:dyDescent="0.2">
      <c r="A350" s="460"/>
      <c r="B350" s="461"/>
      <c r="C350" s="709" t="s">
        <v>597</v>
      </c>
      <c r="D350" s="709"/>
      <c r="E350" s="709"/>
      <c r="F350" s="709"/>
      <c r="G350" s="709"/>
      <c r="H350" s="709"/>
      <c r="I350" s="709"/>
      <c r="J350" s="709"/>
      <c r="K350" s="709"/>
      <c r="L350" s="709"/>
      <c r="M350" s="709"/>
      <c r="N350" s="709"/>
      <c r="O350" s="709"/>
      <c r="P350" s="710"/>
    </row>
    <row r="351" spans="1:16" x14ac:dyDescent="0.2">
      <c r="A351" s="475"/>
      <c r="B351" s="476"/>
      <c r="C351" s="718" t="s">
        <v>275</v>
      </c>
      <c r="D351" s="718"/>
      <c r="E351" s="718"/>
      <c r="F351" s="718"/>
      <c r="G351" s="718"/>
      <c r="H351" s="455"/>
      <c r="I351" s="456"/>
      <c r="J351" s="456"/>
      <c r="K351" s="456"/>
      <c r="L351" s="458"/>
      <c r="M351" s="456"/>
      <c r="N351" s="477"/>
      <c r="O351" s="456"/>
      <c r="P351" s="496"/>
    </row>
    <row r="352" spans="1:16" x14ac:dyDescent="0.2">
      <c r="A352" s="486"/>
      <c r="B352" s="487"/>
      <c r="C352" s="487"/>
      <c r="D352" s="487"/>
      <c r="E352" s="487"/>
      <c r="F352" s="488"/>
      <c r="G352" s="488"/>
      <c r="H352" s="488"/>
      <c r="I352" s="488"/>
      <c r="J352" s="489"/>
      <c r="K352" s="488"/>
      <c r="L352" s="488"/>
      <c r="M352" s="488"/>
      <c r="N352" s="489"/>
      <c r="O352" s="465"/>
      <c r="P352" s="489"/>
    </row>
    <row r="353" spans="1:16" x14ac:dyDescent="0.2">
      <c r="A353" s="490"/>
      <c r="B353" s="491"/>
      <c r="C353" s="718" t="s">
        <v>598</v>
      </c>
      <c r="D353" s="718"/>
      <c r="E353" s="718"/>
      <c r="F353" s="718"/>
      <c r="G353" s="718"/>
      <c r="H353" s="718"/>
      <c r="I353" s="718"/>
      <c r="J353" s="718"/>
      <c r="K353" s="718"/>
      <c r="L353" s="718"/>
      <c r="M353" s="718"/>
      <c r="N353" s="718"/>
      <c r="O353" s="718"/>
      <c r="P353" s="500"/>
    </row>
    <row r="354" spans="1:16" x14ac:dyDescent="0.2">
      <c r="A354" s="501"/>
      <c r="B354" s="502"/>
      <c r="C354" s="502"/>
      <c r="D354" s="502"/>
      <c r="E354" s="502"/>
      <c r="F354" s="502"/>
      <c r="G354" s="502"/>
      <c r="H354" s="502"/>
      <c r="I354" s="502"/>
      <c r="J354" s="502"/>
      <c r="K354" s="502"/>
      <c r="L354" s="502"/>
      <c r="M354" s="502"/>
      <c r="N354" s="502"/>
      <c r="O354" s="502"/>
      <c r="P354" s="503"/>
    </row>
    <row r="355" spans="1:16" x14ac:dyDescent="0.2">
      <c r="A355" s="490"/>
      <c r="B355" s="491"/>
      <c r="C355" s="718" t="s">
        <v>446</v>
      </c>
      <c r="D355" s="718"/>
      <c r="E355" s="718"/>
      <c r="F355" s="718"/>
      <c r="G355" s="718"/>
      <c r="H355" s="718"/>
      <c r="I355" s="718"/>
      <c r="J355" s="718"/>
      <c r="K355" s="718"/>
      <c r="L355" s="718"/>
      <c r="M355" s="718"/>
      <c r="N355" s="718"/>
      <c r="O355" s="718"/>
      <c r="P355" s="504"/>
    </row>
    <row r="356" spans="1:16" x14ac:dyDescent="0.2">
      <c r="A356" s="462"/>
      <c r="B356" s="463"/>
      <c r="C356" s="709" t="s">
        <v>447</v>
      </c>
      <c r="D356" s="709"/>
      <c r="E356" s="709"/>
      <c r="F356" s="709"/>
      <c r="G356" s="709"/>
      <c r="H356" s="709"/>
      <c r="I356" s="709"/>
      <c r="J356" s="709"/>
      <c r="K356" s="709"/>
      <c r="L356" s="709"/>
      <c r="M356" s="709"/>
      <c r="N356" s="709"/>
      <c r="O356" s="709"/>
      <c r="P356" s="505"/>
    </row>
    <row r="357" spans="1:16" x14ac:dyDescent="0.2">
      <c r="A357" s="462"/>
      <c r="B357" s="463"/>
      <c r="C357" s="709" t="s">
        <v>448</v>
      </c>
      <c r="D357" s="709"/>
      <c r="E357" s="709"/>
      <c r="F357" s="709"/>
      <c r="G357" s="709"/>
      <c r="H357" s="709"/>
      <c r="I357" s="709"/>
      <c r="J357" s="709"/>
      <c r="K357" s="709"/>
      <c r="L357" s="709"/>
      <c r="M357" s="709"/>
      <c r="N357" s="709"/>
      <c r="O357" s="709"/>
      <c r="P357" s="506"/>
    </row>
    <row r="358" spans="1:16" x14ac:dyDescent="0.2">
      <c r="A358" s="462"/>
      <c r="B358" s="463"/>
      <c r="C358" s="709" t="s">
        <v>449</v>
      </c>
      <c r="D358" s="709"/>
      <c r="E358" s="709"/>
      <c r="F358" s="709"/>
      <c r="G358" s="709"/>
      <c r="H358" s="709"/>
      <c r="I358" s="709"/>
      <c r="J358" s="709"/>
      <c r="K358" s="709"/>
      <c r="L358" s="709"/>
      <c r="M358" s="709"/>
      <c r="N358" s="709"/>
      <c r="O358" s="709"/>
      <c r="P358" s="505"/>
    </row>
    <row r="359" spans="1:16" x14ac:dyDescent="0.2">
      <c r="A359" s="462"/>
      <c r="B359" s="463"/>
      <c r="C359" s="709" t="s">
        <v>450</v>
      </c>
      <c r="D359" s="709"/>
      <c r="E359" s="709"/>
      <c r="F359" s="709"/>
      <c r="G359" s="709"/>
      <c r="H359" s="709"/>
      <c r="I359" s="709"/>
      <c r="J359" s="709"/>
      <c r="K359" s="709"/>
      <c r="L359" s="709"/>
      <c r="M359" s="709"/>
      <c r="N359" s="709"/>
      <c r="O359" s="709"/>
      <c r="P359" s="505"/>
    </row>
    <row r="360" spans="1:16" x14ac:dyDescent="0.2">
      <c r="A360" s="462"/>
      <c r="B360" s="463"/>
      <c r="C360" s="709" t="s">
        <v>451</v>
      </c>
      <c r="D360" s="709"/>
      <c r="E360" s="709"/>
      <c r="F360" s="709"/>
      <c r="G360" s="709"/>
      <c r="H360" s="709"/>
      <c r="I360" s="709"/>
      <c r="J360" s="709"/>
      <c r="K360" s="709"/>
      <c r="L360" s="709"/>
      <c r="M360" s="709"/>
      <c r="N360" s="709"/>
      <c r="O360" s="709"/>
      <c r="P360" s="505"/>
    </row>
    <row r="361" spans="1:16" x14ac:dyDescent="0.2">
      <c r="A361" s="462"/>
      <c r="B361" s="463"/>
      <c r="C361" s="709" t="s">
        <v>452</v>
      </c>
      <c r="D361" s="709"/>
      <c r="E361" s="709"/>
      <c r="F361" s="709"/>
      <c r="G361" s="709"/>
      <c r="H361" s="709"/>
      <c r="I361" s="709"/>
      <c r="J361" s="709"/>
      <c r="K361" s="709"/>
      <c r="L361" s="709"/>
      <c r="M361" s="709"/>
      <c r="N361" s="709"/>
      <c r="O361" s="709"/>
      <c r="P361" s="505"/>
    </row>
    <row r="362" spans="1:16" x14ac:dyDescent="0.2">
      <c r="A362" s="462"/>
      <c r="B362" s="463"/>
      <c r="C362" s="709" t="s">
        <v>453</v>
      </c>
      <c r="D362" s="709"/>
      <c r="E362" s="709"/>
      <c r="F362" s="709"/>
      <c r="G362" s="709"/>
      <c r="H362" s="709"/>
      <c r="I362" s="709"/>
      <c r="J362" s="709"/>
      <c r="K362" s="709"/>
      <c r="L362" s="709"/>
      <c r="M362" s="709"/>
      <c r="N362" s="709"/>
      <c r="O362" s="709"/>
      <c r="P362" s="505"/>
    </row>
    <row r="363" spans="1:16" x14ac:dyDescent="0.2">
      <c r="A363" s="462"/>
      <c r="B363" s="463"/>
      <c r="C363" s="709" t="s">
        <v>454</v>
      </c>
      <c r="D363" s="709"/>
      <c r="E363" s="709"/>
      <c r="F363" s="709"/>
      <c r="G363" s="709"/>
      <c r="H363" s="709"/>
      <c r="I363" s="709"/>
      <c r="J363" s="709"/>
      <c r="K363" s="709"/>
      <c r="L363" s="709"/>
      <c r="M363" s="709"/>
      <c r="N363" s="709"/>
      <c r="O363" s="709"/>
      <c r="P363" s="505"/>
    </row>
    <row r="364" spans="1:16" x14ac:dyDescent="0.2">
      <c r="A364" s="462"/>
      <c r="B364" s="463"/>
      <c r="C364" s="709" t="s">
        <v>455</v>
      </c>
      <c r="D364" s="709"/>
      <c r="E364" s="709"/>
      <c r="F364" s="709"/>
      <c r="G364" s="709"/>
      <c r="H364" s="709"/>
      <c r="I364" s="709"/>
      <c r="J364" s="709"/>
      <c r="K364" s="709"/>
      <c r="L364" s="709"/>
      <c r="M364" s="709"/>
      <c r="N364" s="709"/>
      <c r="O364" s="709"/>
      <c r="P364" s="505"/>
    </row>
    <row r="365" spans="1:16" x14ac:dyDescent="0.2">
      <c r="A365" s="462"/>
      <c r="B365" s="463"/>
      <c r="C365" s="709" t="s">
        <v>456</v>
      </c>
      <c r="D365" s="709"/>
      <c r="E365" s="709"/>
      <c r="F365" s="709"/>
      <c r="G365" s="709"/>
      <c r="H365" s="709"/>
      <c r="I365" s="709"/>
      <c r="J365" s="709"/>
      <c r="K365" s="709"/>
      <c r="L365" s="709"/>
      <c r="M365" s="709"/>
      <c r="N365" s="709"/>
      <c r="O365" s="709"/>
      <c r="P365" s="506"/>
    </row>
    <row r="366" spans="1:16" x14ac:dyDescent="0.2">
      <c r="A366" s="462"/>
      <c r="B366" s="463"/>
      <c r="C366" s="709" t="s">
        <v>457</v>
      </c>
      <c r="D366" s="709"/>
      <c r="E366" s="709"/>
      <c r="F366" s="709"/>
      <c r="G366" s="709"/>
      <c r="H366" s="709"/>
      <c r="I366" s="709"/>
      <c r="J366" s="709"/>
      <c r="K366" s="709"/>
      <c r="L366" s="709"/>
      <c r="M366" s="709"/>
      <c r="N366" s="709"/>
      <c r="O366" s="709"/>
      <c r="P366" s="505"/>
    </row>
    <row r="367" spans="1:16" x14ac:dyDescent="0.2">
      <c r="A367" s="462"/>
      <c r="B367" s="463"/>
      <c r="C367" s="709" t="s">
        <v>458</v>
      </c>
      <c r="D367" s="709"/>
      <c r="E367" s="709"/>
      <c r="F367" s="709"/>
      <c r="G367" s="709"/>
      <c r="H367" s="709"/>
      <c r="I367" s="709"/>
      <c r="J367" s="709"/>
      <c r="K367" s="709"/>
      <c r="L367" s="709"/>
      <c r="M367" s="709"/>
      <c r="N367" s="709"/>
      <c r="O367" s="709"/>
      <c r="P367" s="505"/>
    </row>
    <row r="368" spans="1:16" x14ac:dyDescent="0.2">
      <c r="A368" s="462"/>
      <c r="B368" s="463"/>
      <c r="C368" s="709" t="s">
        <v>459</v>
      </c>
      <c r="D368" s="709"/>
      <c r="E368" s="709"/>
      <c r="F368" s="709"/>
      <c r="G368" s="709"/>
      <c r="H368" s="709"/>
      <c r="I368" s="709"/>
      <c r="J368" s="709"/>
      <c r="K368" s="709"/>
      <c r="L368" s="709"/>
      <c r="M368" s="709"/>
      <c r="N368" s="709"/>
      <c r="O368" s="709"/>
      <c r="P368" s="505"/>
    </row>
    <row r="369" spans="1:16" x14ac:dyDescent="0.2">
      <c r="A369" s="462"/>
      <c r="B369" s="463"/>
      <c r="C369" s="709" t="s">
        <v>460</v>
      </c>
      <c r="D369" s="709"/>
      <c r="E369" s="709"/>
      <c r="F369" s="709"/>
      <c r="G369" s="709"/>
      <c r="H369" s="709"/>
      <c r="I369" s="709"/>
      <c r="J369" s="709"/>
      <c r="K369" s="709"/>
      <c r="L369" s="709"/>
      <c r="M369" s="709"/>
      <c r="N369" s="709"/>
      <c r="O369" s="709"/>
      <c r="P369" s="505"/>
    </row>
    <row r="370" spans="1:16" x14ac:dyDescent="0.2">
      <c r="A370" s="462"/>
      <c r="B370" s="463"/>
      <c r="C370" s="709" t="s">
        <v>461</v>
      </c>
      <c r="D370" s="709"/>
      <c r="E370" s="709"/>
      <c r="F370" s="709"/>
      <c r="G370" s="709"/>
      <c r="H370" s="709"/>
      <c r="I370" s="709"/>
      <c r="J370" s="709"/>
      <c r="K370" s="709"/>
      <c r="L370" s="709"/>
      <c r="M370" s="709"/>
      <c r="N370" s="709"/>
      <c r="O370" s="709"/>
      <c r="P370" s="505"/>
    </row>
    <row r="371" spans="1:16" x14ac:dyDescent="0.2">
      <c r="A371" s="462"/>
      <c r="B371" s="463"/>
      <c r="C371" s="709" t="s">
        <v>462</v>
      </c>
      <c r="D371" s="709"/>
      <c r="E371" s="709"/>
      <c r="F371" s="709"/>
      <c r="G371" s="709"/>
      <c r="H371" s="709"/>
      <c r="I371" s="709"/>
      <c r="J371" s="709"/>
      <c r="K371" s="709"/>
      <c r="L371" s="709"/>
      <c r="M371" s="709"/>
      <c r="N371" s="709"/>
      <c r="O371" s="709"/>
      <c r="P371" s="505"/>
    </row>
    <row r="372" spans="1:16" x14ac:dyDescent="0.2">
      <c r="A372" s="462"/>
      <c r="B372" s="463"/>
      <c r="C372" s="709" t="s">
        <v>463</v>
      </c>
      <c r="D372" s="709"/>
      <c r="E372" s="709"/>
      <c r="F372" s="709"/>
      <c r="G372" s="709"/>
      <c r="H372" s="709"/>
      <c r="I372" s="709"/>
      <c r="J372" s="709"/>
      <c r="K372" s="709"/>
      <c r="L372" s="709"/>
      <c r="M372" s="709"/>
      <c r="N372" s="709"/>
      <c r="O372" s="709"/>
      <c r="P372" s="505"/>
    </row>
    <row r="373" spans="1:16" x14ac:dyDescent="0.2">
      <c r="A373" s="462"/>
      <c r="B373" s="463"/>
      <c r="C373" s="709" t="s">
        <v>464</v>
      </c>
      <c r="D373" s="709"/>
      <c r="E373" s="709"/>
      <c r="F373" s="709"/>
      <c r="G373" s="709"/>
      <c r="H373" s="709"/>
      <c r="I373" s="709"/>
      <c r="J373" s="709"/>
      <c r="K373" s="709"/>
      <c r="L373" s="709"/>
      <c r="M373" s="709"/>
      <c r="N373" s="709"/>
      <c r="O373" s="709"/>
      <c r="P373" s="505"/>
    </row>
    <row r="374" spans="1:16" x14ac:dyDescent="0.2">
      <c r="A374" s="462"/>
      <c r="B374" s="463"/>
      <c r="C374" s="709" t="s">
        <v>448</v>
      </c>
      <c r="D374" s="709"/>
      <c r="E374" s="709"/>
      <c r="F374" s="709"/>
      <c r="G374" s="709"/>
      <c r="H374" s="709"/>
      <c r="I374" s="709"/>
      <c r="J374" s="709"/>
      <c r="K374" s="709"/>
      <c r="L374" s="709"/>
      <c r="M374" s="709"/>
      <c r="N374" s="709"/>
      <c r="O374" s="709"/>
      <c r="P374" s="506"/>
    </row>
    <row r="375" spans="1:16" x14ac:dyDescent="0.2">
      <c r="A375" s="462"/>
      <c r="B375" s="463"/>
      <c r="C375" s="709" t="s">
        <v>465</v>
      </c>
      <c r="D375" s="709"/>
      <c r="E375" s="709"/>
      <c r="F375" s="709"/>
      <c r="G375" s="709"/>
      <c r="H375" s="709"/>
      <c r="I375" s="709"/>
      <c r="J375" s="709"/>
      <c r="K375" s="709"/>
      <c r="L375" s="709"/>
      <c r="M375" s="709"/>
      <c r="N375" s="709"/>
      <c r="O375" s="709"/>
      <c r="P375" s="505"/>
    </row>
    <row r="376" spans="1:16" x14ac:dyDescent="0.2">
      <c r="A376" s="462"/>
      <c r="B376" s="463"/>
      <c r="C376" s="709" t="s">
        <v>466</v>
      </c>
      <c r="D376" s="709"/>
      <c r="E376" s="709"/>
      <c r="F376" s="709"/>
      <c r="G376" s="709"/>
      <c r="H376" s="709"/>
      <c r="I376" s="709"/>
      <c r="J376" s="709"/>
      <c r="K376" s="709"/>
      <c r="L376" s="709"/>
      <c r="M376" s="709"/>
      <c r="N376" s="709"/>
      <c r="O376" s="709"/>
      <c r="P376" s="505"/>
    </row>
    <row r="377" spans="1:16" x14ac:dyDescent="0.2">
      <c r="A377" s="462"/>
      <c r="B377" s="463"/>
      <c r="C377" s="709" t="s">
        <v>467</v>
      </c>
      <c r="D377" s="709"/>
      <c r="E377" s="709"/>
      <c r="F377" s="709"/>
      <c r="G377" s="709"/>
      <c r="H377" s="709"/>
      <c r="I377" s="709"/>
      <c r="J377" s="709"/>
      <c r="K377" s="709"/>
      <c r="L377" s="709"/>
      <c r="M377" s="709"/>
      <c r="N377" s="709"/>
      <c r="O377" s="709"/>
      <c r="P377" s="507"/>
    </row>
    <row r="378" spans="1:16" x14ac:dyDescent="0.2">
      <c r="A378" s="462"/>
      <c r="B378" s="463"/>
      <c r="C378" s="709" t="s">
        <v>468</v>
      </c>
      <c r="D378" s="709"/>
      <c r="E378" s="709"/>
      <c r="F378" s="709"/>
      <c r="G378" s="709"/>
      <c r="H378" s="709"/>
      <c r="I378" s="709"/>
      <c r="J378" s="709"/>
      <c r="K378" s="709"/>
      <c r="L378" s="709"/>
      <c r="M378" s="709"/>
      <c r="N378" s="709"/>
      <c r="O378" s="709"/>
      <c r="P378" s="505"/>
    </row>
    <row r="379" spans="1:16" x14ac:dyDescent="0.2">
      <c r="A379" s="462"/>
      <c r="B379" s="463"/>
      <c r="C379" s="709" t="s">
        <v>469</v>
      </c>
      <c r="D379" s="709"/>
      <c r="E379" s="709"/>
      <c r="F379" s="709"/>
      <c r="G379" s="709"/>
      <c r="H379" s="709"/>
      <c r="I379" s="709"/>
      <c r="J379" s="709"/>
      <c r="K379" s="709"/>
      <c r="L379" s="709"/>
      <c r="M379" s="709"/>
      <c r="N379" s="709"/>
      <c r="O379" s="709"/>
      <c r="P379" s="505"/>
    </row>
    <row r="380" spans="1:16" x14ac:dyDescent="0.2">
      <c r="A380" s="462"/>
      <c r="B380" s="463"/>
      <c r="C380" s="709" t="s">
        <v>470</v>
      </c>
      <c r="D380" s="709"/>
      <c r="E380" s="709"/>
      <c r="F380" s="709"/>
      <c r="G380" s="709"/>
      <c r="H380" s="709"/>
      <c r="I380" s="709"/>
      <c r="J380" s="709"/>
      <c r="K380" s="709"/>
      <c r="L380" s="709"/>
      <c r="M380" s="709"/>
      <c r="N380" s="709"/>
      <c r="O380" s="709"/>
      <c r="P380" s="505"/>
    </row>
    <row r="381" spans="1:16" x14ac:dyDescent="0.2">
      <c r="A381" s="462"/>
      <c r="B381" s="463"/>
      <c r="C381" s="709" t="s">
        <v>471</v>
      </c>
      <c r="D381" s="709"/>
      <c r="E381" s="709"/>
      <c r="F381" s="709"/>
      <c r="G381" s="709"/>
      <c r="H381" s="709"/>
      <c r="I381" s="709"/>
      <c r="J381" s="709"/>
      <c r="K381" s="709"/>
      <c r="L381" s="709"/>
      <c r="M381" s="709"/>
      <c r="N381" s="709"/>
      <c r="O381" s="709"/>
      <c r="P381" s="505"/>
    </row>
    <row r="382" spans="1:16" x14ac:dyDescent="0.2">
      <c r="A382" s="462"/>
      <c r="B382" s="463"/>
      <c r="C382" s="709" t="s">
        <v>472</v>
      </c>
      <c r="D382" s="709"/>
      <c r="E382" s="709"/>
      <c r="F382" s="709"/>
      <c r="G382" s="709"/>
      <c r="H382" s="709"/>
      <c r="I382" s="709"/>
      <c r="J382" s="709"/>
      <c r="K382" s="709"/>
      <c r="L382" s="709"/>
      <c r="M382" s="709"/>
      <c r="N382" s="709"/>
      <c r="O382" s="709"/>
      <c r="P382" s="505"/>
    </row>
    <row r="383" spans="1:16" x14ac:dyDescent="0.2">
      <c r="A383" s="462"/>
      <c r="B383" s="463"/>
      <c r="C383" s="709" t="s">
        <v>456</v>
      </c>
      <c r="D383" s="709"/>
      <c r="E383" s="709"/>
      <c r="F383" s="709"/>
      <c r="G383" s="709"/>
      <c r="H383" s="709"/>
      <c r="I383" s="709"/>
      <c r="J383" s="709"/>
      <c r="K383" s="709"/>
      <c r="L383" s="709"/>
      <c r="M383" s="709"/>
      <c r="N383" s="709"/>
      <c r="O383" s="709"/>
      <c r="P383" s="506"/>
    </row>
    <row r="384" spans="1:16" x14ac:dyDescent="0.2">
      <c r="A384" s="462"/>
      <c r="B384" s="463"/>
      <c r="C384" s="709" t="s">
        <v>457</v>
      </c>
      <c r="D384" s="709"/>
      <c r="E384" s="709"/>
      <c r="F384" s="709"/>
      <c r="G384" s="709"/>
      <c r="H384" s="709"/>
      <c r="I384" s="709"/>
      <c r="J384" s="709"/>
      <c r="K384" s="709"/>
      <c r="L384" s="709"/>
      <c r="M384" s="709"/>
      <c r="N384" s="709"/>
      <c r="O384" s="709"/>
      <c r="P384" s="505"/>
    </row>
    <row r="385" spans="1:16" x14ac:dyDescent="0.2">
      <c r="A385" s="462"/>
      <c r="B385" s="463"/>
      <c r="C385" s="709" t="s">
        <v>461</v>
      </c>
      <c r="D385" s="709"/>
      <c r="E385" s="709"/>
      <c r="F385" s="709"/>
      <c r="G385" s="709"/>
      <c r="H385" s="709"/>
      <c r="I385" s="709"/>
      <c r="J385" s="709"/>
      <c r="K385" s="709"/>
      <c r="L385" s="709"/>
      <c r="M385" s="709"/>
      <c r="N385" s="709"/>
      <c r="O385" s="709"/>
      <c r="P385" s="505"/>
    </row>
    <row r="386" spans="1:16" x14ac:dyDescent="0.2">
      <c r="A386" s="462"/>
      <c r="B386" s="463"/>
      <c r="C386" s="709" t="s">
        <v>462</v>
      </c>
      <c r="D386" s="709"/>
      <c r="E386" s="709"/>
      <c r="F386" s="709"/>
      <c r="G386" s="709"/>
      <c r="H386" s="709"/>
      <c r="I386" s="709"/>
      <c r="J386" s="709"/>
      <c r="K386" s="709"/>
      <c r="L386" s="709"/>
      <c r="M386" s="709"/>
      <c r="N386" s="709"/>
      <c r="O386" s="709"/>
      <c r="P386" s="505"/>
    </row>
    <row r="387" spans="1:16" x14ac:dyDescent="0.2">
      <c r="A387" s="462"/>
      <c r="B387" s="508"/>
      <c r="C387" s="719" t="s">
        <v>473</v>
      </c>
      <c r="D387" s="719"/>
      <c r="E387" s="719"/>
      <c r="F387" s="719"/>
      <c r="G387" s="719"/>
      <c r="H387" s="719"/>
      <c r="I387" s="719"/>
      <c r="J387" s="719"/>
      <c r="K387" s="719"/>
      <c r="L387" s="719"/>
      <c r="M387" s="719"/>
      <c r="N387" s="719"/>
      <c r="O387" s="719"/>
      <c r="P387" s="509"/>
    </row>
    <row r="388" spans="1:16" x14ac:dyDescent="0.2">
      <c r="A388" s="462"/>
      <c r="B388" s="463"/>
      <c r="C388" s="709" t="s">
        <v>474</v>
      </c>
      <c r="D388" s="709"/>
      <c r="E388" s="709"/>
      <c r="F388" s="709"/>
      <c r="G388" s="709"/>
      <c r="H388" s="709"/>
      <c r="I388" s="709"/>
      <c r="J388" s="709"/>
      <c r="K388" s="709"/>
      <c r="L388" s="709"/>
      <c r="M388" s="709"/>
      <c r="N388" s="709"/>
      <c r="O388" s="709"/>
      <c r="P388" s="505"/>
    </row>
    <row r="389" spans="1:16" x14ac:dyDescent="0.2">
      <c r="A389" s="462"/>
      <c r="B389" s="463"/>
      <c r="C389" s="709" t="s">
        <v>475</v>
      </c>
      <c r="D389" s="709"/>
      <c r="E389" s="709"/>
      <c r="F389" s="709"/>
      <c r="G389" s="709"/>
      <c r="H389" s="709"/>
      <c r="I389" s="709"/>
      <c r="J389" s="709"/>
      <c r="K389" s="709"/>
      <c r="L389" s="709"/>
      <c r="M389" s="709"/>
      <c r="N389" s="709"/>
      <c r="O389" s="709"/>
      <c r="P389" s="505"/>
    </row>
    <row r="390" spans="1:16" x14ac:dyDescent="0.2">
      <c r="A390" s="462"/>
      <c r="B390" s="463"/>
      <c r="C390" s="709" t="s">
        <v>476</v>
      </c>
      <c r="D390" s="709"/>
      <c r="E390" s="709"/>
      <c r="F390" s="709"/>
      <c r="G390" s="709"/>
      <c r="H390" s="709"/>
      <c r="I390" s="709"/>
      <c r="J390" s="709"/>
      <c r="K390" s="709"/>
      <c r="L390" s="709"/>
      <c r="M390" s="709"/>
      <c r="N390" s="709"/>
      <c r="O390" s="709"/>
      <c r="P390" s="505"/>
    </row>
    <row r="391" spans="1:16" x14ac:dyDescent="0.2">
      <c r="A391" s="462"/>
      <c r="B391" s="463"/>
      <c r="C391" s="709" t="s">
        <v>477</v>
      </c>
      <c r="D391" s="709"/>
      <c r="E391" s="709"/>
      <c r="F391" s="709"/>
      <c r="G391" s="709"/>
      <c r="H391" s="709"/>
      <c r="I391" s="709"/>
      <c r="J391" s="709"/>
      <c r="K391" s="709"/>
      <c r="L391" s="709"/>
      <c r="M391" s="709"/>
      <c r="N391" s="709"/>
      <c r="O391" s="709"/>
      <c r="P391" s="505"/>
    </row>
    <row r="392" spans="1:16" x14ac:dyDescent="0.2">
      <c r="A392" s="462"/>
      <c r="B392" s="508"/>
      <c r="C392" s="719" t="s">
        <v>478</v>
      </c>
      <c r="D392" s="719"/>
      <c r="E392" s="719"/>
      <c r="F392" s="719"/>
      <c r="G392" s="719"/>
      <c r="H392" s="719"/>
      <c r="I392" s="719"/>
      <c r="J392" s="719"/>
      <c r="K392" s="719"/>
      <c r="L392" s="719"/>
      <c r="M392" s="719"/>
      <c r="N392" s="719"/>
      <c r="O392" s="719"/>
      <c r="P392" s="509"/>
    </row>
    <row r="393" spans="1:16" x14ac:dyDescent="0.2">
      <c r="A393" s="462"/>
      <c r="B393" s="463"/>
      <c r="C393" s="709" t="s">
        <v>479</v>
      </c>
      <c r="D393" s="709"/>
      <c r="E393" s="709"/>
      <c r="F393" s="709"/>
      <c r="G393" s="709"/>
      <c r="H393" s="709"/>
      <c r="I393" s="709"/>
      <c r="J393" s="709"/>
      <c r="K393" s="709"/>
      <c r="L393" s="709"/>
      <c r="M393" s="709"/>
      <c r="N393" s="709"/>
      <c r="O393" s="709"/>
      <c r="P393" s="506"/>
    </row>
    <row r="394" spans="1:16" x14ac:dyDescent="0.2">
      <c r="A394" s="462"/>
      <c r="B394" s="463"/>
      <c r="C394" s="709" t="s">
        <v>480</v>
      </c>
      <c r="D394" s="709"/>
      <c r="E394" s="709"/>
      <c r="F394" s="709"/>
      <c r="G394" s="709"/>
      <c r="H394" s="709"/>
      <c r="I394" s="709"/>
      <c r="J394" s="709"/>
      <c r="K394" s="709"/>
      <c r="L394" s="709"/>
      <c r="M394" s="709"/>
      <c r="N394" s="709"/>
      <c r="O394" s="709"/>
      <c r="P394" s="505"/>
    </row>
    <row r="395" spans="1:16" x14ac:dyDescent="0.2">
      <c r="A395" s="462"/>
      <c r="B395" s="463"/>
      <c r="C395" s="709" t="s">
        <v>481</v>
      </c>
      <c r="D395" s="709"/>
      <c r="E395" s="709"/>
      <c r="F395" s="709"/>
      <c r="G395" s="709"/>
      <c r="H395" s="709"/>
      <c r="I395" s="709"/>
      <c r="J395" s="709"/>
      <c r="K395" s="709"/>
      <c r="L395" s="709"/>
      <c r="M395" s="709"/>
      <c r="N395" s="709"/>
      <c r="O395" s="709"/>
      <c r="P395" s="506"/>
    </row>
    <row r="396" spans="1:16" x14ac:dyDescent="0.2">
      <c r="A396" s="462"/>
      <c r="B396" s="463"/>
      <c r="C396" s="709" t="s">
        <v>482</v>
      </c>
      <c r="D396" s="709"/>
      <c r="E396" s="709"/>
      <c r="F396" s="709"/>
      <c r="G396" s="709"/>
      <c r="H396" s="709"/>
      <c r="I396" s="709"/>
      <c r="J396" s="709"/>
      <c r="K396" s="709"/>
      <c r="L396" s="709"/>
      <c r="M396" s="709"/>
      <c r="N396" s="709"/>
      <c r="O396" s="709"/>
      <c r="P396" s="506"/>
    </row>
    <row r="397" spans="1:16" x14ac:dyDescent="0.2">
      <c r="A397" s="462"/>
      <c r="B397" s="463"/>
      <c r="C397" s="709" t="s">
        <v>483</v>
      </c>
      <c r="D397" s="709"/>
      <c r="E397" s="709"/>
      <c r="F397" s="709"/>
      <c r="G397" s="709"/>
      <c r="H397" s="709"/>
      <c r="I397" s="709"/>
      <c r="J397" s="709"/>
      <c r="K397" s="709"/>
      <c r="L397" s="709"/>
      <c r="M397" s="709"/>
      <c r="N397" s="709"/>
      <c r="O397" s="709"/>
      <c r="P397" s="505"/>
    </row>
    <row r="398" spans="1:16" x14ac:dyDescent="0.2">
      <c r="A398" s="462"/>
      <c r="B398" s="463"/>
      <c r="C398" s="709" t="s">
        <v>456</v>
      </c>
      <c r="D398" s="709"/>
      <c r="E398" s="709"/>
      <c r="F398" s="709"/>
      <c r="G398" s="709"/>
      <c r="H398" s="709"/>
      <c r="I398" s="709"/>
      <c r="J398" s="709"/>
      <c r="K398" s="709"/>
      <c r="L398" s="709"/>
      <c r="M398" s="709"/>
      <c r="N398" s="709"/>
      <c r="O398" s="709"/>
      <c r="P398" s="506"/>
    </row>
    <row r="399" spans="1:16" ht="22.5" x14ac:dyDescent="0.2">
      <c r="A399" s="462"/>
      <c r="B399" s="463" t="s">
        <v>599</v>
      </c>
      <c r="C399" s="709" t="s">
        <v>484</v>
      </c>
      <c r="D399" s="709"/>
      <c r="E399" s="709"/>
      <c r="F399" s="709"/>
      <c r="G399" s="709"/>
      <c r="H399" s="709"/>
      <c r="I399" s="709"/>
      <c r="J399" s="709"/>
      <c r="K399" s="709"/>
      <c r="L399" s="709"/>
      <c r="M399" s="709"/>
      <c r="N399" s="709"/>
      <c r="O399" s="709"/>
      <c r="P399" s="505"/>
    </row>
    <row r="400" spans="1:16" x14ac:dyDescent="0.2">
      <c r="A400" s="462"/>
      <c r="B400" s="463"/>
      <c r="C400" s="709" t="s">
        <v>485</v>
      </c>
      <c r="D400" s="709"/>
      <c r="E400" s="709"/>
      <c r="F400" s="709"/>
      <c r="G400" s="709"/>
      <c r="H400" s="709"/>
      <c r="I400" s="709"/>
      <c r="J400" s="709"/>
      <c r="K400" s="709"/>
      <c r="L400" s="709"/>
      <c r="M400" s="709"/>
      <c r="N400" s="709"/>
      <c r="O400" s="709"/>
      <c r="P400" s="505"/>
    </row>
    <row r="401" spans="1:16" x14ac:dyDescent="0.2">
      <c r="A401" s="462"/>
      <c r="B401" s="463"/>
      <c r="C401" s="709" t="s">
        <v>456</v>
      </c>
      <c r="D401" s="709"/>
      <c r="E401" s="709"/>
      <c r="F401" s="709"/>
      <c r="G401" s="709"/>
      <c r="H401" s="709"/>
      <c r="I401" s="709"/>
      <c r="J401" s="709"/>
      <c r="K401" s="709"/>
      <c r="L401" s="709"/>
      <c r="M401" s="709"/>
      <c r="N401" s="709"/>
      <c r="O401" s="709"/>
      <c r="P401" s="506"/>
    </row>
    <row r="402" spans="1:16" ht="22.5" x14ac:dyDescent="0.2">
      <c r="A402" s="462"/>
      <c r="B402" s="463" t="s">
        <v>600</v>
      </c>
      <c r="C402" s="709" t="s">
        <v>484</v>
      </c>
      <c r="D402" s="709"/>
      <c r="E402" s="709"/>
      <c r="F402" s="709"/>
      <c r="G402" s="709"/>
      <c r="H402" s="709"/>
      <c r="I402" s="709"/>
      <c r="J402" s="709"/>
      <c r="K402" s="709"/>
      <c r="L402" s="709"/>
      <c r="M402" s="709"/>
      <c r="N402" s="709"/>
      <c r="O402" s="709"/>
      <c r="P402" s="505"/>
    </row>
    <row r="403" spans="1:16" x14ac:dyDescent="0.2">
      <c r="A403" s="501"/>
      <c r="B403" s="489"/>
      <c r="C403" s="487"/>
      <c r="D403" s="487"/>
      <c r="E403" s="487"/>
      <c r="F403" s="487"/>
      <c r="G403" s="487"/>
      <c r="H403" s="487"/>
      <c r="I403" s="487"/>
      <c r="J403" s="487"/>
      <c r="K403" s="487"/>
      <c r="L403" s="487"/>
      <c r="M403" s="487"/>
      <c r="N403" s="510"/>
      <c r="O403" s="511"/>
      <c r="P403" s="512"/>
    </row>
    <row r="404" spans="1:16" x14ac:dyDescent="0.2">
      <c r="A404" s="513"/>
      <c r="B404" s="513"/>
      <c r="C404" s="513"/>
      <c r="D404" s="513"/>
      <c r="E404" s="513"/>
      <c r="F404" s="513"/>
      <c r="G404" s="513"/>
      <c r="H404" s="513"/>
      <c r="I404" s="513"/>
      <c r="J404" s="513"/>
      <c r="K404" s="513"/>
      <c r="L404" s="513"/>
      <c r="M404" s="513"/>
      <c r="N404" s="513"/>
      <c r="O404" s="513"/>
      <c r="P404" s="513"/>
    </row>
    <row r="405" spans="1:16" x14ac:dyDescent="0.2">
      <c r="A405" s="514"/>
      <c r="B405" s="515" t="s">
        <v>486</v>
      </c>
      <c r="C405" s="720"/>
      <c r="D405" s="720"/>
      <c r="E405" s="720"/>
      <c r="F405" s="720"/>
      <c r="G405" s="720"/>
      <c r="H405" s="720"/>
      <c r="I405" s="721"/>
      <c r="J405" s="721"/>
      <c r="K405" s="721"/>
      <c r="L405" s="721"/>
      <c r="M405" s="721"/>
      <c r="N405" s="721"/>
    </row>
    <row r="406" spans="1:16" x14ac:dyDescent="0.2">
      <c r="A406" s="516"/>
      <c r="B406" s="515"/>
      <c r="C406" s="722" t="s">
        <v>255</v>
      </c>
      <c r="D406" s="722"/>
      <c r="E406" s="722"/>
      <c r="F406" s="722"/>
      <c r="G406" s="722"/>
      <c r="H406" s="722"/>
      <c r="I406" s="722"/>
      <c r="J406" s="722"/>
      <c r="K406" s="722"/>
      <c r="L406" s="722"/>
      <c r="M406" s="722"/>
      <c r="N406" s="722"/>
      <c r="O406" s="517"/>
      <c r="P406" s="517"/>
    </row>
    <row r="407" spans="1:16" x14ac:dyDescent="0.2">
      <c r="A407" s="514"/>
      <c r="B407" s="515" t="s">
        <v>487</v>
      </c>
      <c r="C407" s="720"/>
      <c r="D407" s="720"/>
      <c r="E407" s="720"/>
      <c r="F407" s="720"/>
      <c r="G407" s="720"/>
      <c r="H407" s="720"/>
      <c r="I407" s="721"/>
      <c r="J407" s="721"/>
      <c r="K407" s="721"/>
      <c r="L407" s="721"/>
      <c r="M407" s="721"/>
      <c r="N407" s="721"/>
    </row>
    <row r="408" spans="1:16" x14ac:dyDescent="0.2">
      <c r="A408" s="516"/>
      <c r="B408" s="517"/>
      <c r="C408" s="722" t="s">
        <v>255</v>
      </c>
      <c r="D408" s="722"/>
      <c r="E408" s="722"/>
      <c r="F408" s="722"/>
      <c r="G408" s="722"/>
      <c r="H408" s="722"/>
      <c r="I408" s="722"/>
      <c r="J408" s="722"/>
      <c r="K408" s="722"/>
      <c r="L408" s="722"/>
      <c r="M408" s="722"/>
      <c r="N408" s="722"/>
      <c r="O408" s="517"/>
      <c r="P408" s="517"/>
    </row>
    <row r="409" spans="1:16" x14ac:dyDescent="0.2">
      <c r="A409" s="501"/>
      <c r="B409" s="501"/>
      <c r="C409" s="501"/>
      <c r="D409" s="501"/>
      <c r="E409" s="501"/>
      <c r="F409" s="501"/>
      <c r="G409" s="501"/>
      <c r="H409" s="501"/>
      <c r="I409" s="501"/>
      <c r="J409" s="501"/>
      <c r="K409" s="501"/>
      <c r="L409" s="501"/>
      <c r="M409" s="501"/>
      <c r="N409" s="501"/>
      <c r="O409" s="501"/>
      <c r="P409" s="501"/>
    </row>
    <row r="410" spans="1:16" x14ac:dyDescent="0.2">
      <c r="A410" s="723" t="s">
        <v>488</v>
      </c>
      <c r="B410" s="724"/>
      <c r="C410" s="724"/>
      <c r="D410" s="724"/>
      <c r="E410" s="724"/>
      <c r="F410" s="724"/>
      <c r="G410" s="724"/>
      <c r="H410" s="724"/>
      <c r="I410" s="724"/>
      <c r="J410" s="724"/>
      <c r="K410" s="724"/>
      <c r="L410" s="724"/>
      <c r="M410" s="724"/>
      <c r="N410" s="724"/>
      <c r="O410" s="724"/>
      <c r="P410" s="724"/>
    </row>
    <row r="411" spans="1:16" x14ac:dyDescent="0.2">
      <c r="A411" s="709" t="s">
        <v>489</v>
      </c>
      <c r="B411" s="709"/>
      <c r="C411" s="709"/>
      <c r="D411" s="709"/>
      <c r="E411" s="709"/>
      <c r="F411" s="709"/>
      <c r="G411" s="709"/>
      <c r="H411" s="709"/>
      <c r="I411" s="709"/>
      <c r="J411" s="709"/>
      <c r="K411" s="709"/>
      <c r="L411" s="709"/>
      <c r="M411" s="709"/>
      <c r="N411" s="709"/>
      <c r="O411" s="709"/>
      <c r="P411" s="709"/>
    </row>
    <row r="412" spans="1:16" x14ac:dyDescent="0.2">
      <c r="A412" s="709" t="s">
        <v>490</v>
      </c>
      <c r="B412" s="709"/>
      <c r="C412" s="709"/>
      <c r="D412" s="709"/>
      <c r="E412" s="709"/>
      <c r="F412" s="709"/>
      <c r="G412" s="709"/>
      <c r="H412" s="709"/>
      <c r="I412" s="709"/>
      <c r="J412" s="709"/>
      <c r="K412" s="709"/>
      <c r="L412" s="709"/>
      <c r="M412" s="709"/>
      <c r="N412" s="709"/>
      <c r="O412" s="709"/>
      <c r="P412" s="709"/>
    </row>
    <row r="413" spans="1:16" x14ac:dyDescent="0.2">
      <c r="A413" s="447"/>
      <c r="B413" s="442"/>
      <c r="C413" s="692"/>
      <c r="D413" s="692"/>
      <c r="E413" s="692"/>
      <c r="F413" s="692"/>
      <c r="G413" s="692"/>
      <c r="H413" s="443"/>
      <c r="I413" s="444"/>
      <c r="J413" s="444"/>
      <c r="K413" s="450"/>
      <c r="L413" s="445"/>
      <c r="M413" s="444"/>
      <c r="N413" s="448"/>
      <c r="O413" s="444"/>
      <c r="P413" s="446"/>
    </row>
    <row r="414" spans="1:16" x14ac:dyDescent="0.2">
      <c r="A414" s="447"/>
      <c r="B414" s="442"/>
      <c r="C414" s="692"/>
      <c r="D414" s="692"/>
      <c r="E414" s="692"/>
      <c r="F414" s="692"/>
      <c r="G414" s="692"/>
      <c r="H414" s="443"/>
      <c r="I414" s="449"/>
      <c r="J414" s="449"/>
      <c r="K414" s="450"/>
      <c r="L414" s="445"/>
      <c r="M414" s="444"/>
      <c r="N414" s="448"/>
      <c r="O414" s="444"/>
      <c r="P414" s="446"/>
    </row>
    <row r="415" spans="1:16" x14ac:dyDescent="0.2">
      <c r="A415" s="441"/>
      <c r="B415" s="442"/>
      <c r="C415" s="692"/>
      <c r="D415" s="692"/>
      <c r="E415" s="692"/>
      <c r="F415" s="692"/>
      <c r="G415" s="692"/>
      <c r="H415" s="443"/>
      <c r="I415" s="444"/>
      <c r="J415" s="444"/>
      <c r="K415" s="444"/>
      <c r="L415" s="445"/>
      <c r="M415" s="444"/>
      <c r="N415" s="445"/>
      <c r="O415" s="444"/>
      <c r="P415" s="446"/>
    </row>
    <row r="416" spans="1:16" x14ac:dyDescent="0.2">
      <c r="A416" s="360"/>
      <c r="B416" s="360"/>
      <c r="C416" s="360"/>
      <c r="D416" s="360"/>
      <c r="E416" s="360"/>
      <c r="F416" s="360"/>
      <c r="G416" s="360"/>
      <c r="H416" s="360"/>
      <c r="I416" s="360"/>
      <c r="J416" s="360"/>
      <c r="K416" s="360"/>
      <c r="L416" s="360"/>
      <c r="M416" s="360"/>
      <c r="N416" s="360"/>
      <c r="O416" s="360"/>
      <c r="P416" s="360"/>
    </row>
  </sheetData>
  <mergeCells count="401">
    <mergeCell ref="C413:G413"/>
    <mergeCell ref="C414:G414"/>
    <mergeCell ref="C415:G415"/>
    <mergeCell ref="A411:P411"/>
    <mergeCell ref="A412:P412"/>
    <mergeCell ref="C401:O401"/>
    <mergeCell ref="C402:O402"/>
    <mergeCell ref="C405:H405"/>
    <mergeCell ref="I405:N405"/>
    <mergeCell ref="C406:N406"/>
    <mergeCell ref="C407:H407"/>
    <mergeCell ref="I407:N407"/>
    <mergeCell ref="C408:N408"/>
    <mergeCell ref="A410:P410"/>
    <mergeCell ref="C400:O400"/>
    <mergeCell ref="C381:O381"/>
    <mergeCell ref="C382:O382"/>
    <mergeCell ref="C383:O383"/>
    <mergeCell ref="C384:O384"/>
    <mergeCell ref="C385:O385"/>
    <mergeCell ref="C386:O386"/>
    <mergeCell ref="C387:O387"/>
    <mergeCell ref="C388:O388"/>
    <mergeCell ref="C389:O389"/>
    <mergeCell ref="C390:O390"/>
    <mergeCell ref="C391:O391"/>
    <mergeCell ref="C392:O392"/>
    <mergeCell ref="C393:O393"/>
    <mergeCell ref="C394:O394"/>
    <mergeCell ref="C395:O395"/>
    <mergeCell ref="C396:O396"/>
    <mergeCell ref="C397:O397"/>
    <mergeCell ref="C398:O398"/>
    <mergeCell ref="C399:O399"/>
    <mergeCell ref="C379:O379"/>
    <mergeCell ref="C380:O380"/>
    <mergeCell ref="C360:O360"/>
    <mergeCell ref="C361:O361"/>
    <mergeCell ref="C362:O362"/>
    <mergeCell ref="C363:O363"/>
    <mergeCell ref="C364:O364"/>
    <mergeCell ref="C365:O365"/>
    <mergeCell ref="C366:O366"/>
    <mergeCell ref="C367:O367"/>
    <mergeCell ref="C368:O368"/>
    <mergeCell ref="C369:O369"/>
    <mergeCell ref="C373:O373"/>
    <mergeCell ref="C370:O370"/>
    <mergeCell ref="C371:O371"/>
    <mergeCell ref="C372:O372"/>
    <mergeCell ref="C374:O374"/>
    <mergeCell ref="C375:O375"/>
    <mergeCell ref="C376:O376"/>
    <mergeCell ref="C377:O377"/>
    <mergeCell ref="C378:O378"/>
    <mergeCell ref="C351:G351"/>
    <mergeCell ref="C350:P350"/>
    <mergeCell ref="C353:O353"/>
    <mergeCell ref="C355:O355"/>
    <mergeCell ref="C356:O356"/>
    <mergeCell ref="C357:O357"/>
    <mergeCell ref="C358:O358"/>
    <mergeCell ref="C359:O359"/>
    <mergeCell ref="C346:G346"/>
    <mergeCell ref="C347:G347"/>
    <mergeCell ref="C348:G348"/>
    <mergeCell ref="C349:G349"/>
    <mergeCell ref="C340:G34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30:G330"/>
    <mergeCell ref="C333:G333"/>
    <mergeCell ref="C331:G331"/>
    <mergeCell ref="C332:P332"/>
    <mergeCell ref="C334:G334"/>
    <mergeCell ref="C335:P335"/>
    <mergeCell ref="C326:G326"/>
    <mergeCell ref="C327:G327"/>
    <mergeCell ref="C328:G328"/>
    <mergeCell ref="C329:G329"/>
    <mergeCell ref="C320:G320"/>
    <mergeCell ref="C322:G322"/>
    <mergeCell ref="C323:G323"/>
    <mergeCell ref="C324:G324"/>
    <mergeCell ref="C321:G321"/>
    <mergeCell ref="C325:P32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15:G315"/>
    <mergeCell ref="C305:G305"/>
    <mergeCell ref="C306:G306"/>
    <mergeCell ref="C307:G307"/>
    <mergeCell ref="C309:G309"/>
    <mergeCell ref="C300:G300"/>
    <mergeCell ref="C302:G302"/>
    <mergeCell ref="C303:G303"/>
    <mergeCell ref="C304:G304"/>
    <mergeCell ref="C301:G301"/>
    <mergeCell ref="C308:P308"/>
    <mergeCell ref="C296:G296"/>
    <mergeCell ref="C297:G297"/>
    <mergeCell ref="C298:G298"/>
    <mergeCell ref="C299:G299"/>
    <mergeCell ref="C291:G291"/>
    <mergeCell ref="C293:G293"/>
    <mergeCell ref="C294:G294"/>
    <mergeCell ref="C290:P290"/>
    <mergeCell ref="C292:G292"/>
    <mergeCell ref="C295:G295"/>
    <mergeCell ref="C285:G285"/>
    <mergeCell ref="C289:G289"/>
    <mergeCell ref="C280:G280"/>
    <mergeCell ref="C281:G281"/>
    <mergeCell ref="C282:G282"/>
    <mergeCell ref="C283:G283"/>
    <mergeCell ref="C284:G284"/>
    <mergeCell ref="C287:O287"/>
    <mergeCell ref="A288:P288"/>
    <mergeCell ref="C276:G276"/>
    <mergeCell ref="C277:G277"/>
    <mergeCell ref="C278:G278"/>
    <mergeCell ref="C279:G279"/>
    <mergeCell ref="C270:G270"/>
    <mergeCell ref="C271:G271"/>
    <mergeCell ref="C272:G272"/>
    <mergeCell ref="C274:O274"/>
    <mergeCell ref="A275:P275"/>
    <mergeCell ref="C265:G265"/>
    <mergeCell ref="C266:G266"/>
    <mergeCell ref="C267:G267"/>
    <mergeCell ref="C268:G268"/>
    <mergeCell ref="C269:G269"/>
    <mergeCell ref="C260:G260"/>
    <mergeCell ref="C261:G261"/>
    <mergeCell ref="C262:G262"/>
    <mergeCell ref="C263:G263"/>
    <mergeCell ref="C264:G264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40:G240"/>
    <mergeCell ref="C241:G241"/>
    <mergeCell ref="C243:G243"/>
    <mergeCell ref="C244:G244"/>
    <mergeCell ref="C242:G242"/>
    <mergeCell ref="C245:G245"/>
    <mergeCell ref="C235:G235"/>
    <mergeCell ref="C236:G236"/>
    <mergeCell ref="C237:G237"/>
    <mergeCell ref="C238:G238"/>
    <mergeCell ref="C239:G239"/>
    <mergeCell ref="C231:G231"/>
    <mergeCell ref="C232:G232"/>
    <mergeCell ref="C233:G233"/>
    <mergeCell ref="C234:G234"/>
    <mergeCell ref="C230:G230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9:P219"/>
    <mergeCell ref="C207:G207"/>
    <mergeCell ref="C208:G208"/>
    <mergeCell ref="C209:G209"/>
    <mergeCell ref="C200:G200"/>
    <mergeCell ref="C201:G201"/>
    <mergeCell ref="C204:G204"/>
    <mergeCell ref="C202:P202"/>
    <mergeCell ref="C203:G203"/>
    <mergeCell ref="C205:P205"/>
    <mergeCell ref="C206:G206"/>
    <mergeCell ref="C215:G215"/>
    <mergeCell ref="C216:G216"/>
    <mergeCell ref="C217:G217"/>
    <mergeCell ref="C210:G210"/>
    <mergeCell ref="C211:G211"/>
    <mergeCell ref="C213:G213"/>
    <mergeCell ref="C214:G214"/>
    <mergeCell ref="C212:P212"/>
    <mergeCell ref="C218:G218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195:P195"/>
    <mergeCell ref="C187:G187"/>
    <mergeCell ref="C189:G189"/>
    <mergeCell ref="C180:G180"/>
    <mergeCell ref="C182:G182"/>
    <mergeCell ref="C181:P181"/>
    <mergeCell ref="C184:O184"/>
    <mergeCell ref="A185:P185"/>
    <mergeCell ref="A186:P186"/>
    <mergeCell ref="C188:P188"/>
    <mergeCell ref="C175:G175"/>
    <mergeCell ref="C176:G176"/>
    <mergeCell ref="C177:G177"/>
    <mergeCell ref="C178:G178"/>
    <mergeCell ref="C179:G179"/>
    <mergeCell ref="C170:G170"/>
    <mergeCell ref="C172:G172"/>
    <mergeCell ref="C173:G173"/>
    <mergeCell ref="C174:G174"/>
    <mergeCell ref="C171:P171"/>
    <mergeCell ref="C167:G167"/>
    <mergeCell ref="C168:G168"/>
    <mergeCell ref="C169:G169"/>
    <mergeCell ref="C160:G160"/>
    <mergeCell ref="C161:G161"/>
    <mergeCell ref="C163:G163"/>
    <mergeCell ref="C164:G164"/>
    <mergeCell ref="C162:P162"/>
    <mergeCell ref="C165:P165"/>
    <mergeCell ref="C166:G166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9:P149"/>
    <mergeCell ref="C135:G135"/>
    <mergeCell ref="C136:G136"/>
    <mergeCell ref="C138:G138"/>
    <mergeCell ref="C139:G139"/>
    <mergeCell ref="C130:G130"/>
    <mergeCell ref="C131:G131"/>
    <mergeCell ref="C132:G132"/>
    <mergeCell ref="C133:G133"/>
    <mergeCell ref="C134:P134"/>
    <mergeCell ref="C137:P137"/>
    <mergeCell ref="C145:G145"/>
    <mergeCell ref="C147:G147"/>
    <mergeCell ref="C148:G148"/>
    <mergeCell ref="C140:G140"/>
    <mergeCell ref="C141:G141"/>
    <mergeCell ref="C142:G142"/>
    <mergeCell ref="C143:G143"/>
    <mergeCell ref="C144:G144"/>
    <mergeCell ref="C146:G146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4:G124"/>
    <mergeCell ref="C123:G123"/>
    <mergeCell ref="C115:G115"/>
    <mergeCell ref="C117:G117"/>
    <mergeCell ref="C118:G118"/>
    <mergeCell ref="C119:G119"/>
    <mergeCell ref="C110:G110"/>
    <mergeCell ref="C112:G112"/>
    <mergeCell ref="C113:G113"/>
    <mergeCell ref="C114:G114"/>
    <mergeCell ref="C111:G111"/>
    <mergeCell ref="C116:P116"/>
    <mergeCell ref="C105:G105"/>
    <mergeCell ref="C106:G106"/>
    <mergeCell ref="C107:G107"/>
    <mergeCell ref="C109:G109"/>
    <mergeCell ref="C100:G100"/>
    <mergeCell ref="C101:G101"/>
    <mergeCell ref="C102:G102"/>
    <mergeCell ref="C103:G103"/>
    <mergeCell ref="C104:G104"/>
    <mergeCell ref="C108:G108"/>
    <mergeCell ref="C95:G95"/>
    <mergeCell ref="C97:G97"/>
    <mergeCell ref="C99:G99"/>
    <mergeCell ref="C90:G90"/>
    <mergeCell ref="C91:G91"/>
    <mergeCell ref="C92:G92"/>
    <mergeCell ref="C94:G94"/>
    <mergeCell ref="C93:P93"/>
    <mergeCell ref="C96:P96"/>
    <mergeCell ref="C98:G98"/>
    <mergeCell ref="C87:G87"/>
    <mergeCell ref="C89:G89"/>
    <mergeCell ref="C82:G82"/>
    <mergeCell ref="C80:O80"/>
    <mergeCell ref="A81:P81"/>
    <mergeCell ref="C83:P83"/>
    <mergeCell ref="C84:G84"/>
    <mergeCell ref="C85:G85"/>
    <mergeCell ref="C86:G86"/>
    <mergeCell ref="C88:G88"/>
    <mergeCell ref="C74:G74"/>
    <mergeCell ref="C76:G76"/>
    <mergeCell ref="C77:G77"/>
    <mergeCell ref="C78:G78"/>
    <mergeCell ref="C69:G69"/>
    <mergeCell ref="C71:G71"/>
    <mergeCell ref="C73:G73"/>
    <mergeCell ref="C70:P70"/>
    <mergeCell ref="C72:G72"/>
    <mergeCell ref="C75:G75"/>
    <mergeCell ref="C64:G64"/>
    <mergeCell ref="C66:G66"/>
    <mergeCell ref="C68:G68"/>
    <mergeCell ref="C59:G59"/>
    <mergeCell ref="C61:G61"/>
    <mergeCell ref="C62:G62"/>
    <mergeCell ref="C63:G63"/>
    <mergeCell ref="C60:P60"/>
    <mergeCell ref="C65:G65"/>
    <mergeCell ref="C67:P67"/>
    <mergeCell ref="C58:G58"/>
    <mergeCell ref="C44:G44"/>
    <mergeCell ref="C45:G45"/>
    <mergeCell ref="C46:G46"/>
    <mergeCell ref="C47:G47"/>
    <mergeCell ref="C48:G48"/>
    <mergeCell ref="C39:G39"/>
    <mergeCell ref="C40:G40"/>
    <mergeCell ref="C41:G41"/>
    <mergeCell ref="C42:G42"/>
    <mergeCell ref="C43:P43"/>
    <mergeCell ref="C54:G54"/>
    <mergeCell ref="C56:G56"/>
    <mergeCell ref="C57:G57"/>
    <mergeCell ref="C49:G49"/>
    <mergeCell ref="C50:P50"/>
    <mergeCell ref="C51:G51"/>
    <mergeCell ref="C52:G52"/>
    <mergeCell ref="C53:P53"/>
    <mergeCell ref="C55:G55"/>
    <mergeCell ref="A34:P34"/>
    <mergeCell ref="C35:G35"/>
    <mergeCell ref="C36:P36"/>
    <mergeCell ref="C37:G37"/>
    <mergeCell ref="C38:G38"/>
    <mergeCell ref="A16:P16"/>
    <mergeCell ref="C33:G33"/>
    <mergeCell ref="A30:A32"/>
    <mergeCell ref="B30:B32"/>
    <mergeCell ref="C30:G32"/>
    <mergeCell ref="L2:P2"/>
    <mergeCell ref="L30:P31"/>
    <mergeCell ref="A4:E4"/>
    <mergeCell ref="M4:P4"/>
    <mergeCell ref="A5:E5"/>
    <mergeCell ref="M5:P5"/>
    <mergeCell ref="A6:E6"/>
    <mergeCell ref="M6:P6"/>
    <mergeCell ref="A13:P13"/>
    <mergeCell ref="A8:E8"/>
    <mergeCell ref="M8:P8"/>
    <mergeCell ref="A11:P11"/>
    <mergeCell ref="A7:E7"/>
    <mergeCell ref="M7:P7"/>
    <mergeCell ref="A12:P12"/>
    <mergeCell ref="A15:P15"/>
    <mergeCell ref="B18:F18"/>
    <mergeCell ref="B19:F19"/>
    <mergeCell ref="C21:F21"/>
    <mergeCell ref="H30:H32"/>
    <mergeCell ref="I30:K31"/>
  </mergeCells>
  <pageMargins left="0.7" right="0.7" top="0.75" bottom="0.75" header="0.3" footer="0.3"/>
  <pageSetup paperSize="9" scale="5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8CF-5F1D-481E-9268-BFE1B7919B86}">
  <sheetPr>
    <pageSetUpPr fitToPage="1"/>
  </sheetPr>
  <dimension ref="A1:H70"/>
  <sheetViews>
    <sheetView topLeftCell="A73" zoomScale="120" zoomScaleNormal="120" workbookViewId="0">
      <selection activeCell="A9" sqref="A9:B9"/>
    </sheetView>
  </sheetViews>
  <sheetFormatPr defaultRowHeight="12.75" x14ac:dyDescent="0.2"/>
  <cols>
    <col min="2" max="2" width="57.7109375" customWidth="1"/>
    <col min="4" max="4" width="14.28515625" customWidth="1"/>
    <col min="5" max="5" width="31" customWidth="1"/>
    <col min="6" max="6" width="11.140625" customWidth="1"/>
  </cols>
  <sheetData>
    <row r="1" spans="1:8" ht="15.75" x14ac:dyDescent="0.2">
      <c r="A1" s="394"/>
      <c r="B1" s="395"/>
      <c r="C1" s="397"/>
      <c r="D1" s="397"/>
      <c r="E1" s="398" t="s">
        <v>198</v>
      </c>
      <c r="F1" s="398"/>
      <c r="G1" s="398"/>
    </row>
    <row r="2" spans="1:8" ht="15.75" x14ac:dyDescent="0.2">
      <c r="A2" s="394"/>
      <c r="B2" s="725" t="s">
        <v>253</v>
      </c>
      <c r="C2" s="725"/>
      <c r="D2" s="725"/>
      <c r="E2" s="725"/>
      <c r="F2" s="398"/>
      <c r="G2" s="398"/>
      <c r="H2" s="398"/>
    </row>
    <row r="3" spans="1:8" ht="15.75" x14ac:dyDescent="0.2">
      <c r="A3" s="394"/>
      <c r="B3" s="728"/>
      <c r="C3" s="728"/>
      <c r="D3" s="728"/>
      <c r="E3" s="728"/>
      <c r="F3" s="728"/>
      <c r="G3" s="728"/>
      <c r="H3" s="728"/>
    </row>
    <row r="4" spans="1:8" ht="15.75" x14ac:dyDescent="0.25">
      <c r="A4" s="394"/>
      <c r="B4" s="395"/>
      <c r="C4" s="396"/>
      <c r="D4" s="397"/>
      <c r="E4" s="397"/>
      <c r="F4" s="399"/>
      <c r="G4" s="396"/>
      <c r="H4" s="396"/>
    </row>
    <row r="5" spans="1:8" ht="15.75" x14ac:dyDescent="0.2">
      <c r="A5" s="730" t="s">
        <v>165</v>
      </c>
      <c r="B5" s="730"/>
      <c r="C5" s="396"/>
      <c r="D5" s="411" t="s">
        <v>166</v>
      </c>
      <c r="E5" s="411"/>
      <c r="F5" s="411"/>
      <c r="G5" s="411"/>
    </row>
    <row r="6" spans="1:8" ht="15.75" x14ac:dyDescent="0.2">
      <c r="A6" s="394" t="s">
        <v>157</v>
      </c>
      <c r="B6" s="395"/>
      <c r="C6" s="396"/>
      <c r="D6" s="397" t="s">
        <v>207</v>
      </c>
      <c r="E6" s="397"/>
      <c r="F6" s="396"/>
      <c r="G6" s="396"/>
    </row>
    <row r="7" spans="1:8" ht="15.75" x14ac:dyDescent="0.2">
      <c r="A7" s="394"/>
      <c r="B7" s="395"/>
      <c r="C7" s="396"/>
      <c r="D7" s="397" t="s">
        <v>29</v>
      </c>
      <c r="E7" s="397"/>
      <c r="F7" s="397"/>
      <c r="G7" s="396"/>
    </row>
    <row r="8" spans="1:8" ht="15.75" x14ac:dyDescent="0.2">
      <c r="A8" s="729" t="s">
        <v>199</v>
      </c>
      <c r="B8" s="729"/>
      <c r="C8" s="396"/>
      <c r="D8" s="397" t="s">
        <v>162</v>
      </c>
      <c r="E8" s="397"/>
      <c r="F8" s="397"/>
      <c r="G8" s="396"/>
    </row>
    <row r="9" spans="1:8" ht="15.75" x14ac:dyDescent="0.2">
      <c r="A9" s="729" t="s">
        <v>252</v>
      </c>
      <c r="B9" s="729"/>
      <c r="C9" s="396"/>
      <c r="D9" s="397" t="s">
        <v>252</v>
      </c>
      <c r="E9" s="397"/>
      <c r="F9" s="397"/>
      <c r="G9" s="396"/>
    </row>
    <row r="10" spans="1:8" ht="15.75" x14ac:dyDescent="0.25">
      <c r="A10" s="394"/>
      <c r="B10" s="395"/>
      <c r="C10" s="396"/>
      <c r="D10" s="397"/>
      <c r="E10" s="397"/>
      <c r="F10" s="399"/>
      <c r="G10" s="396"/>
      <c r="H10" s="396"/>
    </row>
    <row r="11" spans="1:8" ht="15.75" x14ac:dyDescent="0.2">
      <c r="A11" s="726" t="s">
        <v>491</v>
      </c>
      <c r="B11" s="726"/>
      <c r="C11" s="726"/>
      <c r="D11" s="726"/>
      <c r="E11" s="726"/>
      <c r="F11" s="412"/>
      <c r="G11" s="412"/>
      <c r="H11" s="412"/>
    </row>
    <row r="12" spans="1:8" ht="36" customHeight="1" x14ac:dyDescent="0.2">
      <c r="A12" s="726"/>
      <c r="B12" s="726"/>
      <c r="C12" s="726"/>
      <c r="D12" s="726"/>
      <c r="E12" s="726"/>
      <c r="F12" s="412"/>
      <c r="G12" s="412"/>
      <c r="H12" s="412"/>
    </row>
    <row r="13" spans="1:8" ht="19.5" customHeight="1" x14ac:dyDescent="0.2">
      <c r="A13" s="412"/>
      <c r="B13" s="412"/>
      <c r="C13" s="412"/>
      <c r="D13" s="412"/>
      <c r="E13" s="412"/>
      <c r="F13" s="412"/>
      <c r="G13" s="412"/>
      <c r="H13" s="412"/>
    </row>
    <row r="14" spans="1:8" ht="15" x14ac:dyDescent="0.2">
      <c r="A14" s="727" t="s">
        <v>200</v>
      </c>
      <c r="B14" s="727"/>
      <c r="C14" s="727"/>
      <c r="D14" s="727"/>
      <c r="E14" s="727"/>
      <c r="F14" s="401"/>
      <c r="G14" s="401"/>
      <c r="H14" s="401"/>
    </row>
    <row r="15" spans="1:8" ht="14.25" x14ac:dyDescent="0.2">
      <c r="A15" s="400"/>
      <c r="B15" s="403"/>
      <c r="C15" s="404"/>
      <c r="D15" s="401"/>
      <c r="E15" s="402"/>
      <c r="F15" s="401"/>
      <c r="G15" s="401"/>
      <c r="H15" s="401"/>
    </row>
    <row r="16" spans="1:8" ht="30" x14ac:dyDescent="0.2">
      <c r="A16" s="405" t="s">
        <v>201</v>
      </c>
      <c r="B16" s="406" t="s">
        <v>10</v>
      </c>
      <c r="C16" s="407" t="s">
        <v>11</v>
      </c>
      <c r="D16" s="407" t="s">
        <v>202</v>
      </c>
      <c r="E16" s="408" t="s">
        <v>148</v>
      </c>
      <c r="F16" s="401"/>
      <c r="G16" s="401"/>
      <c r="H16" s="401"/>
    </row>
    <row r="17" spans="1:8" x14ac:dyDescent="0.2">
      <c r="A17" s="409">
        <v>1</v>
      </c>
      <c r="B17" s="410">
        <v>2</v>
      </c>
      <c r="C17" s="410">
        <v>3</v>
      </c>
      <c r="D17" s="410">
        <v>4</v>
      </c>
      <c r="E17" s="410">
        <v>5</v>
      </c>
      <c r="F17" s="401"/>
      <c r="G17" s="401"/>
      <c r="H17" s="401"/>
    </row>
    <row r="18" spans="1:8" s="451" customFormat="1" ht="12.75" customHeight="1" x14ac:dyDescent="0.2">
      <c r="A18" s="733" t="s">
        <v>494</v>
      </c>
      <c r="B18" s="734"/>
      <c r="C18" s="734"/>
      <c r="D18" s="734"/>
      <c r="E18" s="735"/>
    </row>
    <row r="19" spans="1:8" s="451" customFormat="1" ht="33.75" x14ac:dyDescent="0.2">
      <c r="A19" s="518" t="s">
        <v>158</v>
      </c>
      <c r="B19" s="519" t="s">
        <v>277</v>
      </c>
      <c r="C19" s="520" t="s">
        <v>265</v>
      </c>
      <c r="D19" s="521">
        <v>2.0000000000000001E-4</v>
      </c>
      <c r="E19" s="519"/>
    </row>
    <row r="20" spans="1:8" s="451" customFormat="1" ht="22.5" x14ac:dyDescent="0.2">
      <c r="A20" s="518" t="s">
        <v>266</v>
      </c>
      <c r="B20" s="519" t="s">
        <v>264</v>
      </c>
      <c r="C20" s="520" t="s">
        <v>265</v>
      </c>
      <c r="D20" s="522">
        <v>3.6000000000000002E-4</v>
      </c>
      <c r="E20" s="519"/>
    </row>
    <row r="21" spans="1:8" s="451" customFormat="1" ht="45" x14ac:dyDescent="0.2">
      <c r="A21" s="518" t="s">
        <v>278</v>
      </c>
      <c r="B21" s="519" t="s">
        <v>282</v>
      </c>
      <c r="C21" s="520" t="s">
        <v>283</v>
      </c>
      <c r="D21" s="523">
        <v>0.35</v>
      </c>
      <c r="E21" s="519"/>
    </row>
    <row r="22" spans="1:8" s="451" customFormat="1" ht="22.5" x14ac:dyDescent="0.2">
      <c r="A22" s="518" t="s">
        <v>281</v>
      </c>
      <c r="B22" s="519" t="s">
        <v>286</v>
      </c>
      <c r="C22" s="520" t="s">
        <v>265</v>
      </c>
      <c r="D22" s="522">
        <v>3.6000000000000002E-4</v>
      </c>
      <c r="E22" s="519"/>
    </row>
    <row r="23" spans="1:8" s="451" customFormat="1" ht="22.5" x14ac:dyDescent="0.2">
      <c r="A23" s="518" t="s">
        <v>284</v>
      </c>
      <c r="B23" s="519" t="s">
        <v>290</v>
      </c>
      <c r="C23" s="520" t="s">
        <v>265</v>
      </c>
      <c r="D23" s="521">
        <v>2.0000000000000001E-4</v>
      </c>
      <c r="E23" s="519"/>
    </row>
    <row r="24" spans="1:8" s="451" customFormat="1" ht="12" x14ac:dyDescent="0.2">
      <c r="A24" s="518" t="s">
        <v>289</v>
      </c>
      <c r="B24" s="519" t="s">
        <v>292</v>
      </c>
      <c r="C24" s="520" t="s">
        <v>293</v>
      </c>
      <c r="D24" s="523">
        <v>0.22</v>
      </c>
      <c r="E24" s="519"/>
    </row>
    <row r="25" spans="1:8" s="451" customFormat="1" ht="12" x14ac:dyDescent="0.2">
      <c r="A25" s="518" t="s">
        <v>291</v>
      </c>
      <c r="B25" s="519" t="s">
        <v>296</v>
      </c>
      <c r="C25" s="520" t="s">
        <v>279</v>
      </c>
      <c r="D25" s="521">
        <v>5.5999999999999999E-3</v>
      </c>
      <c r="E25" s="519"/>
    </row>
    <row r="26" spans="1:8" s="451" customFormat="1" ht="12" x14ac:dyDescent="0.2">
      <c r="A26" s="733" t="s">
        <v>503</v>
      </c>
      <c r="B26" s="734"/>
      <c r="C26" s="734"/>
      <c r="D26" s="734"/>
      <c r="E26" s="735"/>
    </row>
    <row r="27" spans="1:8" s="451" customFormat="1" ht="12.75" customHeight="1" x14ac:dyDescent="0.2">
      <c r="A27" s="518" t="s">
        <v>294</v>
      </c>
      <c r="B27" s="519" t="s">
        <v>307</v>
      </c>
      <c r="C27" s="520" t="s">
        <v>308</v>
      </c>
      <c r="D27" s="523">
        <v>0.02</v>
      </c>
      <c r="E27" s="519"/>
    </row>
    <row r="28" spans="1:8" s="451" customFormat="1" ht="12" x14ac:dyDescent="0.2">
      <c r="A28" s="518" t="s">
        <v>305</v>
      </c>
      <c r="B28" s="519" t="s">
        <v>292</v>
      </c>
      <c r="C28" s="520" t="s">
        <v>293</v>
      </c>
      <c r="D28" s="523">
        <v>0.22</v>
      </c>
      <c r="E28" s="519"/>
    </row>
    <row r="29" spans="1:8" s="451" customFormat="1" ht="22.5" x14ac:dyDescent="0.2">
      <c r="A29" s="518" t="s">
        <v>316</v>
      </c>
      <c r="B29" s="519" t="s">
        <v>342</v>
      </c>
      <c r="C29" s="520" t="s">
        <v>308</v>
      </c>
      <c r="D29" s="521">
        <v>2.75E-2</v>
      </c>
      <c r="E29" s="519"/>
    </row>
    <row r="30" spans="1:8" s="451" customFormat="1" ht="22.5" x14ac:dyDescent="0.2">
      <c r="A30" s="518" t="s">
        <v>318</v>
      </c>
      <c r="B30" s="519" t="s">
        <v>361</v>
      </c>
      <c r="C30" s="520" t="s">
        <v>308</v>
      </c>
      <c r="D30" s="523">
        <v>1.61</v>
      </c>
      <c r="E30" s="519"/>
    </row>
    <row r="31" spans="1:8" s="451" customFormat="1" ht="12" x14ac:dyDescent="0.2">
      <c r="A31" s="518" t="s">
        <v>319</v>
      </c>
      <c r="B31" s="519" t="s">
        <v>367</v>
      </c>
      <c r="C31" s="520" t="s">
        <v>368</v>
      </c>
      <c r="D31" s="524">
        <v>0.16700000000000001</v>
      </c>
      <c r="E31" s="519"/>
    </row>
    <row r="32" spans="1:8" s="451" customFormat="1" ht="12" x14ac:dyDescent="0.2">
      <c r="A32" s="518" t="s">
        <v>326</v>
      </c>
      <c r="B32" s="519" t="s">
        <v>372</v>
      </c>
      <c r="C32" s="520" t="s">
        <v>308</v>
      </c>
      <c r="D32" s="523">
        <v>0.02</v>
      </c>
      <c r="E32" s="519"/>
    </row>
    <row r="33" spans="1:5" s="451" customFormat="1" ht="22.5" x14ac:dyDescent="0.2">
      <c r="A33" s="518" t="s">
        <v>328</v>
      </c>
      <c r="B33" s="519" t="s">
        <v>375</v>
      </c>
      <c r="C33" s="520" t="s">
        <v>376</v>
      </c>
      <c r="D33" s="524">
        <v>1.7000000000000001E-2</v>
      </c>
      <c r="E33" s="519"/>
    </row>
    <row r="34" spans="1:5" s="451" customFormat="1" ht="22.5" x14ac:dyDescent="0.2">
      <c r="A34" s="518" t="s">
        <v>330</v>
      </c>
      <c r="B34" s="519" t="s">
        <v>514</v>
      </c>
      <c r="C34" s="520" t="s">
        <v>381</v>
      </c>
      <c r="D34" s="525">
        <v>2</v>
      </c>
      <c r="E34" s="519"/>
    </row>
    <row r="35" spans="1:5" s="451" customFormat="1" ht="33.75" x14ac:dyDescent="0.2">
      <c r="A35" s="518" t="s">
        <v>340</v>
      </c>
      <c r="B35" s="519" t="s">
        <v>519</v>
      </c>
      <c r="C35" s="520" t="s">
        <v>389</v>
      </c>
      <c r="D35" s="523">
        <v>0.02</v>
      </c>
      <c r="E35" s="519"/>
    </row>
    <row r="36" spans="1:5" s="451" customFormat="1" ht="22.5" x14ac:dyDescent="0.2">
      <c r="A36" s="518" t="s">
        <v>359</v>
      </c>
      <c r="B36" s="519" t="s">
        <v>398</v>
      </c>
      <c r="C36" s="520" t="s">
        <v>381</v>
      </c>
      <c r="D36" s="525">
        <v>2</v>
      </c>
      <c r="E36" s="519"/>
    </row>
    <row r="37" spans="1:5" s="451" customFormat="1" ht="12" x14ac:dyDescent="0.2">
      <c r="A37" s="518" t="s">
        <v>365</v>
      </c>
      <c r="B37" s="519" t="s">
        <v>400</v>
      </c>
      <c r="C37" s="520" t="s">
        <v>381</v>
      </c>
      <c r="D37" s="525">
        <v>4</v>
      </c>
      <c r="E37" s="519"/>
    </row>
    <row r="38" spans="1:5" s="451" customFormat="1" ht="12" x14ac:dyDescent="0.2">
      <c r="A38" s="518" t="s">
        <v>366</v>
      </c>
      <c r="B38" s="519" t="s">
        <v>403</v>
      </c>
      <c r="C38" s="520" t="s">
        <v>381</v>
      </c>
      <c r="D38" s="525">
        <v>3</v>
      </c>
      <c r="E38" s="519"/>
    </row>
    <row r="39" spans="1:5" s="451" customFormat="1" ht="22.5" x14ac:dyDescent="0.2">
      <c r="A39" s="518" t="s">
        <v>369</v>
      </c>
      <c r="B39" s="519" t="s">
        <v>405</v>
      </c>
      <c r="C39" s="520" t="s">
        <v>381</v>
      </c>
      <c r="D39" s="525">
        <v>3</v>
      </c>
      <c r="E39" s="519"/>
    </row>
    <row r="40" spans="1:5" s="451" customFormat="1" ht="22.5" x14ac:dyDescent="0.2">
      <c r="A40" s="518" t="s">
        <v>371</v>
      </c>
      <c r="B40" s="519" t="s">
        <v>407</v>
      </c>
      <c r="C40" s="520" t="s">
        <v>389</v>
      </c>
      <c r="D40" s="523">
        <v>0.03</v>
      </c>
      <c r="E40" s="519"/>
    </row>
    <row r="41" spans="1:5" s="451" customFormat="1" ht="12" x14ac:dyDescent="0.2">
      <c r="A41" s="733" t="s">
        <v>417</v>
      </c>
      <c r="B41" s="734"/>
      <c r="C41" s="734"/>
      <c r="D41" s="734"/>
      <c r="E41" s="735"/>
    </row>
    <row r="42" spans="1:5" s="451" customFormat="1" ht="12" x14ac:dyDescent="0.2">
      <c r="A42" s="736" t="s">
        <v>528</v>
      </c>
      <c r="B42" s="737"/>
      <c r="C42" s="737"/>
      <c r="D42" s="737"/>
      <c r="E42" s="738"/>
    </row>
    <row r="43" spans="1:5" s="451" customFormat="1" ht="22.5" x14ac:dyDescent="0.2">
      <c r="A43" s="518" t="s">
        <v>373</v>
      </c>
      <c r="B43" s="519" t="s">
        <v>530</v>
      </c>
      <c r="C43" s="520" t="s">
        <v>265</v>
      </c>
      <c r="D43" s="524">
        <v>5.0000000000000001E-3</v>
      </c>
      <c r="E43" s="519"/>
    </row>
    <row r="44" spans="1:5" s="451" customFormat="1" ht="33.75" x14ac:dyDescent="0.2">
      <c r="A44" s="518" t="s">
        <v>374</v>
      </c>
      <c r="B44" s="519" t="s">
        <v>419</v>
      </c>
      <c r="C44" s="520" t="s">
        <v>265</v>
      </c>
      <c r="D44" s="524">
        <v>1.0999999999999999E-2</v>
      </c>
      <c r="E44" s="519"/>
    </row>
    <row r="45" spans="1:5" s="451" customFormat="1" ht="45" x14ac:dyDescent="0.2">
      <c r="A45" s="518" t="s">
        <v>377</v>
      </c>
      <c r="B45" s="519" t="s">
        <v>282</v>
      </c>
      <c r="C45" s="520" t="s">
        <v>283</v>
      </c>
      <c r="D45" s="523">
        <v>19.25</v>
      </c>
      <c r="E45" s="519"/>
    </row>
    <row r="46" spans="1:5" s="451" customFormat="1" ht="22.5" x14ac:dyDescent="0.2">
      <c r="A46" s="518" t="s">
        <v>380</v>
      </c>
      <c r="B46" s="519" t="s">
        <v>286</v>
      </c>
      <c r="C46" s="520" t="s">
        <v>265</v>
      </c>
      <c r="D46" s="524">
        <v>5.0000000000000001E-3</v>
      </c>
      <c r="E46" s="519"/>
    </row>
    <row r="47" spans="1:5" s="451" customFormat="1" ht="22.5" x14ac:dyDescent="0.2">
      <c r="A47" s="518" t="s">
        <v>382</v>
      </c>
      <c r="B47" s="519" t="s">
        <v>535</v>
      </c>
      <c r="C47" s="520" t="s">
        <v>265</v>
      </c>
      <c r="D47" s="524">
        <v>1.0999999999999999E-2</v>
      </c>
      <c r="E47" s="519"/>
    </row>
    <row r="48" spans="1:5" s="451" customFormat="1" ht="12" x14ac:dyDescent="0.2">
      <c r="A48" s="518" t="s">
        <v>387</v>
      </c>
      <c r="B48" s="519" t="s">
        <v>292</v>
      </c>
      <c r="C48" s="520" t="s">
        <v>293</v>
      </c>
      <c r="D48" s="526">
        <v>12.1</v>
      </c>
      <c r="E48" s="519"/>
    </row>
    <row r="49" spans="1:5" s="451" customFormat="1" ht="22.5" x14ac:dyDescent="0.2">
      <c r="A49" s="518" t="s">
        <v>388</v>
      </c>
      <c r="B49" s="519" t="s">
        <v>538</v>
      </c>
      <c r="C49" s="520" t="s">
        <v>381</v>
      </c>
      <c r="D49" s="525">
        <v>2</v>
      </c>
      <c r="E49" s="519"/>
    </row>
    <row r="50" spans="1:5" s="451" customFormat="1" ht="22.5" x14ac:dyDescent="0.2">
      <c r="A50" s="518" t="s">
        <v>390</v>
      </c>
      <c r="B50" s="519" t="s">
        <v>542</v>
      </c>
      <c r="C50" s="520" t="s">
        <v>381</v>
      </c>
      <c r="D50" s="525">
        <v>2</v>
      </c>
      <c r="E50" s="519"/>
    </row>
    <row r="51" spans="1:5" s="451" customFormat="1" ht="45" x14ac:dyDescent="0.2">
      <c r="A51" s="518" t="s">
        <v>391</v>
      </c>
      <c r="B51" s="519" t="s">
        <v>544</v>
      </c>
      <c r="C51" s="520" t="s">
        <v>329</v>
      </c>
      <c r="D51" s="525">
        <v>161</v>
      </c>
      <c r="E51" s="519"/>
    </row>
    <row r="52" spans="1:5" s="451" customFormat="1" ht="33.75" x14ac:dyDescent="0.2">
      <c r="A52" s="518" t="s">
        <v>393</v>
      </c>
      <c r="B52" s="519" t="s">
        <v>551</v>
      </c>
      <c r="C52" s="520" t="s">
        <v>331</v>
      </c>
      <c r="D52" s="525">
        <v>13</v>
      </c>
      <c r="E52" s="519"/>
    </row>
    <row r="53" spans="1:5" s="451" customFormat="1" ht="33.75" x14ac:dyDescent="0.2">
      <c r="A53" s="518" t="s">
        <v>396</v>
      </c>
      <c r="B53" s="519" t="s">
        <v>555</v>
      </c>
      <c r="C53" s="520" t="s">
        <v>329</v>
      </c>
      <c r="D53" s="525">
        <v>164</v>
      </c>
      <c r="E53" s="519"/>
    </row>
    <row r="54" spans="1:5" s="451" customFormat="1" ht="12" x14ac:dyDescent="0.2">
      <c r="A54" s="733" t="s">
        <v>556</v>
      </c>
      <c r="B54" s="734"/>
      <c r="C54" s="734"/>
      <c r="D54" s="734"/>
      <c r="E54" s="735"/>
    </row>
    <row r="55" spans="1:5" s="451" customFormat="1" ht="22.5" x14ac:dyDescent="0.2">
      <c r="A55" s="518" t="s">
        <v>399</v>
      </c>
      <c r="B55" s="519" t="s">
        <v>445</v>
      </c>
      <c r="C55" s="520" t="s">
        <v>381</v>
      </c>
      <c r="D55" s="525">
        <v>1</v>
      </c>
      <c r="E55" s="519"/>
    </row>
    <row r="56" spans="1:5" s="451" customFormat="1" ht="12" x14ac:dyDescent="0.2">
      <c r="A56" s="518" t="s">
        <v>401</v>
      </c>
      <c r="B56" s="519" t="s">
        <v>442</v>
      </c>
      <c r="C56" s="520" t="s">
        <v>443</v>
      </c>
      <c r="D56" s="525">
        <v>1</v>
      </c>
      <c r="E56" s="519"/>
    </row>
    <row r="57" spans="1:5" s="451" customFormat="1" ht="12" x14ac:dyDescent="0.2">
      <c r="A57" s="733" t="s">
        <v>558</v>
      </c>
      <c r="B57" s="734"/>
      <c r="C57" s="734"/>
      <c r="D57" s="734"/>
      <c r="E57" s="735"/>
    </row>
    <row r="58" spans="1:5" s="451" customFormat="1" ht="22.5" x14ac:dyDescent="0.2">
      <c r="A58" s="518" t="s">
        <v>404</v>
      </c>
      <c r="B58" s="519" t="s">
        <v>560</v>
      </c>
      <c r="C58" s="520" t="s">
        <v>279</v>
      </c>
      <c r="D58" s="521">
        <v>2.3E-3</v>
      </c>
      <c r="E58" s="519"/>
    </row>
    <row r="59" spans="1:5" s="451" customFormat="1" ht="33.75" x14ac:dyDescent="0.2">
      <c r="A59" s="518" t="s">
        <v>406</v>
      </c>
      <c r="B59" s="519" t="s">
        <v>574</v>
      </c>
      <c r="C59" s="520" t="s">
        <v>414</v>
      </c>
      <c r="D59" s="524">
        <v>8.9999999999999993E-3</v>
      </c>
      <c r="E59" s="519"/>
    </row>
    <row r="60" spans="1:5" s="451" customFormat="1" ht="22.5" x14ac:dyDescent="0.2">
      <c r="A60" s="518" t="s">
        <v>408</v>
      </c>
      <c r="B60" s="519" t="s">
        <v>585</v>
      </c>
      <c r="C60" s="520" t="s">
        <v>414</v>
      </c>
      <c r="D60" s="524">
        <v>8.9999999999999993E-3</v>
      </c>
      <c r="E60" s="519"/>
    </row>
    <row r="61" spans="1:5" s="451" customFormat="1" ht="12.75" customHeight="1" x14ac:dyDescent="0.2">
      <c r="A61" s="518" t="s">
        <v>411</v>
      </c>
      <c r="B61" s="519" t="s">
        <v>587</v>
      </c>
      <c r="C61" s="520" t="s">
        <v>352</v>
      </c>
      <c r="D61" s="522">
        <v>7.5149999999999995E-2</v>
      </c>
      <c r="E61" s="519"/>
    </row>
    <row r="62" spans="1:5" s="451" customFormat="1" ht="12" x14ac:dyDescent="0.2">
      <c r="A62" s="518" t="s">
        <v>412</v>
      </c>
      <c r="B62" s="519" t="s">
        <v>590</v>
      </c>
      <c r="C62" s="520" t="s">
        <v>308</v>
      </c>
      <c r="D62" s="523">
        <v>0.02</v>
      </c>
      <c r="E62" s="519"/>
    </row>
    <row r="63" spans="1:5" s="451" customFormat="1" ht="12" x14ac:dyDescent="0.2">
      <c r="A63" s="518" t="s">
        <v>413</v>
      </c>
      <c r="B63" s="519" t="s">
        <v>596</v>
      </c>
      <c r="C63" s="520" t="s">
        <v>293</v>
      </c>
      <c r="D63" s="524">
        <v>8.4000000000000005E-2</v>
      </c>
      <c r="E63" s="519"/>
    </row>
    <row r="64" spans="1:5" s="451" customFormat="1" ht="12" x14ac:dyDescent="0.2">
      <c r="A64" s="452"/>
      <c r="B64" s="452"/>
      <c r="C64" s="452"/>
      <c r="D64" s="452"/>
      <c r="E64" s="452"/>
    </row>
    <row r="66" spans="1:5" x14ac:dyDescent="0.2">
      <c r="A66" s="732" t="s">
        <v>259</v>
      </c>
      <c r="B66" s="732"/>
      <c r="C66" s="732"/>
      <c r="D66" s="732"/>
      <c r="E66" s="732"/>
    </row>
    <row r="67" spans="1:5" x14ac:dyDescent="0.2">
      <c r="A67" s="731" t="s">
        <v>255</v>
      </c>
      <c r="B67" s="731"/>
      <c r="C67" s="731"/>
      <c r="D67" s="731"/>
      <c r="E67" s="731"/>
    </row>
    <row r="69" spans="1:5" x14ac:dyDescent="0.2">
      <c r="A69" s="732" t="s">
        <v>260</v>
      </c>
      <c r="B69" s="732"/>
      <c r="C69" s="732"/>
      <c r="D69" s="732"/>
      <c r="E69" s="732"/>
    </row>
    <row r="70" spans="1:5" x14ac:dyDescent="0.2">
      <c r="A70" s="731" t="s">
        <v>255</v>
      </c>
      <c r="B70" s="731"/>
      <c r="C70" s="731"/>
      <c r="D70" s="731"/>
      <c r="E70" s="731"/>
    </row>
  </sheetData>
  <mergeCells count="17">
    <mergeCell ref="A70:E70"/>
    <mergeCell ref="A66:E66"/>
    <mergeCell ref="A67:E67"/>
    <mergeCell ref="A69:E69"/>
    <mergeCell ref="A18:E18"/>
    <mergeCell ref="A26:E26"/>
    <mergeCell ref="A41:E41"/>
    <mergeCell ref="A42:E42"/>
    <mergeCell ref="A54:E54"/>
    <mergeCell ref="A57:E57"/>
    <mergeCell ref="B2:E2"/>
    <mergeCell ref="A11:E12"/>
    <mergeCell ref="A14:E14"/>
    <mergeCell ref="B3:H3"/>
    <mergeCell ref="A8:B8"/>
    <mergeCell ref="A9:B9"/>
    <mergeCell ref="A5:B5"/>
  </mergeCells>
  <pageMargins left="0.7" right="0.7" top="0.75" bottom="0.75" header="0.3" footer="0.3"/>
  <pageSetup paperSize="9" scale="6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E3B-0926-41E5-9684-2A694D1C9B0E}">
  <sheetPr>
    <pageSetUpPr fitToPage="1"/>
  </sheetPr>
  <dimension ref="A1:B43"/>
  <sheetViews>
    <sheetView tabSelected="1" workbookViewId="0">
      <selection activeCell="B9" sqref="B9"/>
    </sheetView>
  </sheetViews>
  <sheetFormatPr defaultRowHeight="12.75" x14ac:dyDescent="0.2"/>
  <cols>
    <col min="2" max="2" width="123" customWidth="1"/>
  </cols>
  <sheetData>
    <row r="1" spans="1:2" x14ac:dyDescent="0.2">
      <c r="B1" s="415" t="s">
        <v>209</v>
      </c>
    </row>
    <row r="2" spans="1:2" x14ac:dyDescent="0.2">
      <c r="B2" s="415" t="s">
        <v>244</v>
      </c>
    </row>
    <row r="3" spans="1:2" x14ac:dyDescent="0.2">
      <c r="B3" s="415"/>
    </row>
    <row r="4" spans="1:2" ht="33" x14ac:dyDescent="0.2">
      <c r="B4" s="416" t="s">
        <v>210</v>
      </c>
    </row>
    <row r="6" spans="1:2" x14ac:dyDescent="0.2">
      <c r="A6" s="740" t="s">
        <v>2</v>
      </c>
      <c r="B6" s="740" t="s">
        <v>211</v>
      </c>
    </row>
    <row r="7" spans="1:2" x14ac:dyDescent="0.2">
      <c r="A7" s="740"/>
      <c r="B7" s="740"/>
    </row>
    <row r="8" spans="1:2" ht="16.5" x14ac:dyDescent="0.2">
      <c r="A8" s="417">
        <v>1</v>
      </c>
      <c r="B8" s="418" t="s">
        <v>212</v>
      </c>
    </row>
    <row r="9" spans="1:2" ht="16.5" x14ac:dyDescent="0.2">
      <c r="A9" s="417">
        <v>2</v>
      </c>
      <c r="B9" s="418" t="s">
        <v>213</v>
      </c>
    </row>
    <row r="10" spans="1:2" ht="16.5" x14ac:dyDescent="0.2">
      <c r="A10" s="417">
        <v>3</v>
      </c>
      <c r="B10" s="418" t="s">
        <v>214</v>
      </c>
    </row>
    <row r="11" spans="1:2" ht="16.5" x14ac:dyDescent="0.2">
      <c r="A11" s="417">
        <v>4</v>
      </c>
      <c r="B11" s="418" t="s">
        <v>215</v>
      </c>
    </row>
    <row r="12" spans="1:2" ht="33" x14ac:dyDescent="0.2">
      <c r="A12" s="417">
        <v>5</v>
      </c>
      <c r="B12" s="418" t="s">
        <v>216</v>
      </c>
    </row>
    <row r="13" spans="1:2" ht="16.5" x14ac:dyDescent="0.2">
      <c r="A13" s="417">
        <v>6</v>
      </c>
      <c r="B13" s="418" t="s">
        <v>217</v>
      </c>
    </row>
    <row r="14" spans="1:2" ht="16.5" x14ac:dyDescent="0.2">
      <c r="A14" s="417">
        <v>7</v>
      </c>
      <c r="B14" s="418" t="s">
        <v>218</v>
      </c>
    </row>
    <row r="15" spans="1:2" ht="16.5" x14ac:dyDescent="0.2">
      <c r="A15" s="417">
        <v>8</v>
      </c>
      <c r="B15" s="418" t="s">
        <v>219</v>
      </c>
    </row>
    <row r="16" spans="1:2" ht="16.5" x14ac:dyDescent="0.2">
      <c r="A16" s="417">
        <v>9</v>
      </c>
      <c r="B16" s="418" t="s">
        <v>220</v>
      </c>
    </row>
    <row r="17" spans="1:2" ht="16.5" x14ac:dyDescent="0.2">
      <c r="A17" s="417">
        <v>10</v>
      </c>
      <c r="B17" s="418" t="s">
        <v>221</v>
      </c>
    </row>
    <row r="18" spans="1:2" ht="16.5" x14ac:dyDescent="0.2">
      <c r="A18" s="417">
        <v>11</v>
      </c>
      <c r="B18" s="418" t="s">
        <v>222</v>
      </c>
    </row>
    <row r="19" spans="1:2" ht="16.5" x14ac:dyDescent="0.2">
      <c r="A19" s="417">
        <v>12</v>
      </c>
      <c r="B19" s="418" t="s">
        <v>223</v>
      </c>
    </row>
    <row r="20" spans="1:2" ht="16.5" x14ac:dyDescent="0.2">
      <c r="A20" s="417">
        <v>13</v>
      </c>
      <c r="B20" s="418" t="s">
        <v>224</v>
      </c>
    </row>
    <row r="21" spans="1:2" ht="16.5" x14ac:dyDescent="0.2">
      <c r="A21" s="417">
        <v>14</v>
      </c>
      <c r="B21" s="418" t="s">
        <v>225</v>
      </c>
    </row>
    <row r="22" spans="1:2" ht="16.5" x14ac:dyDescent="0.2">
      <c r="A22" s="417">
        <v>14</v>
      </c>
      <c r="B22" s="418" t="s">
        <v>226</v>
      </c>
    </row>
    <row r="23" spans="1:2" ht="16.5" x14ac:dyDescent="0.2">
      <c r="A23" s="417">
        <v>15</v>
      </c>
      <c r="B23" s="418" t="s">
        <v>227</v>
      </c>
    </row>
    <row r="24" spans="1:2" ht="16.5" x14ac:dyDescent="0.2">
      <c r="A24" s="417">
        <v>16</v>
      </c>
      <c r="B24" s="418" t="s">
        <v>228</v>
      </c>
    </row>
    <row r="25" spans="1:2" ht="16.5" x14ac:dyDescent="0.2">
      <c r="A25" s="417">
        <v>17</v>
      </c>
      <c r="B25" s="418" t="s">
        <v>229</v>
      </c>
    </row>
    <row r="26" spans="1:2" ht="16.5" x14ac:dyDescent="0.2">
      <c r="A26" s="417">
        <v>18</v>
      </c>
      <c r="B26" s="418" t="s">
        <v>230</v>
      </c>
    </row>
    <row r="27" spans="1:2" ht="49.5" x14ac:dyDescent="0.2">
      <c r="A27" s="419" t="s">
        <v>231</v>
      </c>
      <c r="B27" s="418" t="s">
        <v>232</v>
      </c>
    </row>
    <row r="28" spans="1:2" ht="49.5" x14ac:dyDescent="0.2">
      <c r="A28" s="419" t="s">
        <v>233</v>
      </c>
      <c r="B28" s="420" t="s">
        <v>234</v>
      </c>
    </row>
    <row r="29" spans="1:2" ht="16.5" x14ac:dyDescent="0.2">
      <c r="A29" s="419" t="s">
        <v>235</v>
      </c>
      <c r="B29" s="418" t="s">
        <v>236</v>
      </c>
    </row>
    <row r="30" spans="1:2" ht="39.75" customHeight="1" x14ac:dyDescent="0.2">
      <c r="A30" s="419" t="s">
        <v>237</v>
      </c>
      <c r="B30" s="420" t="s">
        <v>238</v>
      </c>
    </row>
    <row r="31" spans="1:2" ht="16.5" x14ac:dyDescent="0.25">
      <c r="A31" s="421"/>
      <c r="B31" s="421"/>
    </row>
    <row r="32" spans="1:2" x14ac:dyDescent="0.2">
      <c r="A32" s="741" t="s">
        <v>239</v>
      </c>
      <c r="B32" s="741"/>
    </row>
    <row r="33" spans="1:2" x14ac:dyDescent="0.2">
      <c r="A33" s="741"/>
      <c r="B33" s="741"/>
    </row>
    <row r="34" spans="1:2" x14ac:dyDescent="0.2">
      <c r="A34" s="741"/>
      <c r="B34" s="741"/>
    </row>
    <row r="35" spans="1:2" x14ac:dyDescent="0.2">
      <c r="A35" s="741"/>
      <c r="B35" s="741"/>
    </row>
    <row r="36" spans="1:2" x14ac:dyDescent="0.2">
      <c r="A36" s="741"/>
      <c r="B36" s="741"/>
    </row>
    <row r="37" spans="1:2" ht="19.5" x14ac:dyDescent="0.2">
      <c r="A37" s="562" t="s">
        <v>240</v>
      </c>
      <c r="B37" s="562"/>
    </row>
    <row r="39" spans="1:2" ht="16.5" x14ac:dyDescent="0.25">
      <c r="A39" s="739" t="s">
        <v>242</v>
      </c>
      <c r="B39" s="739"/>
    </row>
    <row r="40" spans="1:2" ht="16.5" x14ac:dyDescent="0.25">
      <c r="A40" s="739" t="s">
        <v>29</v>
      </c>
      <c r="B40" s="739"/>
    </row>
    <row r="41" spans="1:2" ht="16.5" x14ac:dyDescent="0.25">
      <c r="A41" s="422"/>
      <c r="B41" s="422"/>
    </row>
    <row r="42" spans="1:2" ht="16.5" x14ac:dyDescent="0.25">
      <c r="A42" s="739" t="s">
        <v>241</v>
      </c>
      <c r="B42" s="739"/>
    </row>
    <row r="43" spans="1:2" x14ac:dyDescent="0.2">
      <c r="A43" s="423"/>
      <c r="B43" s="423"/>
    </row>
  </sheetData>
  <mergeCells count="7">
    <mergeCell ref="A42:B42"/>
    <mergeCell ref="A6:A7"/>
    <mergeCell ref="B6:B7"/>
    <mergeCell ref="A32:B36"/>
    <mergeCell ref="A37:B37"/>
    <mergeCell ref="A39:B39"/>
    <mergeCell ref="A40:B40"/>
  </mergeCells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E24"/>
  <sheetViews>
    <sheetView view="pageBreakPreview" zoomScaleNormal="85" workbookViewId="0">
      <selection activeCell="B4" sqref="B4"/>
    </sheetView>
  </sheetViews>
  <sheetFormatPr defaultRowHeight="12.75" x14ac:dyDescent="0.2"/>
  <cols>
    <col min="1" max="1" width="46.7109375"/>
    <col min="2" max="2" width="63.5703125" customWidth="1"/>
    <col min="3" max="3" width="8.5703125"/>
    <col min="4" max="4" width="23.42578125"/>
    <col min="5" max="5" width="50"/>
    <col min="6" max="1025" width="8.5703125"/>
  </cols>
  <sheetData>
    <row r="2" spans="1:5" ht="18.75" x14ac:dyDescent="0.3">
      <c r="A2" s="47"/>
      <c r="B2" s="47"/>
      <c r="C2" s="47"/>
      <c r="D2" s="47"/>
    </row>
    <row r="3" spans="1:5" ht="19.5" thickBot="1" x14ac:dyDescent="0.35">
      <c r="A3" s="47"/>
      <c r="B3" s="47"/>
      <c r="C3" s="47"/>
      <c r="D3" s="47"/>
      <c r="E3" s="48"/>
    </row>
    <row r="4" spans="1:5" ht="369.75" customHeight="1" thickBot="1" x14ac:dyDescent="0.35">
      <c r="A4" s="47" t="s">
        <v>26</v>
      </c>
      <c r="B4" s="49" t="s">
        <v>491</v>
      </c>
      <c r="C4" s="47"/>
      <c r="D4" s="47"/>
      <c r="E4" s="50"/>
    </row>
    <row r="5" spans="1:5" ht="19.5" thickBot="1" x14ac:dyDescent="0.35">
      <c r="A5" s="47"/>
      <c r="B5" s="47"/>
      <c r="C5" s="47"/>
      <c r="D5" s="47"/>
      <c r="E5" s="50"/>
    </row>
    <row r="6" spans="1:5" ht="37.5" x14ac:dyDescent="0.3">
      <c r="A6" s="47" t="s">
        <v>27</v>
      </c>
      <c r="B6" s="49" t="s">
        <v>244</v>
      </c>
      <c r="C6" s="47"/>
      <c r="D6" s="47"/>
    </row>
    <row r="7" spans="1:5" ht="18.75" x14ac:dyDescent="0.3">
      <c r="A7" s="47"/>
      <c r="B7" s="47"/>
      <c r="C7" s="47"/>
      <c r="D7" s="47"/>
      <c r="E7" s="51" t="s">
        <v>28</v>
      </c>
    </row>
    <row r="8" spans="1:5" ht="18.75" x14ac:dyDescent="0.3">
      <c r="A8" s="47"/>
      <c r="B8" s="47"/>
      <c r="C8" s="47"/>
      <c r="D8" s="47" t="e">
        <f>#REF!</f>
        <v>#REF!</v>
      </c>
      <c r="E8" t="str">
        <f>B10</f>
        <v>ООО «Югстрой-Электросеть»</v>
      </c>
    </row>
    <row r="9" spans="1:5" ht="18.75" x14ac:dyDescent="0.3">
      <c r="A9" s="47"/>
      <c r="B9" s="52" t="s">
        <v>207</v>
      </c>
      <c r="C9" s="47"/>
      <c r="D9" s="47" t="e">
        <f>#REF!</f>
        <v>#REF!</v>
      </c>
      <c r="E9">
        <f>B16</f>
        <v>0</v>
      </c>
    </row>
    <row r="10" spans="1:5" ht="147" customHeight="1" x14ac:dyDescent="0.3">
      <c r="A10" s="47" t="s">
        <v>24</v>
      </c>
      <c r="B10" s="53" t="s">
        <v>29</v>
      </c>
      <c r="C10" s="47"/>
      <c r="D10" s="47" t="e">
        <f>#REF!</f>
        <v>#REF!</v>
      </c>
      <c r="E10" s="65"/>
    </row>
    <row r="11" spans="1:5" ht="18.75" x14ac:dyDescent="0.3">
      <c r="A11" s="47"/>
      <c r="B11" s="47"/>
      <c r="C11" s="47"/>
      <c r="D11" s="47" t="e">
        <f>#REF!</f>
        <v>#REF!</v>
      </c>
      <c r="E11" s="46"/>
    </row>
    <row r="12" spans="1:5" ht="18.75" x14ac:dyDescent="0.3">
      <c r="A12" s="47" t="s">
        <v>30</v>
      </c>
      <c r="B12" s="54" t="s">
        <v>162</v>
      </c>
      <c r="C12" s="47"/>
      <c r="D12" s="47"/>
      <c r="E12" s="55"/>
    </row>
    <row r="13" spans="1:5" ht="18.75" x14ac:dyDescent="0.3">
      <c r="A13" s="47"/>
      <c r="B13" s="47"/>
      <c r="C13" s="47"/>
      <c r="D13" s="47"/>
      <c r="E13" s="55"/>
    </row>
    <row r="14" spans="1:5" ht="18.75" x14ac:dyDescent="0.3">
      <c r="A14" s="47"/>
      <c r="B14" s="52"/>
      <c r="C14" s="47"/>
      <c r="D14" s="47"/>
      <c r="E14" s="55"/>
    </row>
    <row r="15" spans="1:5" ht="18.75" x14ac:dyDescent="0.3">
      <c r="A15" s="47"/>
      <c r="B15" s="53"/>
      <c r="C15" s="47"/>
      <c r="D15" s="47"/>
      <c r="E15" s="55"/>
    </row>
    <row r="16" spans="1:5" ht="18.75" x14ac:dyDescent="0.3">
      <c r="A16" s="47" t="s">
        <v>25</v>
      </c>
      <c r="B16" s="53"/>
      <c r="C16" s="47"/>
      <c r="D16" s="47"/>
    </row>
    <row r="17" spans="1:4" ht="18.75" x14ac:dyDescent="0.3">
      <c r="A17" s="47"/>
      <c r="B17" s="47" t="s">
        <v>157</v>
      </c>
      <c r="C17" s="47"/>
      <c r="D17" s="47"/>
    </row>
    <row r="18" spans="1:4" ht="18.75" x14ac:dyDescent="0.3">
      <c r="A18" s="47"/>
      <c r="B18" s="47" t="s">
        <v>164</v>
      </c>
      <c r="C18" s="47"/>
      <c r="D18" s="47"/>
    </row>
    <row r="19" spans="1:4" ht="18.75" x14ac:dyDescent="0.3">
      <c r="A19" s="47" t="s">
        <v>30</v>
      </c>
      <c r="B19" s="54" t="s">
        <v>163</v>
      </c>
      <c r="C19" s="47"/>
      <c r="D19" s="47"/>
    </row>
    <row r="20" spans="1:4" ht="18.75" x14ac:dyDescent="0.3">
      <c r="A20" s="47"/>
      <c r="B20" s="47"/>
      <c r="C20" s="47"/>
      <c r="D20" s="47"/>
    </row>
    <row r="21" spans="1:4" ht="18.75" x14ac:dyDescent="0.3">
      <c r="A21" s="47"/>
      <c r="B21" s="47"/>
      <c r="C21" s="47"/>
      <c r="D21" s="47"/>
    </row>
    <row r="22" spans="1:4" ht="18.75" x14ac:dyDescent="0.3">
      <c r="A22" s="47" t="s">
        <v>31</v>
      </c>
      <c r="B22" s="56" t="s">
        <v>22</v>
      </c>
      <c r="C22" s="47"/>
      <c r="D22" s="47"/>
    </row>
    <row r="23" spans="1:4" ht="18.75" x14ac:dyDescent="0.3">
      <c r="A23" s="47"/>
      <c r="B23" s="47"/>
      <c r="C23" s="47"/>
      <c r="D23" s="47"/>
    </row>
    <row r="24" spans="1:4" ht="18.75" x14ac:dyDescent="0.3">
      <c r="A24" s="47" t="s">
        <v>32</v>
      </c>
      <c r="B24" s="56" t="s">
        <v>23</v>
      </c>
      <c r="C24" s="47"/>
      <c r="D24" s="47"/>
    </row>
  </sheetData>
  <pageMargins left="0.75" right="0.75" top="1" bottom="1" header="0.51180555555555496" footer="0.51180555555555496"/>
  <pageSetup paperSize="9" firstPageNumber="0" orientation="portrait" r:id="rId1"/>
  <colBreaks count="1" manualBreakCount="1">
    <brk id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Прил 1</vt:lpstr>
      <vt:lpstr>Прил 1.1</vt:lpstr>
      <vt:lpstr>Прил2</vt:lpstr>
      <vt:lpstr>Прил 3</vt:lpstr>
      <vt:lpstr>Прил 4</vt:lpstr>
      <vt:lpstr>Прил 7</vt:lpstr>
      <vt:lpstr>Прил9</vt:lpstr>
      <vt:lpstr>Прил12</vt:lpstr>
      <vt:lpstr>Прил 13</vt:lpstr>
      <vt:lpstr>Прил 17</vt:lpstr>
      <vt:lpstr>Прил 18</vt:lpstr>
      <vt:lpstr>Прил 19</vt:lpstr>
      <vt:lpstr>НАЧИНАТЬ С ЭТОГО</vt:lpstr>
      <vt:lpstr>'Прил 1'!Заголовки_для_печати</vt:lpstr>
      <vt:lpstr>'Прил 4'!Заголовки_для_печати</vt:lpstr>
      <vt:lpstr>Прил2!Заголовки_для_печати</vt:lpstr>
      <vt:lpstr>'Прил 1'!Область_печати</vt:lpstr>
      <vt:lpstr>'Прил 13'!Область_печати</vt:lpstr>
      <vt:lpstr>'Прил 3'!Область_печати</vt:lpstr>
      <vt:lpstr>'Прил 4'!Область_печати</vt:lpstr>
      <vt:lpstr>'Прил 7'!Область_печати</vt:lpstr>
      <vt:lpstr>Прил2!Область_печати</vt:lpstr>
      <vt:lpstr>Прил9!Область_печати</vt:lpstr>
    </vt:vector>
  </TitlesOfParts>
  <Company>Stroyneft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HarisovRM</dc:creator>
  <cp:lastModifiedBy>Горбаносова Валентина Викторовна</cp:lastModifiedBy>
  <cp:revision>1</cp:revision>
  <cp:lastPrinted>2026-09-23T07:50:57Z</cp:lastPrinted>
  <dcterms:created xsi:type="dcterms:W3CDTF">2005-12-08T17:35:52Z</dcterms:created>
  <dcterms:modified xsi:type="dcterms:W3CDTF">2026-09-28T11:23:12Z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Stroyneft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