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Авиакомпания Костромская\ЗК рулевой винт\Документация\"/>
    </mc:Choice>
  </mc:AlternateContent>
  <xr:revisionPtr revIDLastSave="0" documentId="13_ncr:1_{86E40994-7E81-40A0-8EA2-5999DB65EB3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definedNames>
    <definedName name="_xlnm.Print_Area" localSheetId="0">Лист1!$A$1:$O$21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7" i="1" l="1"/>
  <c r="N7" i="1" s="1"/>
  <c r="N8" i="1" s="1"/>
  <c r="J7" i="1"/>
  <c r="K7" i="1" s="1"/>
</calcChain>
</file>

<file path=xl/sharedStrings.xml><?xml version="1.0" encoding="utf-8"?>
<sst xmlns="http://schemas.openxmlformats.org/spreadsheetml/2006/main" count="32" uniqueCount="30">
  <si>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</si>
  <si>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</si>
  <si>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</si>
  <si>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 xml:space="preserve">Метод сопоставимых рыночных цен по пп. 1.6.1, 1.6.6 Положения. 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</si>
  <si>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</si>
  <si>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</si>
  <si>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</si>
  <si>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</si>
  <si>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</si>
  <si>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>Источник №1           КП №2409КП_01 от 24.09.2026</t>
  </si>
  <si>
    <t>Источник №2            КП №102-ХЭ от 25.09.2026</t>
  </si>
  <si>
    <t>Источник №3            КП №1060 от 24.09.2026</t>
  </si>
  <si>
    <t>Среднеквадр. отклонение</t>
  </si>
  <si>
    <t>Коэффициент вариации (%)</t>
  </si>
  <si>
    <t>Начальная (максимальная) цена, руб</t>
  </si>
  <si>
    <t>Цена за единицу изм. (руб.)*</t>
  </si>
  <si>
    <t>30.30.50.110</t>
  </si>
  <si>
    <t>шт.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</si>
  <si>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</si>
  <si>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</si>
  <si>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Специалист по закупкам </t>
  </si>
  <si>
    <t xml:space="preserve">Контактный телефон:            </t>
  </si>
  <si>
    <t>Дата: 29.09.2026</t>
  </si>
  <si>
    <t>.</t>
  </si>
  <si>
    <t xml:space="preserve">Средняя арифметическая цена за единицу,руб./шт.    </t>
  </si>
  <si>
    <t>Приложение 3 к извещению
о проведении запроса котировок в электронной форме</t>
  </si>
  <si>
    <t>Цена за ед. по выбранному ценовому предложению, руб.</t>
  </si>
  <si>
    <t>Поставка рулевого винта черт. 333.3510.0000 для вертолета «Ансат» для нужд АО «Костромское авиапредприятие»</t>
  </si>
  <si>
    <t>Рулевой винт черт. 333.3510.0000 для вертолета «Ансат»</t>
  </si>
  <si>
    <t>Цены КП: 3 500 000, 3 900 000 и 4 100 000 руб. Средняя: 3 833 333,33 руб.; среднеквадратичное отклонение: 305 505,05 руб.; вариация: 7,97%. НМЦД 3 500 000,00 руб. = 1 шт. × минимальное КП № 2409КП_01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</si>
</sst>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0" x14ac:knownFonts="1">
    <font>
      <sz val="11"/>
      <color theme="1"/>
      <name val="Calibri"/>
      <charset val="1"/>
    </font>
    <font>
      <sz val="11"/>
      <color theme="10"/>
      <name val="Calibri"/>
      <charset val="1"/>
    </font>
    <font>
      <sz val="11"/>
      <color rgb="FF000000"/>
      <name val="Calibri"/>
      <charset val="1"/>
    </font>
    <font>
      <sz val="11"/>
      <color theme="1"/>
      <name val="Times New Roman"/>
      <charset val="1"/>
    </font>
    <font>
      <b/>
      <sz val="14"/>
      <color theme="1"/>
      <name val="Times New Roman"/>
      <charset val="1"/>
    </font>
    <font>
      <sz val="11"/>
      <color rgb="FF000000"/>
      <name val="Times New Roman"/>
      <charset val="1"/>
    </font>
    <font>
      <b/>
      <sz val="11"/>
      <color theme="1"/>
      <name val="Times New Roman"/>
      <charset val="1"/>
    </font>
    <font>
      <sz val="10"/>
      <color rgb="FF000000"/>
      <name val="Times New Roman"/>
      <charset val="1"/>
    </font>
    <font>
      <sz val="11"/>
      <name val="Times New Roman"/>
      <charset val="1"/>
    </font>
    <font>
      <sz val="12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3" fillId="0" borderId="0" xfId="0" applyFont="1" applyAlignment="1"/>
    <xf numFmtId="2" fontId="3" fillId="0" borderId="0" xfId="0" applyNumberFormat="1" applyFont="1" applyAlignment="1"/>
    <xf numFmtId="2" fontId="3" fillId="0" borderId="0" xfId="0" applyNumberFormat="1" applyFont="1" applyAlignment="1">
      <alignment horizontal="center" vertical="center"/>
    </xf>
    <xf numFmtId="0" fontId="0" fillId="0" borderId="0" xfId="0" applyAlignment="1"/>
    <xf numFmtId="2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2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165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6" fontId="3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167" fontId="3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/>
    <xf numFmtId="168" fontId="9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4" fontId="6" fillId="0" borderId="3" xfId="0" applyNumberFormat="1" applyFont="1" applyFill="1" applyBorder="1" applyAlignment="1">
      <alignment horizontal="right" vertical="top" wrapText="1"/>
    </xf>
    <xf numFmtId="4" fontId="6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</cellXfs>
  <cellStyles count="3">
    <cellStyle name="*unknown*" xfId="1" xr:uid="{00000000-0005-0000-0000-000006000000}"/>
    <cellStyle name="Обычный" xfId="0" builtinId="0"/>
    <cellStyle name="Обычный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tabSelected="1" zoomScaleNormal="100" workbookViewId="0">
      <selection activeCell="G11" sqref="G11"/>
    </sheetView>
  </sheetViews>
  <sheetFormatPr defaultColWidth="9.140625" defaultRowHeight="15" x14ac:dyDescent="0.25"/>
  <cols>
    <col min="1" max="1" width="5.28515625" style="1" customWidth="1"/>
    <col min="2" max="2" width="20.85546875" style="1" customWidth="1"/>
    <col min="3" max="3" width="13.140625" style="1" customWidth="1"/>
    <col min="4" max="4" width="18.85546875" style="1" customWidth="1"/>
    <col min="5" max="5" width="10.14062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16384" width="9.140625" style="1"/>
  </cols>
  <sheetData>
    <row r="1" spans="1:27" s="4" customFormat="1" ht="29.25" customHeight="1" x14ac:dyDescent="0.25">
      <c r="J1" s="59" t="s">
        <v>25</v>
      </c>
      <c r="K1" s="59"/>
      <c r="L1" s="59"/>
      <c r="M1" s="59"/>
      <c r="N1" s="59"/>
      <c r="O1" s="59"/>
    </row>
    <row r="2" spans="1:27" ht="25.5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27" ht="30" customHeight="1" x14ac:dyDescent="0.25">
      <c r="A3" s="58" t="s">
        <v>1</v>
      </c>
      <c r="B3" s="58"/>
      <c r="C3" s="61" t="s">
        <v>27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27" ht="51.75" customHeight="1" x14ac:dyDescent="0.25">
      <c r="A4" s="58" t="s">
        <v>2</v>
      </c>
      <c r="B4" s="58"/>
      <c r="C4" s="62" t="s">
        <v>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27" ht="93.75" customHeight="1" x14ac:dyDescent="0.25">
      <c r="A5" s="58" t="s">
        <v>4</v>
      </c>
      <c r="B5" s="58" t="s">
        <v>5</v>
      </c>
      <c r="C5" s="58"/>
      <c r="D5" s="58" t="s">
        <v>6</v>
      </c>
      <c r="E5" s="58" t="s">
        <v>7</v>
      </c>
      <c r="F5" s="52" t="s">
        <v>8</v>
      </c>
      <c r="G5" s="5" t="s">
        <v>9</v>
      </c>
      <c r="H5" s="5" t="s">
        <v>10</v>
      </c>
      <c r="I5" s="5" t="s">
        <v>11</v>
      </c>
      <c r="J5" s="56" t="s">
        <v>12</v>
      </c>
      <c r="K5" s="56" t="s">
        <v>13</v>
      </c>
      <c r="L5" s="56" t="s">
        <v>24</v>
      </c>
      <c r="M5" s="63" t="s">
        <v>26</v>
      </c>
      <c r="N5" s="52" t="s">
        <v>14</v>
      </c>
    </row>
    <row r="6" spans="1:27" ht="74.25" customHeight="1" x14ac:dyDescent="0.25">
      <c r="A6" s="58"/>
      <c r="B6" s="58"/>
      <c r="C6" s="58"/>
      <c r="D6" s="58"/>
      <c r="E6" s="58"/>
      <c r="F6" s="58"/>
      <c r="G6" s="6" t="s">
        <v>15</v>
      </c>
      <c r="H6" s="6" t="s">
        <v>15</v>
      </c>
      <c r="I6" s="6" t="s">
        <v>15</v>
      </c>
      <c r="J6" s="57"/>
      <c r="K6" s="57"/>
      <c r="L6" s="57"/>
      <c r="M6" s="64"/>
      <c r="N6" s="51"/>
    </row>
    <row r="7" spans="1:27" ht="44.25" customHeight="1" x14ac:dyDescent="0.25">
      <c r="A7" s="28">
        <v>1</v>
      </c>
      <c r="B7" s="53" t="s">
        <v>28</v>
      </c>
      <c r="C7" s="53"/>
      <c r="D7" s="29" t="s">
        <v>16</v>
      </c>
      <c r="E7" s="30" t="s">
        <v>17</v>
      </c>
      <c r="F7" s="31">
        <v>1</v>
      </c>
      <c r="G7" s="32">
        <v>3500000</v>
      </c>
      <c r="H7" s="32">
        <v>3900000</v>
      </c>
      <c r="I7" s="33">
        <v>4100000</v>
      </c>
      <c r="J7" s="34">
        <f>ROUND(STDEV(G7:I7),2)</f>
        <v>305505.05</v>
      </c>
      <c r="K7" s="35">
        <f>ROUND(J7/L7*100,2)</f>
        <v>7.97</v>
      </c>
      <c r="L7" s="36">
        <f>ROUND(AVERAGE(G7:I7),2)</f>
        <v>3833333.33</v>
      </c>
      <c r="M7" s="36">
        <v>3500000</v>
      </c>
      <c r="N7" s="36">
        <f>ROUND(F7*M7,2)</f>
        <v>3500000</v>
      </c>
      <c r="O7" s="37"/>
    </row>
    <row r="8" spans="1:27" s="7" customFormat="1" ht="15" customHeight="1" x14ac:dyDescent="0.2">
      <c r="A8" s="54" t="s">
        <v>18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38"/>
      <c r="N8" s="39">
        <f>SUM(N7)</f>
        <v>3500000</v>
      </c>
      <c r="O8" s="40"/>
    </row>
    <row r="9" spans="1:27" ht="67.5" customHeight="1" x14ac:dyDescent="0.25">
      <c r="A9" s="55" t="s">
        <v>29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27" ht="1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 x14ac:dyDescent="0.2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 x14ac:dyDescent="0.25">
      <c r="A13" s="10"/>
      <c r="B13" s="10"/>
      <c r="C13" s="10"/>
      <c r="D13" s="10"/>
      <c r="E13" s="10"/>
      <c r="F13" s="10"/>
      <c r="G13" s="10"/>
      <c r="H13" s="10"/>
      <c r="I13" s="9"/>
      <c r="J13" s="11"/>
      <c r="K13" s="9"/>
      <c r="L13" s="12"/>
      <c r="M13" s="9"/>
      <c r="N13" s="11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 x14ac:dyDescent="0.25">
      <c r="A14" s="10"/>
      <c r="B14" s="10"/>
      <c r="C14" s="10"/>
      <c r="D14" s="13"/>
      <c r="E14" s="13"/>
      <c r="F14" s="13"/>
      <c r="G14" s="13"/>
      <c r="H14" s="13"/>
      <c r="I14" s="9"/>
      <c r="J14" s="9"/>
      <c r="K14" s="9"/>
      <c r="L14" s="14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 x14ac:dyDescent="0.25">
      <c r="A15" s="49"/>
      <c r="B15" s="49"/>
      <c r="C15" s="49"/>
      <c r="D15" s="50"/>
      <c r="E15" s="50"/>
      <c r="F15" s="50"/>
      <c r="G15" s="50"/>
      <c r="H15" s="50"/>
      <c r="I15" s="9"/>
      <c r="J15" s="9"/>
      <c r="K15" s="9"/>
      <c r="L15" s="9"/>
      <c r="M15" s="9"/>
      <c r="N15" s="9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 x14ac:dyDescent="0.25">
      <c r="A16" s="49"/>
      <c r="B16" s="49"/>
      <c r="C16" s="49"/>
      <c r="D16" s="50"/>
      <c r="E16" s="50"/>
      <c r="F16" s="50"/>
      <c r="G16" s="50"/>
      <c r="H16" s="50"/>
      <c r="I16" s="9"/>
      <c r="J16" s="9"/>
      <c r="K16" s="9"/>
      <c r="L16" s="9"/>
      <c r="M16" s="9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 x14ac:dyDescent="0.25">
      <c r="A17" s="15"/>
      <c r="B17" s="15"/>
      <c r="C17" s="15"/>
      <c r="D17" s="16"/>
      <c r="E17" s="16"/>
      <c r="F17" s="16"/>
      <c r="G17" s="16"/>
      <c r="H17" s="16"/>
      <c r="I17" s="9"/>
      <c r="J17" s="9"/>
      <c r="K17" s="9"/>
      <c r="L17" s="17"/>
      <c r="M17" s="9"/>
      <c r="N17" s="9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 x14ac:dyDescent="0.25">
      <c r="A19" s="45" t="s">
        <v>19</v>
      </c>
      <c r="B19" s="45"/>
      <c r="C19" s="45" t="s">
        <v>20</v>
      </c>
      <c r="D19" s="45"/>
      <c r="E19" s="45"/>
      <c r="F19" s="18"/>
      <c r="G19" s="18"/>
      <c r="H19" s="18"/>
      <c r="I19" s="18"/>
      <c r="J19" s="18"/>
      <c r="K19" s="18"/>
      <c r="L19" s="19"/>
      <c r="M19" s="9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 x14ac:dyDescent="0.25">
      <c r="A20" s="45" t="s">
        <v>21</v>
      </c>
      <c r="B20" s="45"/>
      <c r="C20" s="20"/>
      <c r="D20" s="18"/>
      <c r="E20" s="18"/>
      <c r="F20" s="18"/>
      <c r="G20" s="18"/>
      <c r="H20" s="18"/>
      <c r="I20" s="18"/>
      <c r="J20" s="18"/>
      <c r="K20" s="18"/>
      <c r="L20" s="9"/>
      <c r="M20" s="9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 x14ac:dyDescent="0.25">
      <c r="A21" s="46" t="s">
        <v>22</v>
      </c>
      <c r="B21" s="46"/>
      <c r="C21" s="21" t="s">
        <v>23</v>
      </c>
      <c r="D21" s="18"/>
      <c r="E21" s="18"/>
      <c r="F21" s="18"/>
      <c r="G21" s="18"/>
      <c r="H21" s="18"/>
      <c r="I21" s="18"/>
      <c r="J21" s="18"/>
      <c r="K21" s="18"/>
      <c r="L21" s="9"/>
      <c r="M21" s="9"/>
      <c r="N21" s="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21" customHeight="1" x14ac:dyDescent="0.25">
      <c r="C26" s="22"/>
      <c r="D26" s="22"/>
      <c r="F26" s="47"/>
      <c r="G26" s="47"/>
      <c r="I26" s="3"/>
      <c r="K26" s="2"/>
      <c r="L26" s="3"/>
      <c r="M26" s="3"/>
      <c r="N26" s="3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</row>
    <row r="27" spans="1:27" ht="17.25" customHeight="1" x14ac:dyDescent="0.25">
      <c r="A27" s="23"/>
      <c r="B27" s="23"/>
      <c r="C27" s="24"/>
      <c r="D27" s="24"/>
      <c r="F27" s="41"/>
      <c r="G27" s="41"/>
      <c r="H27" s="1"/>
      <c r="I27" s="25"/>
      <c r="J27" s="1"/>
      <c r="K27" s="1"/>
      <c r="L27" s="1"/>
      <c r="M27" s="1"/>
      <c r="N27" s="1"/>
    </row>
    <row r="28" spans="1:27" ht="31.5" customHeight="1" x14ac:dyDescent="0.25">
      <c r="A28" s="42"/>
      <c r="B28" s="42"/>
      <c r="C28" s="42"/>
      <c r="D28" s="42"/>
      <c r="E28" s="42"/>
      <c r="H28" s="1"/>
      <c r="I28" s="1"/>
      <c r="J28" s="1"/>
      <c r="K28" s="1"/>
      <c r="L28" s="1"/>
      <c r="M28" s="1"/>
      <c r="N28" s="1"/>
    </row>
    <row r="29" spans="1:27" ht="24" customHeight="1" x14ac:dyDescent="0.25">
      <c r="A29" s="43"/>
      <c r="B29" s="43"/>
      <c r="C29" s="43"/>
      <c r="D29" s="43"/>
      <c r="E29" s="43"/>
      <c r="H29" s="1"/>
      <c r="I29" s="1"/>
      <c r="J29" s="1"/>
      <c r="K29" s="1"/>
      <c r="L29" s="1"/>
      <c r="M29" s="1"/>
      <c r="N29" s="1"/>
    </row>
    <row r="30" spans="1:27" ht="30.75" customHeight="1" x14ac:dyDescent="0.25">
      <c r="A30" s="44"/>
      <c r="B30" s="44"/>
      <c r="C30" s="44"/>
      <c r="D30" s="44"/>
      <c r="E30" s="44"/>
      <c r="H30" s="1"/>
      <c r="I30" s="1"/>
      <c r="J30" s="1"/>
      <c r="K30" s="1"/>
      <c r="L30" s="1"/>
      <c r="M30" s="1"/>
      <c r="N30" s="1"/>
    </row>
    <row r="31" spans="1:27" ht="21" customHeight="1" x14ac:dyDescent="0.25">
      <c r="A31" s="44"/>
      <c r="B31" s="44"/>
      <c r="C31" s="44"/>
      <c r="D31" s="44"/>
      <c r="E31" s="44"/>
      <c r="F31" s="26"/>
      <c r="G31" s="8"/>
      <c r="H31" s="1"/>
      <c r="I31" s="1"/>
      <c r="J31" s="8"/>
      <c r="K31" s="1"/>
      <c r="L31" s="1"/>
      <c r="M31" s="1"/>
      <c r="N31" s="1"/>
      <c r="S31" s="8"/>
    </row>
    <row r="32" spans="1:27" ht="14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4.25" customHeight="1" x14ac:dyDescent="0.25">
      <c r="A33" s="27"/>
      <c r="B33" s="27"/>
      <c r="G33" s="2"/>
      <c r="I33" s="3"/>
      <c r="K33" s="2"/>
    </row>
    <row r="34" spans="1:14" ht="14.25" customHeight="1" x14ac:dyDescent="0.25">
      <c r="A34" s="27"/>
      <c r="B34" s="27"/>
      <c r="G34" s="2"/>
      <c r="I34" s="3"/>
      <c r="K34" s="2"/>
    </row>
    <row r="35" spans="1:14" ht="14.25" customHeight="1" x14ac:dyDescent="0.25">
      <c r="A35" s="27"/>
      <c r="B35" s="27"/>
      <c r="G35" s="2"/>
      <c r="I35" s="3"/>
      <c r="K35" s="2"/>
    </row>
    <row r="36" spans="1:14" ht="14.25" customHeight="1" x14ac:dyDescent="0.25">
      <c r="A36" s="27"/>
      <c r="B36" s="27"/>
      <c r="G36" s="2"/>
      <c r="I36" s="3"/>
      <c r="K36" s="2"/>
    </row>
    <row r="37" spans="1:14" ht="14.25" customHeight="1" x14ac:dyDescent="0.25">
      <c r="A37" s="27"/>
      <c r="B37" s="27"/>
      <c r="G37" s="2"/>
      <c r="I37" s="3"/>
      <c r="K37" s="2"/>
    </row>
    <row r="38" spans="1:14" ht="14.25" customHeight="1" x14ac:dyDescent="0.25">
      <c r="A38" s="27"/>
      <c r="B38" s="27"/>
      <c r="G38" s="2"/>
      <c r="I38" s="3"/>
      <c r="K38" s="2"/>
    </row>
    <row r="39" spans="1:14" ht="14.25" customHeight="1" x14ac:dyDescent="0.25">
      <c r="A39" s="27"/>
      <c r="B39" s="27"/>
      <c r="G39" s="2"/>
      <c r="I39" s="3"/>
      <c r="L39" s="1"/>
      <c r="M39" s="1"/>
      <c r="N39" s="1"/>
    </row>
    <row r="40" spans="1:14" ht="14.25" customHeight="1" x14ac:dyDescent="0.25">
      <c r="A40" s="27"/>
      <c r="B40" s="27"/>
      <c r="G40" s="2"/>
      <c r="I40" s="3"/>
      <c r="L40" s="1"/>
      <c r="M40" s="1"/>
      <c r="N40" s="1"/>
    </row>
    <row r="41" spans="1:14" ht="14.25" customHeight="1" x14ac:dyDescent="0.25">
      <c r="A41" s="27"/>
      <c r="B41" s="27"/>
      <c r="G41" s="2"/>
      <c r="I41" s="3"/>
      <c r="L41" s="1"/>
      <c r="M41" s="1"/>
      <c r="N41" s="1"/>
    </row>
    <row r="42" spans="1:14" ht="14.25" customHeight="1" x14ac:dyDescent="0.25">
      <c r="A42" s="27"/>
      <c r="B42" s="27"/>
      <c r="G42" s="2"/>
      <c r="I42" s="3"/>
      <c r="L42" s="1"/>
      <c r="M42" s="1"/>
      <c r="N42" s="1"/>
    </row>
    <row r="43" spans="1:14" ht="14.25" customHeight="1" x14ac:dyDescent="0.25">
      <c r="B43" s="27"/>
      <c r="C43" s="27"/>
      <c r="D43" s="27"/>
      <c r="L43" s="1"/>
      <c r="M43" s="1"/>
      <c r="N43" s="1"/>
    </row>
    <row r="44" spans="1:14" ht="14.25" customHeight="1" x14ac:dyDescent="0.25">
      <c r="B44" s="27"/>
      <c r="C44" s="27"/>
      <c r="D44" s="27"/>
      <c r="L44" s="1"/>
      <c r="M44" s="1"/>
      <c r="N44" s="1"/>
    </row>
  </sheetData>
  <mergeCells count="34">
    <mergeCell ref="J1:O1"/>
    <mergeCell ref="A2:N2"/>
    <mergeCell ref="A3:B3"/>
    <mergeCell ref="C3:N3"/>
    <mergeCell ref="A4:B4"/>
    <mergeCell ref="C4:N4"/>
    <mergeCell ref="M5:M6"/>
    <mergeCell ref="N5:N6"/>
    <mergeCell ref="B7:C7"/>
    <mergeCell ref="A8:L8"/>
    <mergeCell ref="A9:O9"/>
    <mergeCell ref="K5:K6"/>
    <mergeCell ref="J5:J6"/>
    <mergeCell ref="L5:L6"/>
    <mergeCell ref="A5:A6"/>
    <mergeCell ref="B5:C6"/>
    <mergeCell ref="D5:D6"/>
    <mergeCell ref="E5:E6"/>
    <mergeCell ref="F5:F6"/>
    <mergeCell ref="A10:N10"/>
    <mergeCell ref="A15:C15"/>
    <mergeCell ref="D15:H15"/>
    <mergeCell ref="A16:C16"/>
    <mergeCell ref="D16:H16"/>
    <mergeCell ref="A19:B19"/>
    <mergeCell ref="C19:E19"/>
    <mergeCell ref="A20:B20"/>
    <mergeCell ref="A21:B21"/>
    <mergeCell ref="F26:G26"/>
    <mergeCell ref="F27:G27"/>
    <mergeCell ref="A28:E28"/>
    <mergeCell ref="A29:E29"/>
    <mergeCell ref="A30:E30"/>
    <mergeCell ref="A31:E31"/>
  </mergeCells>
  <pageMargins left="0.25" right="0.25" top="0.3" bottom="0.3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Дрига Ирина</dc:creator>
  <dc:description/>
  <cp:lastModifiedBy>Дрига Ирина</cp:lastModifiedBy>
  <cp:revision>0</cp:revision>
  <dcterms:created xsi:type="dcterms:W3CDTF">2026-09-25T11:23:13Z</dcterms:created>
  <dcterms:modified xsi:type="dcterms:W3CDTF">2026-09-28T11:36:18Z</dcterms:modified>
  <dc:language>en-US</dc:language>
</cp:coreProperties>
</file>