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CAEBEBD6-E5FD-4731-9ADE-E5F0A4941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</workbook>
</file>

<file path=xl/calcChain.xml><?xml version="1.0" encoding="utf-8"?>
<calcChain xmlns="http://schemas.openxmlformats.org/spreadsheetml/2006/main">
  <c r="H4" i="1" l="1"/>
  <c r="I4" i="1"/>
  <c r="L4" i="1" s="1"/>
  <c r="J4" i="1"/>
  <c r="K4" i="1" s="1"/>
  <c r="L5" i="1" l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<sst xmlns="http://schemas.openxmlformats.org/spreadsheetml/2006/main" count="27" uniqueCount="27">
  <si>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</si>
  <si>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</si>
  <si>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</si>
  <si>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</si>
  <si>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</si>
  <si>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</si>
  <si>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</si>
  <si>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</si>
  <si>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</si>
  <si>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</si>
  <si>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</si>
  <si>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</si>
  <si>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</si>
  <si>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</si>
  <si>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</si>
  <si>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</si>
  <si>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усл.ед.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</si>
  <si>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</si>
  <si>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</si>
  <si>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</si>
  <si>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Оказание услуг по техническому обслуживанию эндоскопического оборудования FUJIFILM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</si>
  <si>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</si>
  <si>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</si>
  <si>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№ЗКП-2026-009619 от 06.08.2026 г. На дату окончания подачи предложений не было подано ни одного коммерческого предложения.</t>
  </si>
  <si>
    <t>Источник 1
Исх. № 3892 от 04.08.2026
Вх. № 2118 от 10.08.2026</t>
  </si>
  <si>
    <t>Источник 2
Исх. № 3948 от 06.08.2026
Вх. № 2102 от 10.08.2026</t>
  </si>
  <si>
    <t>Источник 3
 Исх. № 3949 от 06.08.2026
Вх. № 2113 от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</si>
</sst>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90" zoomScaleNormal="90" workbookViewId="0">
      <selection sqref="A1:L14"/>
    </sheetView>
  </sheetViews>
  <sheetFormatPr defaultRowHeight="12.75" x14ac:dyDescent="0.2"/>
  <cols>
    <col min="1" max="1" width="5.42578125" style="1" customWidth="1"/>
    <col min="2" max="2" width="39.7109375" style="1" customWidth="1"/>
    <col min="3" max="3" width="7.28515625" style="1" customWidth="1"/>
    <col min="4" max="4" width="7.42578125" style="1" customWidth="1"/>
    <col min="5" max="5" width="16.5703125" style="6" customWidth="1"/>
    <col min="6" max="6" width="15.42578125" style="6" customWidth="1"/>
    <col min="7" max="8" width="14.7109375" style="6" customWidth="1"/>
    <col min="9" max="9" width="14.28515625" style="1" customWidth="1"/>
    <col min="10" max="10" width="12" style="1" customWidth="1"/>
    <col min="11" max="11" width="12.7109375" style="1" customWidth="1"/>
    <col min="12" max="12" width="17.2851562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  <c r="L1" s="12"/>
    </row>
    <row r="2" spans="1:12" ht="37.5" customHeight="1" x14ac:dyDescent="0.2">
      <c r="A2" s="16" t="s">
        <v>22</v>
      </c>
      <c r="B2" s="16" t="s">
        <v>13</v>
      </c>
      <c r="C2" s="16" t="s">
        <v>1</v>
      </c>
      <c r="D2" s="16" t="s">
        <v>2</v>
      </c>
      <c r="E2" s="13" t="s">
        <v>5</v>
      </c>
      <c r="F2" s="14"/>
      <c r="G2" s="15"/>
      <c r="H2" s="16" t="s">
        <v>18</v>
      </c>
      <c r="I2" s="16" t="s">
        <v>14</v>
      </c>
      <c r="J2" s="16" t="s">
        <v>3</v>
      </c>
      <c r="K2" s="16" t="s">
        <v>4</v>
      </c>
      <c r="L2" s="16" t="s">
        <v>15</v>
      </c>
    </row>
    <row r="3" spans="1:12" ht="71.25" customHeight="1" x14ac:dyDescent="0.2">
      <c r="A3" s="18"/>
      <c r="B3" s="18"/>
      <c r="C3" s="18"/>
      <c r="D3" s="18"/>
      <c r="E3" s="7" t="s">
        <v>24</v>
      </c>
      <c r="F3" s="7" t="s">
        <v>25</v>
      </c>
      <c r="G3" s="7" t="s">
        <v>26</v>
      </c>
      <c r="H3" s="19"/>
      <c r="I3" s="17"/>
      <c r="J3" s="17"/>
      <c r="K3" s="17"/>
      <c r="L3" s="17"/>
    </row>
    <row r="4" spans="1:12" ht="38.25" x14ac:dyDescent="0.2">
      <c r="A4" s="4">
        <v>1</v>
      </c>
      <c r="B4" s="24" t="s">
        <v>20</v>
      </c>
      <c r="C4" s="2" t="s">
        <v>16</v>
      </c>
      <c r="D4" s="3">
        <v>1</v>
      </c>
      <c r="E4" s="2">
        <v>4837056</v>
      </c>
      <c r="F4" s="2">
        <v>5079160</v>
      </c>
      <c r="G4" s="2">
        <v>5228340</v>
      </c>
      <c r="H4" s="2">
        <f>ROUND((AVERAGE(E4:G4)),2)</f>
        <v>5048185.33</v>
      </c>
      <c r="I4" s="2">
        <f>ROUND((MIN(E4:G4)),2)</f>
        <v>4837056</v>
      </c>
      <c r="J4" s="8">
        <f>_xlfn.STDEV.S(E4:G4)</f>
        <v>197472.44021719421</v>
      </c>
      <c r="K4" s="9">
        <f>J4*100/H4</f>
        <v>3.9117510017643156</v>
      </c>
      <c r="L4" s="2">
        <f>ROUND((I4*D4),2)</f>
        <v>4837056</v>
      </c>
    </row>
    <row r="5" spans="1:12" x14ac:dyDescent="0.2">
      <c r="A5" s="21" t="s">
        <v>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5">
        <f>SUM(L4:L4)</f>
        <v>4837056</v>
      </c>
    </row>
    <row r="6" spans="1:12" ht="19.5" customHeight="1" x14ac:dyDescent="0.2">
      <c r="B6" s="23" t="s">
        <v>21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39.75" customHeight="1" x14ac:dyDescent="0.2">
      <c r="B7" s="20" t="s">
        <v>23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57" customHeight="1" x14ac:dyDescent="0.2">
      <c r="B8" s="20" t="s">
        <v>12</v>
      </c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18" customHeight="1" x14ac:dyDescent="0.2">
      <c r="B9" s="1" t="s">
        <v>7</v>
      </c>
    </row>
    <row r="10" spans="1:12" x14ac:dyDescent="0.2">
      <c r="B10" s="1" t="s">
        <v>11</v>
      </c>
    </row>
    <row r="11" spans="1:12" x14ac:dyDescent="0.2">
      <c r="B11" s="1" t="s">
        <v>8</v>
      </c>
    </row>
    <row r="12" spans="1:12" ht="30" customHeight="1" x14ac:dyDescent="0.2">
      <c r="B12" s="20" t="s">
        <v>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">
      <c r="B13" s="1" t="s">
        <v>10</v>
      </c>
    </row>
    <row r="14" spans="1:12" x14ac:dyDescent="0.2">
      <c r="B14" s="1" t="s">
        <v>19</v>
      </c>
    </row>
  </sheetData>
  <mergeCells count="17">
    <mergeCell ref="B7:L7"/>
    <mergeCell ref="B8:L8"/>
    <mergeCell ref="B12:L12"/>
    <mergeCell ref="A5:K5"/>
    <mergeCell ref="B6:L6"/>
    <mergeCell ref="A1:J1"/>
    <mergeCell ref="K1:L1"/>
    <mergeCell ref="E2:G2"/>
    <mergeCell ref="I2:I3"/>
    <mergeCell ref="J2:J3"/>
    <mergeCell ref="D2:D3"/>
    <mergeCell ref="C2:C3"/>
    <mergeCell ref="K2:K3"/>
    <mergeCell ref="L2:L3"/>
    <mergeCell ref="A2:A3"/>
    <mergeCell ref="B2:B3"/>
    <mergeCell ref="H2:H3"/>
  </mergeCells>
  <conditionalFormatting sqref="K4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2026-09-25T09:52:06Z</dcterms:modified>
</cp:coreProperties>
</file>