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4 Закупки  ЕП\Обычные ЕП\76-26 ЕП автоматы колодки\Закупка\"/>
    </mc:Choice>
  </mc:AlternateContent>
  <xr:revisionPtr revIDLastSave="0" documentId="13_ncr:1_{F1E0BE3C-2975-4B53-975E-30F6E577BA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рақ1 (2)" sheetId="3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3" l="1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G37" i="3" l="1"/>
  <c r="F37" i="3"/>
  <c r="I19" i="3"/>
  <c r="J19" i="3" s="1"/>
  <c r="I20" i="3"/>
  <c r="J20" i="3" s="1"/>
  <c r="I21" i="3"/>
  <c r="J21" i="3" s="1"/>
  <c r="I22" i="3"/>
  <c r="J22" i="3" s="1"/>
  <c r="I23" i="3"/>
  <c r="J23" i="3" s="1"/>
  <c r="I24" i="3"/>
  <c r="J24" i="3" s="1"/>
  <c r="I25" i="3"/>
  <c r="J25" i="3" s="1"/>
  <c r="I26" i="3"/>
  <c r="J26" i="3" s="1"/>
  <c r="I27" i="3"/>
  <c r="J27" i="3" s="1"/>
  <c r="I28" i="3"/>
  <c r="J28" i="3" s="1"/>
  <c r="I29" i="3"/>
  <c r="J29" i="3" s="1"/>
  <c r="I30" i="3"/>
  <c r="J30" i="3" s="1"/>
  <c r="I31" i="3"/>
  <c r="J31" i="3" s="1"/>
  <c r="I32" i="3"/>
  <c r="J32" i="3" s="1"/>
  <c r="I33" i="3"/>
  <c r="J33" i="3" s="1"/>
  <c r="I34" i="3"/>
  <c r="J34" i="3" s="1"/>
  <c r="I35" i="3"/>
  <c r="J35" i="3" s="1"/>
  <c r="I36" i="3"/>
  <c r="J36" i="3" s="1"/>
  <c r="I18" i="3"/>
  <c r="J18" i="3" s="1"/>
  <c r="J37" i="3" l="1"/>
  <c r="I37" i="3"/>
</calcChain>
</file>

<file path=xl/sharedStrings.xml><?xml version="1.0" encoding="utf-8"?>
<sst xmlns="http://schemas.openxmlformats.org/spreadsheetml/2006/main" count="54" uniqueCount="50">
  <si>
    <t>РАСЧЕТ НМЦД МЕТОДОМ АНАЛИЗА РЫНКА</t>
  </si>
  <si>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</si>
  <si>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</si>
  <si>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</si>
  <si>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</si>
  <si>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</si>
  <si>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шт.</t>
  </si>
  <si>
    <t>Исполнитель расчета:</t>
  </si>
  <si>
    <t>Начальник СЭЗиС     _______________/Д.И. Саяпин//</t>
  </si>
  <si>
    <t xml:space="preserve"> </t>
  </si>
  <si>
    <t>предложение №1</t>
  </si>
  <si>
    <t xml:space="preserve">предложение №2 </t>
  </si>
  <si>
    <t>предложение №3</t>
  </si>
  <si>
    <t>кг.</t>
  </si>
  <si>
    <t>лит.</t>
  </si>
  <si>
    <t>бухта.</t>
  </si>
  <si>
    <t>т.</t>
  </si>
  <si>
    <t>рулон.</t>
  </si>
  <si>
    <t>за услугу.</t>
  </si>
  <si>
    <t>за еденицу.</t>
  </si>
  <si>
    <t xml:space="preserve">НДС в том числе </t>
  </si>
  <si>
    <t xml:space="preserve">без НДС </t>
  </si>
  <si>
    <t>м.п.</t>
  </si>
  <si>
    <t>м.кв.</t>
  </si>
  <si>
    <t>Информация о рыночных ценах за ед. изм., руб с НДС.</t>
  </si>
  <si>
    <t>Средня цена  за ед. изм., руб с НДС.</t>
  </si>
  <si>
    <t>Принятая стоимость за ед. изм. , руб. с НДС</t>
  </si>
  <si>
    <t>"__" ______________ 2026 г.</t>
  </si>
  <si>
    <t>цены единицы товара (единичных расценок)</t>
  </si>
  <si>
    <t>итого</t>
  </si>
  <si>
    <t xml:space="preserve">Выключатель автоматический 1P 20А C 4.5кА </t>
  </si>
  <si>
    <t xml:space="preserve">Выключатель автоматический 1P 10А C </t>
  </si>
  <si>
    <t xml:space="preserve">Выключатель автоматический 1P 20А C </t>
  </si>
  <si>
    <t>Выключатель автоматический 3P 40А С</t>
  </si>
  <si>
    <t>Выключатель автоматический 1P 25А C</t>
  </si>
  <si>
    <t>DIN-рейка L2000 оцинк</t>
  </si>
  <si>
    <t xml:space="preserve">Выключатель автоматический 1P 16А C </t>
  </si>
  <si>
    <t>Колодка клеммная ЗВИ-5 1.5-4кв.мм 12 пар</t>
  </si>
  <si>
    <t>Колодка клеммная ЗВИ-30 6-16кв.мм 12 пар</t>
  </si>
  <si>
    <t>Шина нулевая N 6х9 10 отверстий латунь</t>
  </si>
  <si>
    <t xml:space="preserve">Клемма строительно-монтажная 2-проводная 0.08-2.5кв.мм </t>
  </si>
  <si>
    <t>Клемма строительно-монтажная 3 -проводная 0.08-2,5 кв.мм.</t>
  </si>
  <si>
    <t>Вилка прямая IP44 16 А каучук красн</t>
  </si>
  <si>
    <t>Колодка удлинителя 3-м с заземл. 16А , IP44 каучук красн</t>
  </si>
  <si>
    <t>Набор вилка+розетка каучуковые c заземлением 16А IP44 с кольцом угловая красная</t>
  </si>
  <si>
    <t>Выключатель автоматический 3P 25А C</t>
  </si>
  <si>
    <t>Выключатель автоматический 3P 16А C</t>
  </si>
  <si>
    <t xml:space="preserve">Выключатель автоматический 3P 63А С </t>
  </si>
  <si>
    <t xml:space="preserve">Элемент питания ААA GP </t>
  </si>
  <si>
    <t>Цена единичных расценок  -    11462,48   рублей с учётом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</si>
</sst>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wrapText="1"/>
    </xf>
    <xf numFmtId="164" fontId="0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</cellXfs>
  <cellStyles count="2">
    <cellStyle name="Обычный" xfId="0" builtinId="0"/>
    <cellStyle name="Обычный 2" xfId="1" xr:uid="{6D00AB97-4AF7-400F-B427-29AF27EF7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0;&#1083;&#1077;&#1082;&#1089;&#1077;&#1077;&#1085;&#1082;&#1086;&#1052;&#1040;\Desktop\&#1089;%20&#1087;&#1088;&#1086;&#1096;&#1083;&#1086;&#1075;&#1086;%20&#1082;&#1086;&#1084;&#1087;&#1100;&#1102;&#1090;&#1077;&#1088;&#1072;\&#1076;&#1080;&#1089;&#1082;%20&#1076;\&#1047;&#1072;&#1082;&#1091;&#1087;&#1082;&#1080;\2026\4%20&#1047;&#1072;&#1082;&#1091;&#1087;&#1082;&#1080;%20%20&#1045;&#1055;\&#1054;&#1073;&#1099;&#1095;&#1085;&#1099;&#1077;%20&#1045;&#1055;\76-26%20&#1045;&#1055;%20&#1072;&#1074;&#1090;&#1086;&#1084;&#1072;&#1090;&#1099;%20&#1082;&#1086;&#1083;&#1086;&#1076;&#1082;&#1080;\&#1056;&#1072;&#1089;&#1095;&#1077;&#1090;%20&#1053;&#1052;&#1062;&#1050;&#1040;%20&#1072;&#1074;&#1090;&#1086;&#1084;&#1072;&#1090;&#1099;%202%20&#1087;&#1086;&#1083;&#1091;&#1075;&#1086;&#1083;&#1076;&#1080;&#1077;.xlsx" TargetMode="External"/><Relationship Id="rId1" Type="http://schemas.openxmlformats.org/officeDocument/2006/relationships/externalLinkPath" Target="/Users/&#1040;&#1083;&#1077;&#1082;&#1089;&#1077;&#1077;&#1085;&#1082;&#1086;&#1052;&#1040;/Desktop/&#1089;%20&#1087;&#1088;&#1086;&#1096;&#1083;&#1086;&#1075;&#1086;%20&#1082;&#1086;&#1084;&#1087;&#1100;&#1102;&#1090;&#1077;&#1088;&#1072;/&#1076;&#1080;&#1089;&#1082;%20&#1076;/&#1047;&#1072;&#1082;&#1091;&#1087;&#1082;&#1080;/2026/4%20&#1047;&#1072;&#1082;&#1091;&#1087;&#1082;&#1080;%20%20&#1045;&#1055;/&#1054;&#1073;&#1099;&#1095;&#1085;&#1099;&#1077;%20&#1045;&#1055;/76-26%20&#1045;&#1055;%20&#1072;&#1074;&#1090;&#1086;&#1084;&#1072;&#1090;&#1099;%20&#1082;&#1086;&#1083;&#1086;&#1076;&#1082;&#1080;/&#1056;&#1072;&#1089;&#1095;&#1077;&#1090;%20&#1053;&#1052;&#1062;&#1050;&#1040;%20&#1072;&#1074;&#1090;&#1086;&#1084;&#1072;&#1090;&#1099;%202%20&#1087;&#1086;&#1083;&#1091;&#1075;&#1086;&#1083;&#1076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арақ1 (2)"/>
      <sheetName val="Парақ1"/>
    </sheetNames>
    <sheetDataSet>
      <sheetData sheetId="0"/>
      <sheetData sheetId="1">
        <row r="18">
          <cell r="B18" t="str">
            <v xml:space="preserve">Выключатель автоматический 1P 20А C 4.5кА </v>
          </cell>
          <cell r="C18" t="str">
            <v>шт.</v>
          </cell>
        </row>
        <row r="19">
          <cell r="C19" t="str">
            <v>шт.</v>
          </cell>
        </row>
        <row r="20">
          <cell r="C20" t="str">
            <v>шт.</v>
          </cell>
        </row>
        <row r="21">
          <cell r="C21" t="str">
            <v>шт.</v>
          </cell>
        </row>
        <row r="22">
          <cell r="C22" t="str">
            <v>шт.</v>
          </cell>
        </row>
        <row r="23">
          <cell r="C23" t="str">
            <v>шт.</v>
          </cell>
        </row>
        <row r="24">
          <cell r="C24" t="str">
            <v>шт.</v>
          </cell>
        </row>
        <row r="25">
          <cell r="C25" t="str">
            <v>шт.</v>
          </cell>
        </row>
        <row r="26">
          <cell r="C26" t="str">
            <v>шт.</v>
          </cell>
        </row>
        <row r="27">
          <cell r="C27" t="str">
            <v>шт.</v>
          </cell>
        </row>
        <row r="28">
          <cell r="C28" t="str">
            <v>шт.</v>
          </cell>
        </row>
        <row r="29">
          <cell r="C29" t="str">
            <v>шт.</v>
          </cell>
        </row>
        <row r="30">
          <cell r="C30" t="str">
            <v>шт.</v>
          </cell>
        </row>
        <row r="31">
          <cell r="C31" t="str">
            <v>шт.</v>
          </cell>
        </row>
        <row r="32">
          <cell r="C32" t="str">
            <v>шт.</v>
          </cell>
        </row>
        <row r="33">
          <cell r="C33" t="str">
            <v>шт.</v>
          </cell>
        </row>
        <row r="34">
          <cell r="C34" t="str">
            <v>шт.</v>
          </cell>
        </row>
        <row r="35">
          <cell r="C35" t="str">
            <v>шт.</v>
          </cell>
        </row>
        <row r="36">
          <cell r="C36" t="str">
            <v>шт.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8ADB-9C76-4E37-9428-6FF90706B662}">
  <sheetPr>
    <pageSetUpPr fitToPage="1"/>
  </sheetPr>
  <dimension ref="A1:J53"/>
  <sheetViews>
    <sheetView tabSelected="1" topLeftCell="A22" zoomScale="85" zoomScaleNormal="85" workbookViewId="0">
      <selection activeCell="B39" sqref="B39:F39"/>
    </sheetView>
  </sheetViews>
  <sheetFormatPr defaultRowHeight="15" x14ac:dyDescent="0.25"/>
  <cols>
    <col min="1" max="1" width="5.42578125" style="9" customWidth="1"/>
    <col min="2" max="2" width="52.85546875" style="2" customWidth="1"/>
    <col min="3" max="3" width="8.5703125" style="5" customWidth="1"/>
    <col min="4" max="4" width="12.42578125" style="5" customWidth="1"/>
    <col min="5" max="5" width="10.5703125" style="5" customWidth="1"/>
    <col min="6" max="6" width="23" style="11" customWidth="1"/>
    <col min="7" max="8" width="21.7109375" style="5" customWidth="1"/>
    <col min="9" max="9" width="21.5703125" style="5" customWidth="1"/>
    <col min="10" max="10" width="24.28515625" customWidth="1"/>
  </cols>
  <sheetData>
    <row r="1" spans="1:10" ht="18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75" x14ac:dyDescent="0.25">
      <c r="B2" s="26" t="s">
        <v>28</v>
      </c>
      <c r="C2" s="38"/>
      <c r="D2" s="38"/>
      <c r="E2" s="38"/>
      <c r="F2" s="38"/>
      <c r="G2" s="38"/>
      <c r="H2" s="38"/>
      <c r="I2" s="38"/>
      <c r="J2" s="38"/>
    </row>
    <row r="3" spans="1:10" ht="18" customHeight="1" x14ac:dyDescent="0.25"/>
    <row r="4" spans="1:10" ht="18" hidden="1" customHeight="1" thickBot="1" x14ac:dyDescent="0.3">
      <c r="A4" s="4"/>
      <c r="C4" s="5" t="s">
        <v>17</v>
      </c>
    </row>
    <row r="5" spans="1:10" ht="18" hidden="1" customHeight="1" thickBot="1" x14ac:dyDescent="0.3">
      <c r="A5" s="4"/>
      <c r="C5" s="5" t="s">
        <v>15</v>
      </c>
    </row>
    <row r="6" spans="1:10" ht="18" hidden="1" customHeight="1" thickBot="1" x14ac:dyDescent="0.3">
      <c r="A6" s="4"/>
      <c r="C6" s="5" t="s">
        <v>6</v>
      </c>
      <c r="E6" s="5">
        <v>22</v>
      </c>
      <c r="F6" s="11" t="s">
        <v>21</v>
      </c>
      <c r="G6" s="5" t="s">
        <v>21</v>
      </c>
      <c r="H6" s="5" t="s">
        <v>21</v>
      </c>
    </row>
    <row r="7" spans="1:10" ht="18" hidden="1" customHeight="1" thickBot="1" x14ac:dyDescent="0.3">
      <c r="A7" s="4"/>
      <c r="C7" s="5" t="s">
        <v>13</v>
      </c>
      <c r="E7" s="5">
        <v>20</v>
      </c>
      <c r="F7" s="11" t="s">
        <v>20</v>
      </c>
      <c r="G7" s="5" t="s">
        <v>20</v>
      </c>
      <c r="H7" s="5" t="s">
        <v>20</v>
      </c>
    </row>
    <row r="8" spans="1:10" ht="18" hidden="1" customHeight="1" thickBot="1" x14ac:dyDescent="0.3">
      <c r="A8" s="4"/>
      <c r="C8" s="5" t="s">
        <v>16</v>
      </c>
      <c r="E8" s="5">
        <v>5</v>
      </c>
      <c r="F8" s="11" t="s">
        <v>18</v>
      </c>
    </row>
    <row r="9" spans="1:10" ht="18" hidden="1" customHeight="1" thickBot="1" x14ac:dyDescent="0.3">
      <c r="A9" s="4"/>
      <c r="C9" s="5" t="s">
        <v>22</v>
      </c>
    </row>
    <row r="10" spans="1:10" ht="18" hidden="1" customHeight="1" thickBot="1" x14ac:dyDescent="0.3">
      <c r="A10" s="4"/>
      <c r="C10" s="5" t="s">
        <v>23</v>
      </c>
    </row>
    <row r="11" spans="1:10" ht="18" hidden="1" customHeight="1" thickBot="1" x14ac:dyDescent="0.3">
      <c r="A11" s="4"/>
      <c r="C11" s="5" t="s">
        <v>14</v>
      </c>
      <c r="E11" s="5">
        <v>0</v>
      </c>
      <c r="F11" s="11" t="s">
        <v>19</v>
      </c>
    </row>
    <row r="12" spans="1:10" ht="24" customHeight="1" x14ac:dyDescent="0.25">
      <c r="A12" s="25" t="s">
        <v>1</v>
      </c>
      <c r="B12" s="25" t="s">
        <v>2</v>
      </c>
      <c r="C12" s="25" t="s">
        <v>3</v>
      </c>
      <c r="D12" s="25" t="s">
        <v>4</v>
      </c>
      <c r="E12" s="25" t="s">
        <v>5</v>
      </c>
      <c r="F12" s="25" t="s">
        <v>24</v>
      </c>
      <c r="G12" s="25"/>
      <c r="H12" s="25"/>
      <c r="I12" s="33" t="s">
        <v>25</v>
      </c>
      <c r="J12" s="33" t="s">
        <v>26</v>
      </c>
    </row>
    <row r="13" spans="1:10" ht="29.45" customHeight="1" x14ac:dyDescent="0.25">
      <c r="A13" s="25"/>
      <c r="B13" s="25"/>
      <c r="C13" s="25"/>
      <c r="D13" s="25"/>
      <c r="E13" s="25"/>
      <c r="F13" s="30" t="s">
        <v>10</v>
      </c>
      <c r="G13" s="33" t="s">
        <v>11</v>
      </c>
      <c r="H13" s="33" t="s">
        <v>12</v>
      </c>
      <c r="I13" s="39"/>
      <c r="J13" s="39"/>
    </row>
    <row r="14" spans="1:10" ht="9" customHeight="1" x14ac:dyDescent="0.25">
      <c r="A14" s="25"/>
      <c r="B14" s="25"/>
      <c r="C14" s="25"/>
      <c r="D14" s="25"/>
      <c r="E14" s="25"/>
      <c r="F14" s="31"/>
      <c r="G14" s="34"/>
      <c r="H14" s="36"/>
      <c r="I14" s="39"/>
      <c r="J14" s="39"/>
    </row>
    <row r="15" spans="1:10" ht="5.25" hidden="1" customHeight="1" x14ac:dyDescent="0.25">
      <c r="A15" s="25"/>
      <c r="B15" s="25"/>
      <c r="C15" s="25"/>
      <c r="D15" s="25"/>
      <c r="E15" s="25"/>
      <c r="F15" s="31"/>
      <c r="G15" s="34"/>
      <c r="H15" s="36"/>
      <c r="I15" s="39"/>
      <c r="J15" s="39"/>
    </row>
    <row r="16" spans="1:10" hidden="1" x14ac:dyDescent="0.25">
      <c r="A16" s="25"/>
      <c r="B16" s="25"/>
      <c r="C16" s="25"/>
      <c r="D16" s="25"/>
      <c r="E16" s="25"/>
      <c r="F16" s="32"/>
      <c r="G16" s="35"/>
      <c r="H16" s="37"/>
      <c r="I16" s="40"/>
      <c r="J16" s="41"/>
    </row>
    <row r="17" spans="1:10" ht="18.600000000000001" customHeight="1" x14ac:dyDescent="0.25">
      <c r="A17" s="13">
        <v>1</v>
      </c>
      <c r="B17" s="14">
        <v>2</v>
      </c>
      <c r="C17" s="14">
        <v>3</v>
      </c>
      <c r="D17" s="14">
        <v>4</v>
      </c>
      <c r="E17" s="14">
        <v>5</v>
      </c>
      <c r="F17" s="24">
        <v>6</v>
      </c>
      <c r="G17" s="14">
        <v>7</v>
      </c>
      <c r="H17" s="14">
        <v>8</v>
      </c>
      <c r="I17" s="14">
        <v>9</v>
      </c>
      <c r="J17" s="14">
        <v>10</v>
      </c>
    </row>
    <row r="18" spans="1:10" ht="30" customHeight="1" x14ac:dyDescent="0.25">
      <c r="A18" s="14">
        <v>1</v>
      </c>
      <c r="B18" s="10" t="s">
        <v>30</v>
      </c>
      <c r="C18" s="10" t="str">
        <f>[1]Парақ1!C18</f>
        <v>шт.</v>
      </c>
      <c r="D18" s="17">
        <v>1</v>
      </c>
      <c r="E18" s="17">
        <v>22</v>
      </c>
      <c r="F18" s="18">
        <v>540</v>
      </c>
      <c r="G18" s="19">
        <v>840.61</v>
      </c>
      <c r="H18" s="14">
        <v>0</v>
      </c>
      <c r="I18" s="16">
        <f>(AVERAGE(F18,G18))/D18</f>
        <v>690.30500000000006</v>
      </c>
      <c r="J18" s="16">
        <f>I18*D18</f>
        <v>690.30500000000006</v>
      </c>
    </row>
    <row r="19" spans="1:10" ht="30" customHeight="1" x14ac:dyDescent="0.25">
      <c r="A19" s="14">
        <v>2</v>
      </c>
      <c r="B19" s="10" t="s">
        <v>48</v>
      </c>
      <c r="C19" s="10" t="str">
        <f>[1]Парақ1!C19</f>
        <v>шт.</v>
      </c>
      <c r="D19" s="17">
        <v>1</v>
      </c>
      <c r="E19" s="17">
        <v>22</v>
      </c>
      <c r="F19" s="18">
        <v>57</v>
      </c>
      <c r="G19" s="19">
        <v>76.540000000000006</v>
      </c>
      <c r="H19" s="14">
        <v>0</v>
      </c>
      <c r="I19" s="16">
        <f t="shared" ref="I19:I36" si="0">(AVERAGE(F19,G19))/D19</f>
        <v>66.77000000000001</v>
      </c>
      <c r="J19" s="16">
        <f t="shared" ref="J19:J36" si="1">I19*D19</f>
        <v>66.77000000000001</v>
      </c>
    </row>
    <row r="20" spans="1:10" ht="30" customHeight="1" x14ac:dyDescent="0.25">
      <c r="A20" s="14">
        <v>3</v>
      </c>
      <c r="B20" s="10" t="s">
        <v>31</v>
      </c>
      <c r="C20" s="10" t="str">
        <f>[1]Парақ1!C20</f>
        <v>шт.</v>
      </c>
      <c r="D20" s="17">
        <v>1</v>
      </c>
      <c r="E20" s="17">
        <v>22</v>
      </c>
      <c r="F20" s="18">
        <v>195</v>
      </c>
      <c r="G20" s="19">
        <v>272.39</v>
      </c>
      <c r="H20" s="14">
        <v>0</v>
      </c>
      <c r="I20" s="16">
        <f t="shared" si="0"/>
        <v>233.69499999999999</v>
      </c>
      <c r="J20" s="16">
        <f t="shared" si="1"/>
        <v>233.69499999999999</v>
      </c>
    </row>
    <row r="21" spans="1:10" ht="30" customHeight="1" x14ac:dyDescent="0.25">
      <c r="A21" s="14">
        <v>4</v>
      </c>
      <c r="B21" s="10" t="s">
        <v>32</v>
      </c>
      <c r="C21" s="10" t="str">
        <f>[1]Парақ1!C21</f>
        <v>шт.</v>
      </c>
      <c r="D21" s="17">
        <v>1</v>
      </c>
      <c r="E21" s="17">
        <v>22</v>
      </c>
      <c r="F21" s="18">
        <v>3420</v>
      </c>
      <c r="G21" s="19">
        <v>4592.5</v>
      </c>
      <c r="H21" s="14">
        <v>0</v>
      </c>
      <c r="I21" s="16">
        <f t="shared" si="0"/>
        <v>4006.25</v>
      </c>
      <c r="J21" s="16">
        <f t="shared" si="1"/>
        <v>4006.25</v>
      </c>
    </row>
    <row r="22" spans="1:10" ht="30" customHeight="1" x14ac:dyDescent="0.25">
      <c r="A22" s="14">
        <v>5</v>
      </c>
      <c r="B22" s="10" t="s">
        <v>33</v>
      </c>
      <c r="C22" s="10" t="str">
        <f>[1]Парақ1!C22</f>
        <v>шт.</v>
      </c>
      <c r="D22" s="17">
        <v>1</v>
      </c>
      <c r="E22" s="17">
        <v>22</v>
      </c>
      <c r="F22" s="18">
        <v>207</v>
      </c>
      <c r="G22" s="19">
        <v>409.92</v>
      </c>
      <c r="H22" s="14">
        <v>0</v>
      </c>
      <c r="I22" s="16">
        <f t="shared" si="0"/>
        <v>308.46000000000004</v>
      </c>
      <c r="J22" s="16">
        <f t="shared" si="1"/>
        <v>308.46000000000004</v>
      </c>
    </row>
    <row r="23" spans="1:10" ht="30" customHeight="1" x14ac:dyDescent="0.25">
      <c r="A23" s="14">
        <v>6</v>
      </c>
      <c r="B23" s="10" t="s">
        <v>34</v>
      </c>
      <c r="C23" s="10" t="str">
        <f>[1]Парақ1!C23</f>
        <v>шт.</v>
      </c>
      <c r="D23" s="17">
        <v>1</v>
      </c>
      <c r="E23" s="17">
        <v>22</v>
      </c>
      <c r="F23" s="18">
        <v>135</v>
      </c>
      <c r="G23" s="19">
        <v>695.79</v>
      </c>
      <c r="H23" s="14">
        <v>0</v>
      </c>
      <c r="I23" s="16">
        <f t="shared" si="0"/>
        <v>415.39499999999998</v>
      </c>
      <c r="J23" s="16">
        <f t="shared" si="1"/>
        <v>415.39499999999998</v>
      </c>
    </row>
    <row r="24" spans="1:10" ht="30" customHeight="1" x14ac:dyDescent="0.25">
      <c r="A24" s="14">
        <v>7</v>
      </c>
      <c r="B24" s="10" t="s">
        <v>35</v>
      </c>
      <c r="C24" s="10" t="str">
        <f>[1]Парақ1!C24</f>
        <v>шт.</v>
      </c>
      <c r="D24" s="17">
        <v>1</v>
      </c>
      <c r="E24" s="17">
        <v>22</v>
      </c>
      <c r="F24" s="18">
        <v>644</v>
      </c>
      <c r="G24" s="19">
        <v>2293</v>
      </c>
      <c r="H24" s="14">
        <v>0</v>
      </c>
      <c r="I24" s="16">
        <f t="shared" si="0"/>
        <v>1468.5</v>
      </c>
      <c r="J24" s="16">
        <f t="shared" si="1"/>
        <v>1468.5</v>
      </c>
    </row>
    <row r="25" spans="1:10" ht="30" customHeight="1" x14ac:dyDescent="0.25">
      <c r="A25" s="14">
        <v>8</v>
      </c>
      <c r="B25" s="10" t="s">
        <v>36</v>
      </c>
      <c r="C25" s="10" t="str">
        <f>[1]Парақ1!C25</f>
        <v>шт.</v>
      </c>
      <c r="D25" s="17">
        <v>1</v>
      </c>
      <c r="E25" s="17">
        <v>22</v>
      </c>
      <c r="F25" s="18">
        <v>175</v>
      </c>
      <c r="G25" s="19">
        <v>286.56</v>
      </c>
      <c r="H25" s="14">
        <v>0</v>
      </c>
      <c r="I25" s="16">
        <f t="shared" si="0"/>
        <v>230.78</v>
      </c>
      <c r="J25" s="16">
        <f t="shared" si="1"/>
        <v>230.78</v>
      </c>
    </row>
    <row r="26" spans="1:10" ht="30" customHeight="1" x14ac:dyDescent="0.25">
      <c r="A26" s="14">
        <v>9</v>
      </c>
      <c r="B26" s="10" t="s">
        <v>37</v>
      </c>
      <c r="C26" s="10" t="str">
        <f>[1]Парақ1!C26</f>
        <v>шт.</v>
      </c>
      <c r="D26" s="17">
        <v>1</v>
      </c>
      <c r="E26" s="17">
        <v>22</v>
      </c>
      <c r="F26" s="18">
        <v>665</v>
      </c>
      <c r="G26" s="19">
        <v>385.47</v>
      </c>
      <c r="H26" s="14">
        <v>0</v>
      </c>
      <c r="I26" s="16">
        <f t="shared" si="0"/>
        <v>525.23500000000001</v>
      </c>
      <c r="J26" s="16">
        <f t="shared" si="1"/>
        <v>525.23500000000001</v>
      </c>
    </row>
    <row r="27" spans="1:10" ht="30" customHeight="1" x14ac:dyDescent="0.25">
      <c r="A27" s="14">
        <v>10</v>
      </c>
      <c r="B27" s="10" t="s">
        <v>38</v>
      </c>
      <c r="C27" s="10" t="str">
        <f>[1]Парақ1!C27</f>
        <v>шт.</v>
      </c>
      <c r="D27" s="17">
        <v>1</v>
      </c>
      <c r="E27" s="17">
        <v>22</v>
      </c>
      <c r="F27" s="18">
        <v>169</v>
      </c>
      <c r="G27" s="19">
        <v>256.95999999999998</v>
      </c>
      <c r="H27" s="14">
        <v>0</v>
      </c>
      <c r="I27" s="16">
        <f t="shared" si="0"/>
        <v>212.98</v>
      </c>
      <c r="J27" s="16">
        <f t="shared" si="1"/>
        <v>212.98</v>
      </c>
    </row>
    <row r="28" spans="1:10" ht="30" customHeight="1" x14ac:dyDescent="0.25">
      <c r="A28" s="14">
        <v>11</v>
      </c>
      <c r="B28" s="10" t="s">
        <v>39</v>
      </c>
      <c r="C28" s="10" t="str">
        <f>[1]Парақ1!C28</f>
        <v>шт.</v>
      </c>
      <c r="D28" s="17">
        <v>1</v>
      </c>
      <c r="E28" s="17">
        <v>22</v>
      </c>
      <c r="F28" s="18">
        <v>41</v>
      </c>
      <c r="G28" s="19">
        <v>92.75</v>
      </c>
      <c r="H28" s="14">
        <v>0</v>
      </c>
      <c r="I28" s="16">
        <f t="shared" si="0"/>
        <v>66.875</v>
      </c>
      <c r="J28" s="16">
        <f t="shared" si="1"/>
        <v>66.875</v>
      </c>
    </row>
    <row r="29" spans="1:10" ht="30" customHeight="1" x14ac:dyDescent="0.25">
      <c r="A29" s="14">
        <v>12</v>
      </c>
      <c r="B29" s="10" t="s">
        <v>40</v>
      </c>
      <c r="C29" s="10" t="str">
        <f>[1]Парақ1!C29</f>
        <v>шт.</v>
      </c>
      <c r="D29" s="17">
        <v>1</v>
      </c>
      <c r="E29" s="17">
        <v>22</v>
      </c>
      <c r="F29" s="18">
        <v>916</v>
      </c>
      <c r="G29" s="19">
        <v>268.95999999999998</v>
      </c>
      <c r="H29" s="14">
        <v>0</v>
      </c>
      <c r="I29" s="16">
        <f t="shared" si="0"/>
        <v>592.48</v>
      </c>
      <c r="J29" s="16">
        <f t="shared" si="1"/>
        <v>592.48</v>
      </c>
    </row>
    <row r="30" spans="1:10" ht="30" customHeight="1" x14ac:dyDescent="0.25">
      <c r="A30" s="14">
        <v>13</v>
      </c>
      <c r="B30" s="10" t="s">
        <v>41</v>
      </c>
      <c r="C30" s="10" t="str">
        <f>[1]Парақ1!C30</f>
        <v>шт.</v>
      </c>
      <c r="D30" s="17">
        <v>1</v>
      </c>
      <c r="E30" s="17">
        <v>22</v>
      </c>
      <c r="F30" s="18">
        <v>119</v>
      </c>
      <c r="G30" s="19">
        <v>119.69</v>
      </c>
      <c r="H30" s="14">
        <v>0</v>
      </c>
      <c r="I30" s="16">
        <f t="shared" si="0"/>
        <v>119.345</v>
      </c>
      <c r="J30" s="16">
        <f t="shared" si="1"/>
        <v>119.345</v>
      </c>
    </row>
    <row r="31" spans="1:10" ht="30" customHeight="1" x14ac:dyDescent="0.25">
      <c r="A31" s="14">
        <v>14</v>
      </c>
      <c r="B31" s="10" t="s">
        <v>42</v>
      </c>
      <c r="C31" s="10" t="str">
        <f>[1]Парақ1!C31</f>
        <v>шт.</v>
      </c>
      <c r="D31" s="17">
        <v>1</v>
      </c>
      <c r="E31" s="17">
        <v>22</v>
      </c>
      <c r="F31" s="18">
        <v>37.5</v>
      </c>
      <c r="G31" s="19">
        <v>24.58</v>
      </c>
      <c r="H31" s="14">
        <v>0</v>
      </c>
      <c r="I31" s="16">
        <f t="shared" si="0"/>
        <v>31.04</v>
      </c>
      <c r="J31" s="16">
        <f t="shared" si="1"/>
        <v>31.04</v>
      </c>
    </row>
    <row r="32" spans="1:10" ht="30" customHeight="1" x14ac:dyDescent="0.25">
      <c r="A32" s="14">
        <v>15</v>
      </c>
      <c r="B32" s="10" t="s">
        <v>43</v>
      </c>
      <c r="C32" s="10" t="str">
        <f>[1]Парақ1!C32</f>
        <v>шт.</v>
      </c>
      <c r="D32" s="17">
        <v>1</v>
      </c>
      <c r="E32" s="17">
        <v>22</v>
      </c>
      <c r="F32" s="18">
        <v>31</v>
      </c>
      <c r="G32" s="19">
        <v>43.38</v>
      </c>
      <c r="H32" s="14">
        <v>0</v>
      </c>
      <c r="I32" s="16">
        <f t="shared" si="0"/>
        <v>37.19</v>
      </c>
      <c r="J32" s="16">
        <f t="shared" si="1"/>
        <v>37.19</v>
      </c>
    </row>
    <row r="33" spans="1:10" ht="30" customHeight="1" x14ac:dyDescent="0.25">
      <c r="A33" s="14">
        <v>16</v>
      </c>
      <c r="B33" s="10" t="s">
        <v>44</v>
      </c>
      <c r="C33" s="10" t="str">
        <f>[1]Парақ1!C33</f>
        <v>шт.</v>
      </c>
      <c r="D33" s="17">
        <v>1</v>
      </c>
      <c r="E33" s="17">
        <v>22</v>
      </c>
      <c r="F33" s="18">
        <v>429</v>
      </c>
      <c r="G33" s="19">
        <v>220.69</v>
      </c>
      <c r="H33" s="14">
        <v>0</v>
      </c>
      <c r="I33" s="16">
        <f t="shared" si="0"/>
        <v>324.84500000000003</v>
      </c>
      <c r="J33" s="16">
        <f t="shared" si="1"/>
        <v>324.84500000000003</v>
      </c>
    </row>
    <row r="34" spans="1:10" ht="30" customHeight="1" x14ac:dyDescent="0.25">
      <c r="A34" s="14">
        <v>17</v>
      </c>
      <c r="B34" s="10" t="s">
        <v>45</v>
      </c>
      <c r="C34" s="10" t="str">
        <f>[1]Парақ1!C34</f>
        <v>шт.</v>
      </c>
      <c r="D34" s="17">
        <v>1</v>
      </c>
      <c r="E34" s="17">
        <v>22</v>
      </c>
      <c r="F34" s="18">
        <v>485</v>
      </c>
      <c r="G34" s="19">
        <v>692.2</v>
      </c>
      <c r="H34" s="14">
        <v>0</v>
      </c>
      <c r="I34" s="16">
        <f t="shared" si="0"/>
        <v>588.6</v>
      </c>
      <c r="J34" s="16">
        <f t="shared" si="1"/>
        <v>588.6</v>
      </c>
    </row>
    <row r="35" spans="1:10" ht="30" customHeight="1" x14ac:dyDescent="0.25">
      <c r="A35" s="14">
        <v>18</v>
      </c>
      <c r="B35" s="10" t="s">
        <v>46</v>
      </c>
      <c r="C35" s="10" t="str">
        <f>[1]Парақ1!C35</f>
        <v>шт.</v>
      </c>
      <c r="D35" s="17">
        <v>1</v>
      </c>
      <c r="E35" s="17">
        <v>22</v>
      </c>
      <c r="F35" s="18">
        <v>394</v>
      </c>
      <c r="G35" s="19">
        <v>367.99</v>
      </c>
      <c r="H35" s="14">
        <v>0</v>
      </c>
      <c r="I35" s="16">
        <f t="shared" si="0"/>
        <v>380.995</v>
      </c>
      <c r="J35" s="16">
        <f t="shared" si="1"/>
        <v>380.995</v>
      </c>
    </row>
    <row r="36" spans="1:10" ht="30" customHeight="1" x14ac:dyDescent="0.25">
      <c r="A36" s="14">
        <v>19</v>
      </c>
      <c r="B36" s="10" t="s">
        <v>47</v>
      </c>
      <c r="C36" s="10" t="str">
        <f>[1]Парақ1!C36</f>
        <v>шт.</v>
      </c>
      <c r="D36" s="17">
        <v>1</v>
      </c>
      <c r="E36" s="17">
        <v>22</v>
      </c>
      <c r="F36" s="18">
        <v>1604</v>
      </c>
      <c r="G36" s="19">
        <v>721.48</v>
      </c>
      <c r="H36" s="14">
        <v>0</v>
      </c>
      <c r="I36" s="16">
        <f t="shared" si="0"/>
        <v>1162.74</v>
      </c>
      <c r="J36" s="16">
        <f t="shared" si="1"/>
        <v>1162.74</v>
      </c>
    </row>
    <row r="37" spans="1:10" ht="24.6" customHeight="1" x14ac:dyDescent="0.25">
      <c r="A37" s="25" t="s">
        <v>29</v>
      </c>
      <c r="B37" s="25"/>
      <c r="C37" s="25"/>
      <c r="D37" s="25"/>
      <c r="E37" s="25"/>
      <c r="F37" s="15">
        <f>SUM(F17:F36)</f>
        <v>10269.5</v>
      </c>
      <c r="G37" s="16">
        <f>SUM(G17:G36)</f>
        <v>12668.459999999997</v>
      </c>
      <c r="H37" s="16">
        <v>0</v>
      </c>
      <c r="I37" s="16">
        <f t="shared" ref="I37" si="2">SUM(I18:I36)</f>
        <v>11462.48</v>
      </c>
      <c r="J37" s="16">
        <f>SUM(J18:J36)</f>
        <v>11462.48</v>
      </c>
    </row>
    <row r="38" spans="1:10" ht="24.6" customHeight="1" x14ac:dyDescent="0.25">
      <c r="A38" s="20"/>
      <c r="B38" s="20"/>
      <c r="C38" s="20"/>
      <c r="D38" s="20"/>
      <c r="E38" s="20"/>
      <c r="F38" s="21"/>
      <c r="G38" s="22"/>
      <c r="H38" s="22"/>
      <c r="I38" s="22"/>
      <c r="J38" s="22"/>
    </row>
    <row r="39" spans="1:10" ht="24.6" customHeight="1" x14ac:dyDescent="0.25">
      <c r="A39" s="23"/>
      <c r="B39" s="27" t="s">
        <v>49</v>
      </c>
      <c r="C39" s="28"/>
      <c r="D39" s="28"/>
      <c r="E39" s="28"/>
      <c r="F39" s="28"/>
      <c r="G39" s="22"/>
      <c r="H39" s="22"/>
      <c r="I39" s="22"/>
      <c r="J39" s="22"/>
    </row>
    <row r="40" spans="1:10" ht="15.75" x14ac:dyDescent="0.25">
      <c r="A40" s="6" t="s">
        <v>7</v>
      </c>
      <c r="B40" s="7"/>
      <c r="C40" s="8"/>
      <c r="D40" s="8"/>
      <c r="E40" s="8"/>
      <c r="F40" s="12"/>
      <c r="G40"/>
      <c r="H40" s="8"/>
      <c r="I40" s="8"/>
      <c r="J40" s="1"/>
    </row>
    <row r="41" spans="1:10" ht="4.9000000000000004" customHeight="1" x14ac:dyDescent="0.25">
      <c r="A41" s="6"/>
    </row>
    <row r="42" spans="1:10" ht="18" customHeight="1" x14ac:dyDescent="0.25">
      <c r="A42" s="6" t="s">
        <v>8</v>
      </c>
    </row>
    <row r="43" spans="1:10" ht="6.6" customHeight="1" x14ac:dyDescent="0.25">
      <c r="A43" s="6" t="s">
        <v>9</v>
      </c>
    </row>
    <row r="44" spans="1:10" x14ac:dyDescent="0.25">
      <c r="A44" s="6" t="s">
        <v>27</v>
      </c>
    </row>
    <row r="46" spans="1:10" ht="15.6" customHeight="1" x14ac:dyDescent="0.25">
      <c r="C46" s="3"/>
      <c r="D46" s="3"/>
    </row>
    <row r="47" spans="1:10" ht="15.6" customHeight="1" x14ac:dyDescent="0.25">
      <c r="B47" s="3"/>
      <c r="C47" s="3"/>
      <c r="D47" s="3"/>
    </row>
    <row r="48" spans="1:10" ht="15.6" customHeight="1" x14ac:dyDescent="0.25">
      <c r="B48" s="3"/>
      <c r="C48" s="3"/>
      <c r="D48" s="3"/>
    </row>
    <row r="49" spans="1:6" ht="15.75" x14ac:dyDescent="0.25">
      <c r="B49" s="3"/>
      <c r="C49" s="3"/>
      <c r="D49" s="3"/>
    </row>
    <row r="50" spans="1:6" ht="15.75" x14ac:dyDescent="0.25">
      <c r="B50" s="3"/>
      <c r="C50" s="3"/>
      <c r="D50" s="3"/>
    </row>
    <row r="51" spans="1:6" ht="15.75" x14ac:dyDescent="0.25">
      <c r="B51" s="3"/>
      <c r="C51" s="3"/>
      <c r="D51" s="3"/>
    </row>
    <row r="52" spans="1:6" ht="15.75" x14ac:dyDescent="0.25">
      <c r="B52" s="3"/>
      <c r="C52" s="3"/>
      <c r="D52" s="3"/>
    </row>
    <row r="53" spans="1:6" ht="15.75" x14ac:dyDescent="0.25">
      <c r="A53" s="26"/>
      <c r="B53" s="26"/>
      <c r="C53" s="26"/>
      <c r="D53" s="26"/>
      <c r="E53" s="26"/>
      <c r="F53" s="26"/>
    </row>
  </sheetData>
  <mergeCells count="16">
    <mergeCell ref="A37:E37"/>
    <mergeCell ref="A53:F53"/>
    <mergeCell ref="B39:F39"/>
    <mergeCell ref="A1:J1"/>
    <mergeCell ref="A12:A16"/>
    <mergeCell ref="B12:B16"/>
    <mergeCell ref="C12:C16"/>
    <mergeCell ref="D12:D16"/>
    <mergeCell ref="E12:E16"/>
    <mergeCell ref="F12:H12"/>
    <mergeCell ref="F13:F16"/>
    <mergeCell ref="G13:G16"/>
    <mergeCell ref="H13:H16"/>
    <mergeCell ref="B2:J2"/>
    <mergeCell ref="I12:I16"/>
    <mergeCell ref="J12:J16"/>
  </mergeCells>
  <pageMargins left="0.25" right="0.25" top="0.75" bottom="0.75" header="0.3" footer="0.3"/>
  <pageSetup paperSize="9" scale="7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СаяпинДИ</dc:creator>
  <cp:lastModifiedBy>Марина А. Александровна</cp:lastModifiedBy>
  <cp:lastPrinted>2026-09-30T06:05:30Z</cp:lastPrinted>
  <dcterms:created xsi:type="dcterms:W3CDTF">2015-06-05T18:19:34Z</dcterms:created>
  <dcterms:modified xsi:type="dcterms:W3CDTF">2026-09-30T06:44:30Z</dcterms:modified>
</cp:coreProperties>
</file>