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eception\Desktop\ПРИЕМНАЯ\КА-ПОДРАЗДЕЛЕНИЯ\АНЯ 2024\Приемная\ЗАКУПКИ\Работа\2026\СЕНТЯБРЬ\Уязвимость\документация\"/>
    </mc:Choice>
  </mc:AlternateContent>
  <xr:revisionPtr revIDLastSave="0" documentId="13_ncr:1_{8B4D3A8D-F1B8-4859-9386-70D54213F4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1" r:id="rId1"/>
  </sheets>
  <calcPr calcId="162913"/>
</workbook>
</file>

<file path=xl/calcChain.xml><?xml version="1.0" encoding="utf-8"?>
<calcChain xmlns="http://schemas.openxmlformats.org/spreadsheetml/2006/main">
  <c r="K11" i="1" l="1"/>
  <c r="L11" i="1" s="1"/>
  <c r="J11" i="1"/>
  <c r="M11" i="1" s="1"/>
  <c r="N11" i="1" s="1"/>
</calcChain>
</file>

<file path=xl/sharedStrings.xml><?xml version="1.0" encoding="utf-8"?>
<sst xmlns="http://schemas.openxmlformats.org/spreadsheetml/2006/main" count="29" uniqueCount="29">
  <si>
    <t>Заказчик</t>
  </si>
  <si>
    <t>Акционерное общество «Костромское авиапредприятие» (АО «Костромское авиапредприятие»)</t>
  </si>
  <si>
    <t>Характеристики объекта закупки</t>
  </si>
  <si>
    <t>Используемый метод определения НМЦД
с обоснованием:</t>
  </si>
  <si>
    <t>Таблица №1</t>
  </si>
  <si>
    <t>№</t>
  </si>
  <si>
    <t>Код продукции
по ОКПД 2</t>
  </si>
  <si>
    <t>Наименование продукции</t>
  </si>
  <si>
    <t>Ед. изм.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</si>
  <si>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</si>
  <si>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</si>
  <si>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</si>
  <si>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</si>
  <si>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>Поставщик №1</t>
  </si>
  <si>
    <t>Поставщик №2</t>
  </si>
  <si>
    <t>Поставщик №3</t>
  </si>
  <si>
    <t>Средняя арифметическая цена за единицу &lt;ц&gt;</t>
  </si>
  <si>
    <t>Среднее квадратичное отклонение</t>
  </si>
  <si>
    <t>Коэффициент вариации цен V (%)
(не должен превышать 33%)</t>
  </si>
  <si>
    <t>Цена за единицу изм. с округлением до сотых долей после запятой (руб.)</t>
  </si>
  <si>
    <t>Расчет Н(М)ЦД по формуле
v - количество (объем) закупаемого товара (работы, услуги);
n - количество значений, используемых в расчете;
i - номер источника ценовой информации;
цi - цена единицы</t>
  </si>
  <si>
    <t>Характеристики объекта закупки указаны в техническом задании на оказание услуг по проведению дополнительной оценки уязвимости объекта транспортной инфраструктуры аэропорт Кострома (Сокеркино), подготовке проекта изменений (дополнений) в План обеспечения транспортной безопасности и сопровождению утверждения результатов в Федеральном агентстве воздушного транспорта.</t>
  </si>
  <si>
    <t>74.90.15.110</t>
  </si>
  <si>
    <t>Оказание услуг по проведению дополнительной оценки уязвимости объекта транспортной инфраструктуры аэропорт Кострома (Сокеркино), подготовке проекта изменений (дополнений) в План обеспечения транспортной безопасности и сопровождению утверждения результатов в Федеральном агентстве воздушного транспорта</t>
  </si>
  <si>
    <t>услуга</t>
  </si>
  <si>
    <t>На основании проведенного анализа рынка и расчетов Н(М)ЦД составляет 803 333,33 рублей</t>
  </si>
  <si>
    <t xml:space="preserve">Начальная (максимальная) цена договора определялась методом сопоставимых рыночных цен (анализа рынка) в соответствии с разделом 1.6 Положения о закупке товаров, работ, услуг для нужд АО «Костромское авиапредприятие». Метод сопоставимых рыночных цен (анализа рынка) является приоритетным для определения и обоснования НМЦД. Для расчета использованы три коммерческих предложения на сопоставимый комплекс услуг. </t>
  </si>
  <si>
    <t>Дата подготовки обоснования Н(М)ЦД: 21.09.2026 г.</t>
  </si>
  <si>
    <t>Обоснование начальной (максимальной) цены договора на оказание услуг по проведению дополнительной оценки уязвимости объекта транспортной инфраструктуры аэропорт Кострома (Сокеркино), подготовке проекта изменений (дополнений) в План обеспечения транспортной безопасности и утверждению результатов в Федеральном агентстве воздушного транспорта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</si>
</sst>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sz val="11"/>
      <name val="Times New Roman"/>
    </font>
    <font>
      <b/>
      <sz val="11"/>
      <name val="Times New Roman"/>
    </font>
    <font>
      <b/>
      <sz val="12"/>
      <name val="Times New Roman"/>
    </font>
    <font>
      <b/>
      <sz val="10"/>
      <name val="Times New Roman"/>
    </font>
    <font>
      <b/>
      <sz val="9"/>
      <name val="Times New Roman"/>
    </font>
    <font>
      <sz val="10"/>
      <name val="Times New Roman"/>
    </font>
    <font>
      <sz val="11"/>
      <name val="Carli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1" fillId="0" borderId="0" xfId="1" applyNumberFormat="1" applyFont="1" applyFill="1" applyBorder="1" applyAlignment="1">
      <alignment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4" fillId="0" borderId="1" xfId="1" applyNumberFormat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B1" workbookViewId="0">
      <selection activeCell="G3" sqref="G3:N3"/>
    </sheetView>
  </sheetViews>
  <sheetFormatPr defaultRowHeight="13.8"/>
  <cols>
    <col min="1" max="1" width="3" customWidth="1"/>
    <col min="2" max="2" width="4" customWidth="1"/>
    <col min="3" max="3" width="13" customWidth="1"/>
    <col min="4" max="4" width="41" customWidth="1"/>
    <col min="5" max="5" width="9" customWidth="1"/>
    <col min="6" max="6" width="7" customWidth="1"/>
    <col min="7" max="9" width="15" customWidth="1"/>
    <col min="10" max="12" width="16" customWidth="1"/>
    <col min="13" max="13" width="18" customWidth="1"/>
    <col min="14" max="14" width="24" customWidth="1"/>
  </cols>
  <sheetData>
    <row r="1" spans="1:14" ht="26.8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8"/>
      <c r="L1" s="8"/>
      <c r="M1" s="8"/>
      <c r="N1" s="8"/>
    </row>
    <row r="2" spans="1:14" ht="46.35" customHeight="1">
      <c r="A2" s="1"/>
      <c r="B2" s="9" t="s">
        <v>28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26.85" customHeight="1">
      <c r="A3" s="1"/>
      <c r="B3" s="10" t="s">
        <v>0</v>
      </c>
      <c r="C3" s="10"/>
      <c r="D3" s="10"/>
      <c r="E3" s="10"/>
      <c r="F3" s="10"/>
      <c r="G3" s="11" t="s">
        <v>1</v>
      </c>
      <c r="H3" s="11"/>
      <c r="I3" s="11"/>
      <c r="J3" s="11"/>
      <c r="K3" s="11"/>
      <c r="L3" s="11"/>
      <c r="M3" s="11"/>
      <c r="N3" s="11"/>
    </row>
    <row r="4" spans="1:14" ht="48" customHeight="1">
      <c r="A4" s="1"/>
      <c r="B4" s="12" t="s">
        <v>2</v>
      </c>
      <c r="C4" s="12"/>
      <c r="D4" s="12"/>
      <c r="E4" s="12"/>
      <c r="F4" s="12"/>
      <c r="G4" s="13" t="s">
        <v>21</v>
      </c>
      <c r="H4" s="13"/>
      <c r="I4" s="13"/>
      <c r="J4" s="13"/>
      <c r="K4" s="13"/>
      <c r="L4" s="13"/>
      <c r="M4" s="13"/>
      <c r="N4" s="13"/>
    </row>
    <row r="5" spans="1:14" ht="120" customHeight="1">
      <c r="A5" s="1"/>
      <c r="B5" s="12" t="s">
        <v>3</v>
      </c>
      <c r="C5" s="12"/>
      <c r="D5" s="12"/>
      <c r="E5" s="12"/>
      <c r="F5" s="12"/>
      <c r="G5" s="13" t="s">
        <v>26</v>
      </c>
      <c r="H5" s="13"/>
      <c r="I5" s="13"/>
      <c r="J5" s="13"/>
      <c r="K5" s="13"/>
      <c r="L5" s="13"/>
      <c r="M5" s="13"/>
      <c r="N5" s="13"/>
    </row>
    <row r="6" spans="1:14" ht="9.6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5.9" customHeight="1">
      <c r="A7" s="1"/>
      <c r="B7" s="10" t="s">
        <v>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41.55" customHeight="1">
      <c r="A8" s="1"/>
      <c r="B8" s="16" t="s">
        <v>5</v>
      </c>
      <c r="C8" s="16" t="s">
        <v>6</v>
      </c>
      <c r="D8" s="16" t="s">
        <v>7</v>
      </c>
      <c r="E8" s="16" t="s">
        <v>8</v>
      </c>
      <c r="F8" s="16" t="s">
        <v>9</v>
      </c>
      <c r="G8" s="16" t="s">
        <v>10</v>
      </c>
      <c r="H8" s="16"/>
      <c r="I8" s="16"/>
      <c r="J8" s="16" t="s">
        <v>11</v>
      </c>
      <c r="K8" s="16"/>
      <c r="L8" s="16"/>
      <c r="M8" s="16" t="s">
        <v>12</v>
      </c>
      <c r="N8" s="16"/>
    </row>
    <row r="9" spans="1:14" ht="102.3" customHeight="1">
      <c r="A9" s="1"/>
      <c r="B9" s="16"/>
      <c r="C9" s="16"/>
      <c r="D9" s="16"/>
      <c r="E9" s="16"/>
      <c r="F9" s="16"/>
      <c r="G9" s="2" t="s">
        <v>13</v>
      </c>
      <c r="H9" s="2" t="s">
        <v>14</v>
      </c>
      <c r="I9" s="2" t="s">
        <v>15</v>
      </c>
      <c r="J9" s="2" t="s">
        <v>16</v>
      </c>
      <c r="K9" s="2" t="s">
        <v>17</v>
      </c>
      <c r="L9" s="2" t="s">
        <v>18</v>
      </c>
      <c r="M9" s="2" t="s">
        <v>19</v>
      </c>
      <c r="N9" s="3" t="s">
        <v>20</v>
      </c>
    </row>
    <row r="10" spans="1:14" ht="13.95" customHeight="1">
      <c r="A10" s="1"/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2">
        <v>6</v>
      </c>
      <c r="H10" s="2">
        <v>7</v>
      </c>
      <c r="I10" s="2">
        <v>8</v>
      </c>
      <c r="J10" s="2">
        <v>9</v>
      </c>
      <c r="K10" s="2">
        <v>10</v>
      </c>
      <c r="L10" s="2">
        <v>11</v>
      </c>
      <c r="M10" s="2">
        <v>12</v>
      </c>
      <c r="N10" s="2">
        <v>13</v>
      </c>
    </row>
    <row r="11" spans="1:14" ht="76.8" customHeight="1">
      <c r="A11" s="1"/>
      <c r="B11" s="4">
        <v>1</v>
      </c>
      <c r="C11" s="4" t="s">
        <v>22</v>
      </c>
      <c r="D11" s="5" t="s">
        <v>23</v>
      </c>
      <c r="E11" s="4" t="s">
        <v>24</v>
      </c>
      <c r="F11" s="4">
        <v>1</v>
      </c>
      <c r="G11" s="6">
        <v>1050000</v>
      </c>
      <c r="H11" s="6">
        <v>700000</v>
      </c>
      <c r="I11" s="6">
        <v>660000</v>
      </c>
      <c r="J11" s="6">
        <f>AVERAGE(G11:I11)</f>
        <v>803333.33333333337</v>
      </c>
      <c r="K11" s="6">
        <f>STDEV(G11:I11)</f>
        <v>214553.80055672137</v>
      </c>
      <c r="L11" s="7">
        <f>K11/J11*100</f>
        <v>26.707941978015111</v>
      </c>
      <c r="M11" s="6">
        <f>ROUND(J11,2)</f>
        <v>803333.33</v>
      </c>
      <c r="N11" s="6">
        <f>F11*M11</f>
        <v>803333.33</v>
      </c>
    </row>
    <row r="12" spans="1:14" ht="19.2" customHeight="1">
      <c r="A12" s="1"/>
      <c r="B12" s="14" t="s">
        <v>25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ht="14.7" customHeight="1">
      <c r="A13" s="1"/>
      <c r="B13" s="15" t="s">
        <v>27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</sheetData>
  <mergeCells count="19">
    <mergeCell ref="B12:N12"/>
    <mergeCell ref="B13:N13"/>
    <mergeCell ref="B5:F5"/>
    <mergeCell ref="G5:N5"/>
    <mergeCell ref="B7:N7"/>
    <mergeCell ref="B8:B9"/>
    <mergeCell ref="C8:C9"/>
    <mergeCell ref="D8:D9"/>
    <mergeCell ref="E8:E9"/>
    <mergeCell ref="F8:F9"/>
    <mergeCell ref="G8:I8"/>
    <mergeCell ref="J8:L8"/>
    <mergeCell ref="M8:N8"/>
    <mergeCell ref="K1:N1"/>
    <mergeCell ref="B2:N2"/>
    <mergeCell ref="B3:F3"/>
    <mergeCell ref="G3:N3"/>
    <mergeCell ref="B4:F4"/>
    <mergeCell ref="G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Reception</cp:lastModifiedBy>
  <dcterms:modified xsi:type="dcterms:W3CDTF">2026-09-30T12:37:19Z</dcterms:modified>
</cp:coreProperties>
</file>